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jicfs01\Profiles\Inga.Freidenfelde\Desktop\Slodzes\"/>
    </mc:Choice>
  </mc:AlternateContent>
  <xr:revisionPtr revIDLastSave="0" documentId="8_{46C6560B-FDF1-4EE1-8458-DC0401547F82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Nodarbību saraksts II. semestri" sheetId="1" r:id="rId1"/>
    <sheet name="Grupu mācību Pasākumi" sheetId="2" state="hidden" r:id="rId2"/>
    <sheet name="Darba plāns_Matrica" sheetId="3" state="hidden" r:id="rId3"/>
    <sheet name="Darba stundas pa mēnešiem" sheetId="4" state="hidden" r:id="rId4"/>
    <sheet name="MG_Pasākumi" sheetId="5" state="hidden" r:id="rId5"/>
    <sheet name="Pakārtotie pasākumi" sheetId="6" state="hidden" r:id="rId6"/>
    <sheet name="Slodz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xlnm._FilterDatabase" localSheetId="2" hidden="1">'Darba plāns_Matrica'!$B$4:$Q$4</definedName>
    <definedName name="_xlnm._FilterDatabase" localSheetId="0" hidden="1">'Nodarbību saraksts II. semestri'!$A$12:$T$684</definedName>
    <definedName name="Limenis">MG_Pasākumi!$A$4:$A$20</definedName>
    <definedName name="Pasākuma_veids">MG_Pasākumi!$N$2:$N$14</definedName>
    <definedName name="PS">#REF!</definedName>
    <definedName name="Z_4CBEE43F_93E4_4BB6_8B2B_543F30CEAA19_.wvu.FilterData" localSheetId="0" hidden="1">'Nodarbību saraksts II. semestri'!$A$1:$T$1</definedName>
  </definedNames>
  <calcPr calcId="191029"/>
  <customWorkbookViews>
    <customWorkbookView name="1. filtrs" guid="{4CBEE43F-93E4-4BB6-8B2B-543F30CEAA19}" maximized="1" windowWidth="0" windowHeight="0" activeSheetId="0"/>
  </customWorkbookViews>
</workbook>
</file>

<file path=xl/calcChain.xml><?xml version="1.0" encoding="utf-8"?>
<calcChain xmlns="http://schemas.openxmlformats.org/spreadsheetml/2006/main">
  <c r="T442" i="1" l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F688" i="1" l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687" i="1"/>
  <c r="H503" i="1" l="1"/>
  <c r="H515" i="1"/>
  <c r="H527" i="1"/>
  <c r="H539" i="1"/>
  <c r="H551" i="1"/>
  <c r="H563" i="1"/>
  <c r="H575" i="1"/>
  <c r="H587" i="1"/>
  <c r="H599" i="1"/>
  <c r="H611" i="1"/>
  <c r="H623" i="1"/>
  <c r="H635" i="1"/>
  <c r="H647" i="1"/>
  <c r="H659" i="1"/>
  <c r="H671" i="1"/>
  <c r="H683" i="1"/>
  <c r="H407" i="1"/>
  <c r="H419" i="1"/>
  <c r="H431" i="1"/>
  <c r="H443" i="1"/>
  <c r="H455" i="1"/>
  <c r="H467" i="1"/>
  <c r="H479" i="1"/>
  <c r="H491" i="1"/>
  <c r="H359" i="1"/>
  <c r="H371" i="1"/>
  <c r="H383" i="1"/>
  <c r="H395" i="1"/>
  <c r="H335" i="1"/>
  <c r="H347" i="1"/>
  <c r="H323" i="1"/>
  <c r="H311" i="1"/>
  <c r="E691" i="1" l="1"/>
  <c r="E695" i="1"/>
  <c r="E699" i="1"/>
  <c r="E703" i="1"/>
  <c r="E707" i="1"/>
  <c r="D690" i="1"/>
  <c r="D694" i="1"/>
  <c r="D698" i="1"/>
  <c r="D702" i="1"/>
  <c r="D706" i="1"/>
  <c r="E704" i="1"/>
  <c r="D691" i="1"/>
  <c r="D703" i="1"/>
  <c r="E688" i="1"/>
  <c r="E692" i="1"/>
  <c r="E696" i="1"/>
  <c r="E700" i="1"/>
  <c r="E687" i="1"/>
  <c r="D699" i="1"/>
  <c r="E689" i="1"/>
  <c r="E693" i="1"/>
  <c r="E697" i="1"/>
  <c r="E701" i="1"/>
  <c r="E705" i="1"/>
  <c r="D688" i="1"/>
  <c r="D692" i="1"/>
  <c r="D696" i="1"/>
  <c r="D700" i="1"/>
  <c r="D704" i="1"/>
  <c r="D687" i="1"/>
  <c r="E690" i="1"/>
  <c r="E694" i="1"/>
  <c r="E698" i="1"/>
  <c r="E702" i="1"/>
  <c r="E706" i="1"/>
  <c r="D689" i="1"/>
  <c r="D693" i="1"/>
  <c r="D697" i="1"/>
  <c r="D701" i="1"/>
  <c r="D705" i="1"/>
  <c r="D695" i="1"/>
  <c r="D707" i="1"/>
  <c r="G707" i="1"/>
  <c r="G688" i="1"/>
  <c r="G692" i="1"/>
  <c r="G696" i="1"/>
  <c r="G700" i="1"/>
  <c r="G704" i="1"/>
  <c r="G689" i="1"/>
  <c r="G693" i="1"/>
  <c r="G697" i="1"/>
  <c r="G701" i="1"/>
  <c r="G705" i="1"/>
  <c r="G687" i="1"/>
  <c r="G694" i="1"/>
  <c r="G698" i="1"/>
  <c r="G702" i="1"/>
  <c r="G691" i="1"/>
  <c r="G695" i="1"/>
  <c r="G703" i="1"/>
  <c r="G706" i="1"/>
  <c r="G690" i="1"/>
  <c r="G699" i="1"/>
  <c r="E708" i="1" l="1"/>
  <c r="G708" i="1"/>
  <c r="H299" i="1"/>
  <c r="H287" i="1"/>
  <c r="H275" i="1"/>
  <c r="H263" i="1"/>
  <c r="H251" i="1"/>
  <c r="H239" i="1"/>
  <c r="H227" i="1"/>
  <c r="H215" i="1"/>
  <c r="H203" i="1"/>
  <c r="H191" i="1"/>
  <c r="H179" i="1"/>
  <c r="H167" i="1"/>
  <c r="H155" i="1"/>
  <c r="H143" i="1"/>
  <c r="H131" i="1"/>
  <c r="H119" i="1"/>
  <c r="H107" i="1"/>
  <c r="H95" i="1"/>
  <c r="H83" i="1"/>
  <c r="H71" i="1"/>
  <c r="H59" i="1"/>
  <c r="H47" i="1"/>
  <c r="H35" i="1"/>
  <c r="AX21" i="7" l="1"/>
  <c r="AT21" i="7"/>
  <c r="AP21" i="7"/>
  <c r="AL21" i="7"/>
  <c r="AH21" i="7"/>
  <c r="AD21" i="7"/>
  <c r="Z21" i="7"/>
  <c r="V21" i="7"/>
  <c r="R21" i="7"/>
  <c r="N21" i="7"/>
  <c r="J21" i="7"/>
  <c r="F21" i="7"/>
  <c r="A21" i="7"/>
  <c r="AX20" i="7"/>
  <c r="AT20" i="7"/>
  <c r="AP20" i="7"/>
  <c r="AL20" i="7"/>
  <c r="AH20" i="7"/>
  <c r="AD20" i="7"/>
  <c r="Z20" i="7"/>
  <c r="V20" i="7"/>
  <c r="R20" i="7"/>
  <c r="N20" i="7"/>
  <c r="J20" i="7"/>
  <c r="F20" i="7"/>
  <c r="A20" i="7"/>
  <c r="AX19" i="7"/>
  <c r="AT19" i="7"/>
  <c r="AP19" i="7"/>
  <c r="AL19" i="7"/>
  <c r="AH19" i="7"/>
  <c r="AD19" i="7"/>
  <c r="Z19" i="7"/>
  <c r="V19" i="7"/>
  <c r="R19" i="7"/>
  <c r="N19" i="7"/>
  <c r="J19" i="7"/>
  <c r="F19" i="7"/>
  <c r="A19" i="7"/>
  <c r="AX18" i="7"/>
  <c r="AT18" i="7"/>
  <c r="AP18" i="7"/>
  <c r="AL18" i="7"/>
  <c r="AH18" i="7"/>
  <c r="AD18" i="7"/>
  <c r="Z18" i="7"/>
  <c r="V18" i="7"/>
  <c r="R18" i="7"/>
  <c r="N18" i="7"/>
  <c r="J18" i="7"/>
  <c r="F18" i="7"/>
  <c r="A18" i="7"/>
  <c r="AX17" i="7"/>
  <c r="AT17" i="7"/>
  <c r="AP17" i="7"/>
  <c r="AL17" i="7"/>
  <c r="AH17" i="7"/>
  <c r="AD17" i="7"/>
  <c r="Z17" i="7"/>
  <c r="V17" i="7"/>
  <c r="R17" i="7"/>
  <c r="N17" i="7"/>
  <c r="J17" i="7"/>
  <c r="F17" i="7"/>
  <c r="A17" i="7"/>
  <c r="AX16" i="7"/>
  <c r="AT16" i="7"/>
  <c r="AP16" i="7"/>
  <c r="AL16" i="7"/>
  <c r="AH16" i="7"/>
  <c r="AD16" i="7"/>
  <c r="Z16" i="7"/>
  <c r="V16" i="7"/>
  <c r="R16" i="7"/>
  <c r="N16" i="7"/>
  <c r="J16" i="7"/>
  <c r="F16" i="7"/>
  <c r="A16" i="7"/>
  <c r="AX15" i="7"/>
  <c r="AT15" i="7"/>
  <c r="AP15" i="7"/>
  <c r="AL15" i="7"/>
  <c r="AH15" i="7"/>
  <c r="AD15" i="7"/>
  <c r="Z15" i="7"/>
  <c r="V15" i="7"/>
  <c r="R15" i="7"/>
  <c r="N15" i="7"/>
  <c r="J15" i="7"/>
  <c r="F15" i="7"/>
  <c r="A15" i="7"/>
  <c r="AX14" i="7"/>
  <c r="AT14" i="7"/>
  <c r="AP14" i="7"/>
  <c r="AL14" i="7"/>
  <c r="AH14" i="7"/>
  <c r="AD14" i="7"/>
  <c r="Z14" i="7"/>
  <c r="V14" i="7"/>
  <c r="R14" i="7"/>
  <c r="N14" i="7"/>
  <c r="J14" i="7"/>
  <c r="F14" i="7"/>
  <c r="A14" i="7"/>
  <c r="AX13" i="7"/>
  <c r="AT13" i="7"/>
  <c r="AP13" i="7"/>
  <c r="AL13" i="7"/>
  <c r="AH13" i="7"/>
  <c r="AD13" i="7"/>
  <c r="Z13" i="7"/>
  <c r="V13" i="7"/>
  <c r="R13" i="7"/>
  <c r="N13" i="7"/>
  <c r="J13" i="7"/>
  <c r="F13" i="7"/>
  <c r="A13" i="7"/>
  <c r="AX12" i="7"/>
  <c r="AT12" i="7"/>
  <c r="AP12" i="7"/>
  <c r="AL12" i="7"/>
  <c r="AH12" i="7"/>
  <c r="AD12" i="7"/>
  <c r="Z12" i="7"/>
  <c r="V12" i="7"/>
  <c r="R12" i="7"/>
  <c r="N12" i="7"/>
  <c r="J12" i="7"/>
  <c r="F12" i="7"/>
  <c r="A12" i="7"/>
  <c r="AX11" i="7"/>
  <c r="AT11" i="7"/>
  <c r="AP11" i="7"/>
  <c r="AL11" i="7"/>
  <c r="AH11" i="7"/>
  <c r="AD11" i="7"/>
  <c r="Z11" i="7"/>
  <c r="V11" i="7"/>
  <c r="R11" i="7"/>
  <c r="N11" i="7"/>
  <c r="J11" i="7"/>
  <c r="F11" i="7"/>
  <c r="A11" i="7"/>
  <c r="AX10" i="7"/>
  <c r="AT10" i="7"/>
  <c r="AP10" i="7"/>
  <c r="AL10" i="7"/>
  <c r="AH10" i="7"/>
  <c r="AD10" i="7"/>
  <c r="Z10" i="7"/>
  <c r="V10" i="7"/>
  <c r="R10" i="7"/>
  <c r="N10" i="7"/>
  <c r="J10" i="7"/>
  <c r="F10" i="7"/>
  <c r="A10" i="7"/>
  <c r="AX9" i="7"/>
  <c r="AT9" i="7"/>
  <c r="AP9" i="7"/>
  <c r="AL9" i="7"/>
  <c r="AH9" i="7"/>
  <c r="AD9" i="7"/>
  <c r="Z9" i="7"/>
  <c r="V9" i="7"/>
  <c r="R9" i="7"/>
  <c r="N9" i="7"/>
  <c r="J9" i="7"/>
  <c r="F9" i="7"/>
  <c r="A9" i="7"/>
  <c r="AX8" i="7"/>
  <c r="AT8" i="7"/>
  <c r="AP8" i="7"/>
  <c r="AL8" i="7"/>
  <c r="AH8" i="7"/>
  <c r="AD8" i="7"/>
  <c r="Z8" i="7"/>
  <c r="V8" i="7"/>
  <c r="R8" i="7"/>
  <c r="N8" i="7"/>
  <c r="J8" i="7"/>
  <c r="F8" i="7"/>
  <c r="A8" i="7"/>
  <c r="AX7" i="7"/>
  <c r="AT7" i="7"/>
  <c r="AP7" i="7"/>
  <c r="AL7" i="7"/>
  <c r="AH7" i="7"/>
  <c r="AD7" i="7"/>
  <c r="Z7" i="7"/>
  <c r="V7" i="7"/>
  <c r="R7" i="7"/>
  <c r="N7" i="7"/>
  <c r="J7" i="7"/>
  <c r="F7" i="7"/>
  <c r="A7" i="7"/>
  <c r="AX6" i="7"/>
  <c r="AT6" i="7"/>
  <c r="AP6" i="7"/>
  <c r="AL6" i="7"/>
  <c r="AH6" i="7"/>
  <c r="AD6" i="7"/>
  <c r="Z6" i="7"/>
  <c r="V6" i="7"/>
  <c r="R6" i="7"/>
  <c r="N6" i="7"/>
  <c r="J6" i="7"/>
  <c r="F6" i="7"/>
  <c r="A6" i="7"/>
  <c r="AX5" i="7"/>
  <c r="AT5" i="7"/>
  <c r="AP5" i="7"/>
  <c r="AL5" i="7"/>
  <c r="AH5" i="7"/>
  <c r="AD5" i="7"/>
  <c r="Z5" i="7"/>
  <c r="V5" i="7"/>
  <c r="R5" i="7"/>
  <c r="N5" i="7"/>
  <c r="J5" i="7"/>
  <c r="F5" i="7"/>
  <c r="A5" i="7"/>
  <c r="C60" i="6"/>
  <c r="C59" i="6"/>
  <c r="AZ16" i="4" a="1"/>
  <c r="AZ16" i="4" s="1"/>
  <c r="AX16" i="4" a="1"/>
  <c r="AX16" i="4" s="1"/>
  <c r="AV16" i="4" a="1"/>
  <c r="AV16" i="4" s="1"/>
  <c r="AT16" i="4" a="1"/>
  <c r="AT16" i="4" s="1"/>
  <c r="AR16" i="4" a="1"/>
  <c r="AR16" i="4" s="1"/>
  <c r="AP16" i="4" a="1"/>
  <c r="AP16" i="4"/>
  <c r="AN16" i="4" a="1"/>
  <c r="AN16" i="4" s="1"/>
  <c r="AL16" i="4" a="1"/>
  <c r="AL16" i="4" s="1"/>
  <c r="AJ16" i="4" a="1"/>
  <c r="AJ16" i="4" s="1"/>
  <c r="AH16" i="4" a="1"/>
  <c r="AH16" i="4" s="1"/>
  <c r="AF16" i="4" a="1"/>
  <c r="AF16" i="4" s="1"/>
  <c r="AD16" i="4" a="1"/>
  <c r="AD16" i="4" s="1"/>
  <c r="AB16" i="4" a="1"/>
  <c r="AB16" i="4" s="1"/>
  <c r="Z16" i="4" a="1"/>
  <c r="Z16" i="4" s="1"/>
  <c r="X16" i="4" a="1"/>
  <c r="X16" i="4" s="1"/>
  <c r="V16" i="4" a="1"/>
  <c r="V16" i="4" s="1"/>
  <c r="T16" i="4" a="1"/>
  <c r="T16" i="4" s="1"/>
  <c r="R16" i="4" a="1"/>
  <c r="R16" i="4" s="1"/>
  <c r="P16" i="4" a="1"/>
  <c r="P16" i="4" s="1"/>
  <c r="N16" i="4" a="1"/>
  <c r="N16" i="4" s="1"/>
  <c r="L16" i="4" a="1"/>
  <c r="L16" i="4" s="1"/>
  <c r="J16" i="4" a="1"/>
  <c r="J16" i="4" s="1"/>
  <c r="H16" i="4" a="1"/>
  <c r="H16" i="4" s="1"/>
  <c r="F16" i="4" a="1"/>
  <c r="F16" i="4" s="1"/>
  <c r="AY16" i="4" a="1"/>
  <c r="AY16" i="4" s="1"/>
  <c r="AZ15" i="4" a="1"/>
  <c r="AZ15" i="4" s="1"/>
  <c r="AW15" i="4" a="1"/>
  <c r="AW15" i="4" s="1"/>
  <c r="AU15" i="4" a="1"/>
  <c r="AU15" i="4" s="1"/>
  <c r="AT15" i="4" a="1"/>
  <c r="AT15" i="4" s="1"/>
  <c r="AR15" i="4" a="1"/>
  <c r="AR15" i="4"/>
  <c r="AO15" i="4" a="1"/>
  <c r="AO15" i="4" s="1"/>
  <c r="AM15" i="4" a="1"/>
  <c r="AM15" i="4" s="1"/>
  <c r="AL15" i="4" a="1"/>
  <c r="AL15" i="4" s="1"/>
  <c r="AJ15" i="4" a="1"/>
  <c r="AJ15" i="4" s="1"/>
  <c r="AG15" i="4" a="1"/>
  <c r="AG15" i="4" s="1"/>
  <c r="AE15" i="4" a="1"/>
  <c r="AE15" i="4" s="1"/>
  <c r="AD15" i="4" a="1"/>
  <c r="AD15" i="4" s="1"/>
  <c r="AB15" i="4" a="1"/>
  <c r="AB15" i="4"/>
  <c r="Y15" i="4" a="1"/>
  <c r="Y15" i="4" s="1"/>
  <c r="W15" i="4" a="1"/>
  <c r="W15" i="4" s="1"/>
  <c r="V15" i="4" a="1"/>
  <c r="V15" i="4" s="1"/>
  <c r="T15" i="4" a="1"/>
  <c r="T15" i="4" s="1"/>
  <c r="Q15" i="4" a="1"/>
  <c r="Q15" i="4" s="1"/>
  <c r="O15" i="4" a="1"/>
  <c r="O15" i="4" s="1"/>
  <c r="N15" i="4" a="1"/>
  <c r="N15" i="4" s="1"/>
  <c r="L15" i="4" a="1"/>
  <c r="L15" i="4"/>
  <c r="I15" i="4" a="1"/>
  <c r="I15" i="4" s="1"/>
  <c r="G15" i="4" a="1"/>
  <c r="G15" i="4" s="1"/>
  <c r="F15" i="4" a="1"/>
  <c r="F15" i="4" s="1"/>
  <c r="AY15" i="4" a="1"/>
  <c r="AY15" i="4" s="1"/>
  <c r="AY14" i="4" a="1"/>
  <c r="AY14" i="4" s="1"/>
  <c r="AO14" i="4" a="1"/>
  <c r="AO14" i="4" s="1"/>
  <c r="AM14" i="4" a="1"/>
  <c r="AM14" i="4" s="1"/>
  <c r="AK14" i="4" a="1"/>
  <c r="AK14" i="4" s="1"/>
  <c r="AI14" i="4" a="1"/>
  <c r="AI14" i="4" s="1"/>
  <c r="AG14" i="4" a="1"/>
  <c r="AG14" i="4" s="1"/>
  <c r="AE14" i="4" a="1"/>
  <c r="AE14" i="4" s="1"/>
  <c r="AC14" i="4" a="1"/>
  <c r="AC14" i="4" s="1"/>
  <c r="AA14" i="4" a="1"/>
  <c r="AA14" i="4" s="1"/>
  <c r="Y14" i="4" a="1"/>
  <c r="Y14" i="4" s="1"/>
  <c r="W14" i="4" a="1"/>
  <c r="W14" i="4" s="1"/>
  <c r="U14" i="4" a="1"/>
  <c r="U14" i="4" s="1"/>
  <c r="S14" i="4" a="1"/>
  <c r="S14" i="4" s="1"/>
  <c r="Q14" i="4" a="1"/>
  <c r="Q14" i="4" s="1"/>
  <c r="O14" i="4" a="1"/>
  <c r="O14" i="4" s="1"/>
  <c r="M14" i="4" a="1"/>
  <c r="M14" i="4" s="1"/>
  <c r="K14" i="4" a="1"/>
  <c r="K14" i="4" s="1"/>
  <c r="I14" i="4" a="1"/>
  <c r="I14" i="4" s="1"/>
  <c r="G14" i="4" a="1"/>
  <c r="G14" i="4" s="1"/>
  <c r="E14" i="4" a="1"/>
  <c r="E14" i="4" s="1"/>
  <c r="AZ13" i="4" a="1"/>
  <c r="AZ13" i="4" s="1"/>
  <c r="AX13" i="4" a="1"/>
  <c r="AX13" i="4" s="1"/>
  <c r="AV13" i="4" a="1"/>
  <c r="AV13" i="4" s="1"/>
  <c r="AT13" i="4" a="1"/>
  <c r="AT13" i="4" s="1"/>
  <c r="AR13" i="4" a="1"/>
  <c r="AR13" i="4" s="1"/>
  <c r="AP13" i="4" a="1"/>
  <c r="AP13" i="4" s="1"/>
  <c r="AN13" i="4" a="1"/>
  <c r="AN13" i="4" s="1"/>
  <c r="AL13" i="4" a="1"/>
  <c r="AL13" i="4" s="1"/>
  <c r="AJ13" i="4" a="1"/>
  <c r="AJ13" i="4" s="1"/>
  <c r="AH13" i="4" a="1"/>
  <c r="AH13" i="4" s="1"/>
  <c r="AF13" i="4" a="1"/>
  <c r="AF13" i="4" s="1"/>
  <c r="AD13" i="4" a="1"/>
  <c r="AD13" i="4"/>
  <c r="AB13" i="4" a="1"/>
  <c r="AB13" i="4" s="1"/>
  <c r="Z13" i="4" a="1"/>
  <c r="Z13" i="4" s="1"/>
  <c r="X13" i="4" a="1"/>
  <c r="X13" i="4" s="1"/>
  <c r="V13" i="4" a="1"/>
  <c r="V13" i="4"/>
  <c r="T13" i="4" a="1"/>
  <c r="T13" i="4" s="1"/>
  <c r="R13" i="4" a="1"/>
  <c r="R13" i="4" s="1"/>
  <c r="P13" i="4" a="1"/>
  <c r="P13" i="4" s="1"/>
  <c r="N13" i="4" a="1"/>
  <c r="N13" i="4"/>
  <c r="L13" i="4" a="1"/>
  <c r="L13" i="4" s="1"/>
  <c r="J13" i="4" a="1"/>
  <c r="J13" i="4" s="1"/>
  <c r="H13" i="4" a="1"/>
  <c r="H13" i="4" s="1"/>
  <c r="F13" i="4" a="1"/>
  <c r="F13" i="4"/>
  <c r="AY13" i="4" a="1"/>
  <c r="AY13" i="4" s="1"/>
  <c r="AY12" i="4" a="1"/>
  <c r="AY12" i="4" s="1"/>
  <c r="AY11" i="4" a="1"/>
  <c r="AY11" i="4" s="1"/>
  <c r="AW11" i="4" a="1"/>
  <c r="AW11" i="4" s="1"/>
  <c r="AU11" i="4" a="1"/>
  <c r="AU11" i="4" s="1"/>
  <c r="AS11" i="4" a="1"/>
  <c r="AS11" i="4" s="1"/>
  <c r="AQ11" i="4" a="1"/>
  <c r="AQ11" i="4" s="1"/>
  <c r="AO11" i="4" a="1"/>
  <c r="AO11" i="4" s="1"/>
  <c r="AM11" i="4" a="1"/>
  <c r="AM11" i="4" s="1"/>
  <c r="AK11" i="4" a="1"/>
  <c r="AK11" i="4" s="1"/>
  <c r="AI11" i="4" a="1"/>
  <c r="AI11" i="4" s="1"/>
  <c r="AG11" i="4" a="1"/>
  <c r="AG11" i="4" s="1"/>
  <c r="AE11" i="4" a="1"/>
  <c r="AE11" i="4" s="1"/>
  <c r="AC11" i="4" a="1"/>
  <c r="AC11" i="4" s="1"/>
  <c r="AA11" i="4" a="1"/>
  <c r="AA11" i="4" s="1"/>
  <c r="Y11" i="4" a="1"/>
  <c r="Y11" i="4" s="1"/>
  <c r="W11" i="4" a="1"/>
  <c r="W11" i="4" s="1"/>
  <c r="U11" i="4" a="1"/>
  <c r="U11" i="4" s="1"/>
  <c r="S11" i="4" a="1"/>
  <c r="S11" i="4" s="1"/>
  <c r="Q11" i="4" a="1"/>
  <c r="Q11" i="4" s="1"/>
  <c r="O11" i="4" a="1"/>
  <c r="O11" i="4" s="1"/>
  <c r="M11" i="4" a="1"/>
  <c r="M11" i="4" s="1"/>
  <c r="K11" i="4" a="1"/>
  <c r="K11" i="4" s="1"/>
  <c r="I11" i="4" a="1"/>
  <c r="I11" i="4" s="1"/>
  <c r="G11" i="4" a="1"/>
  <c r="G11" i="4" s="1"/>
  <c r="E11" i="4" a="1"/>
  <c r="E11" i="4" s="1"/>
  <c r="AZ11" i="4" a="1"/>
  <c r="AZ11" i="4" s="1"/>
  <c r="AZ9" i="4" a="1"/>
  <c r="AZ9" i="4" s="1"/>
  <c r="AX9" i="4" a="1"/>
  <c r="AX9" i="4" s="1"/>
  <c r="AV9" i="4" a="1"/>
  <c r="AV9" i="4" s="1"/>
  <c r="AT9" i="4" a="1"/>
  <c r="AT9" i="4" s="1"/>
  <c r="AR9" i="4" a="1"/>
  <c r="AR9" i="4" s="1"/>
  <c r="AP9" i="4" a="1"/>
  <c r="AP9" i="4" s="1"/>
  <c r="AN9" i="4" a="1"/>
  <c r="AN9" i="4" s="1"/>
  <c r="AL9" i="4" a="1"/>
  <c r="AL9" i="4" s="1"/>
  <c r="AJ9" i="4" a="1"/>
  <c r="AJ9" i="4" s="1"/>
  <c r="AH9" i="4" a="1"/>
  <c r="AH9" i="4" s="1"/>
  <c r="AF9" i="4" a="1"/>
  <c r="AF9" i="4" s="1"/>
  <c r="AD9" i="4" a="1"/>
  <c r="AD9" i="4" s="1"/>
  <c r="AB9" i="4" a="1"/>
  <c r="AB9" i="4" s="1"/>
  <c r="Z9" i="4" a="1"/>
  <c r="Z9" i="4" s="1"/>
  <c r="X9" i="4" a="1"/>
  <c r="X9" i="4" s="1"/>
  <c r="V9" i="4" a="1"/>
  <c r="V9" i="4" s="1"/>
  <c r="T9" i="4" a="1"/>
  <c r="T9" i="4" s="1"/>
  <c r="R9" i="4" a="1"/>
  <c r="R9" i="4" s="1"/>
  <c r="P9" i="4" a="1"/>
  <c r="P9" i="4" s="1"/>
  <c r="N9" i="4" a="1"/>
  <c r="N9" i="4" s="1"/>
  <c r="L9" i="4" a="1"/>
  <c r="L9" i="4" s="1"/>
  <c r="J9" i="4" a="1"/>
  <c r="J9" i="4" s="1"/>
  <c r="H9" i="4" a="1"/>
  <c r="H9" i="4" s="1"/>
  <c r="F9" i="4" a="1"/>
  <c r="F9" i="4" s="1"/>
  <c r="AY9" i="4" a="1"/>
  <c r="AY9" i="4" s="1"/>
  <c r="AY8" i="4" a="1"/>
  <c r="AY8" i="4" s="1"/>
  <c r="A154" i="3" a="1"/>
  <c r="A154" i="3" s="1"/>
  <c r="A153" i="3" a="1"/>
  <c r="A153" i="3" s="1"/>
  <c r="A152" i="3" a="1"/>
  <c r="A152" i="3" s="1"/>
  <c r="A151" i="3" a="1"/>
  <c r="A151" i="3" s="1"/>
  <c r="A150" i="3" a="1"/>
  <c r="A150" i="3" s="1"/>
  <c r="A149" i="3" a="1"/>
  <c r="A149" i="3" s="1"/>
  <c r="A148" i="3" a="1"/>
  <c r="A148" i="3" s="1"/>
  <c r="A147" i="3" a="1"/>
  <c r="A147" i="3" s="1"/>
  <c r="A146" i="3" a="1"/>
  <c r="A146" i="3" s="1"/>
  <c r="A145" i="3" a="1"/>
  <c r="A145" i="3" s="1"/>
  <c r="A144" i="3" a="1"/>
  <c r="A144" i="3" s="1"/>
  <c r="A143" i="3" a="1"/>
  <c r="A143" i="3" s="1"/>
  <c r="A142" i="3" a="1"/>
  <c r="A142" i="3" s="1"/>
  <c r="A141" i="3" a="1"/>
  <c r="A141" i="3" s="1"/>
  <c r="A140" i="3" a="1"/>
  <c r="A140" i="3" s="1"/>
  <c r="A139" i="3" a="1"/>
  <c r="A139" i="3" s="1"/>
  <c r="A138" i="3" a="1"/>
  <c r="A138" i="3" s="1"/>
  <c r="A137" i="3" a="1"/>
  <c r="A137" i="3" s="1"/>
  <c r="A136" i="3" a="1"/>
  <c r="A136" i="3" s="1"/>
  <c r="A135" i="3" a="1"/>
  <c r="A135" i="3" s="1"/>
  <c r="A134" i="3" a="1"/>
  <c r="A134" i="3" s="1"/>
  <c r="A133" i="3" a="1"/>
  <c r="A133" i="3" s="1"/>
  <c r="A132" i="3" a="1"/>
  <c r="A132" i="3" s="1"/>
  <c r="A131" i="3" a="1"/>
  <c r="A131" i="3"/>
  <c r="A130" i="3" a="1"/>
  <c r="A130" i="3" s="1"/>
  <c r="A129" i="3" a="1"/>
  <c r="A129" i="3" s="1"/>
  <c r="A128" i="3" a="1"/>
  <c r="A128" i="3" s="1"/>
  <c r="A127" i="3" a="1"/>
  <c r="A127" i="3" s="1"/>
  <c r="A126" i="3" a="1"/>
  <c r="A126" i="3" s="1"/>
  <c r="A125" i="3" a="1"/>
  <c r="A125" i="3" s="1"/>
  <c r="A124" i="3" a="1"/>
  <c r="A124" i="3" s="1"/>
  <c r="A123" i="3" a="1"/>
  <c r="A123" i="3" s="1"/>
  <c r="A122" i="3" a="1"/>
  <c r="A122" i="3" s="1"/>
  <c r="A121" i="3" a="1"/>
  <c r="A121" i="3" s="1"/>
  <c r="A120" i="3" a="1"/>
  <c r="A120" i="3" s="1"/>
  <c r="A119" i="3" a="1"/>
  <c r="A119" i="3" s="1"/>
  <c r="A118" i="3" a="1"/>
  <c r="A118" i="3" s="1"/>
  <c r="A117" i="3" a="1"/>
  <c r="A117" i="3" s="1"/>
  <c r="A116" i="3" a="1"/>
  <c r="A116" i="3" s="1"/>
  <c r="A115" i="3" a="1"/>
  <c r="A115" i="3"/>
  <c r="A114" i="3" a="1"/>
  <c r="A114" i="3" s="1"/>
  <c r="A113" i="3" a="1"/>
  <c r="A113" i="3" s="1"/>
  <c r="A112" i="3" a="1"/>
  <c r="A112" i="3" s="1"/>
  <c r="A111" i="3" a="1"/>
  <c r="A111" i="3" s="1"/>
  <c r="A110" i="3" a="1"/>
  <c r="A110" i="3" s="1"/>
  <c r="A109" i="3" a="1"/>
  <c r="A109" i="3" s="1"/>
  <c r="A108" i="3" a="1"/>
  <c r="A108" i="3" s="1"/>
  <c r="A107" i="3" a="1"/>
  <c r="A107" i="3"/>
  <c r="A106" i="3" a="1"/>
  <c r="A106" i="3" s="1"/>
  <c r="A105" i="3" a="1"/>
  <c r="A105" i="3" s="1"/>
  <c r="A104" i="3" a="1"/>
  <c r="A104" i="3" s="1"/>
  <c r="A103" i="3" a="1"/>
  <c r="A103" i="3" s="1"/>
  <c r="A102" i="3" a="1"/>
  <c r="A102" i="3" s="1"/>
  <c r="A101" i="3" a="1"/>
  <c r="A101" i="3" s="1"/>
  <c r="A100" i="3" a="1"/>
  <c r="A100" i="3" s="1"/>
  <c r="A99" i="3" a="1"/>
  <c r="A99" i="3"/>
  <c r="A98" i="3" a="1"/>
  <c r="A98" i="3" s="1"/>
  <c r="A97" i="3" a="1"/>
  <c r="A97" i="3" s="1"/>
  <c r="A96" i="3" a="1"/>
  <c r="A96" i="3" s="1"/>
  <c r="A95" i="3" a="1"/>
  <c r="A95" i="3" s="1"/>
  <c r="A94" i="3" a="1"/>
  <c r="A94" i="3" s="1"/>
  <c r="A93" i="3" a="1"/>
  <c r="A93" i="3" s="1"/>
  <c r="A92" i="3" a="1"/>
  <c r="A92" i="3" s="1"/>
  <c r="A91" i="3" a="1"/>
  <c r="A91" i="3"/>
  <c r="A90" i="3" a="1"/>
  <c r="A90" i="3" s="1"/>
  <c r="A89" i="3" a="1"/>
  <c r="A89" i="3" s="1"/>
  <c r="A88" i="3" a="1"/>
  <c r="A88" i="3" s="1"/>
  <c r="A87" i="3" a="1"/>
  <c r="A87" i="3" s="1"/>
  <c r="A86" i="3" a="1"/>
  <c r="A86" i="3" s="1"/>
  <c r="A85" i="3" a="1"/>
  <c r="A85" i="3" s="1"/>
  <c r="A84" i="3" a="1"/>
  <c r="A84" i="3" s="1"/>
  <c r="A83" i="3" a="1"/>
  <c r="A83" i="3" s="1"/>
  <c r="A82" i="3" a="1"/>
  <c r="A82" i="3" s="1"/>
  <c r="A81" i="3" a="1"/>
  <c r="A81" i="3" s="1"/>
  <c r="A80" i="3" a="1"/>
  <c r="A80" i="3" s="1"/>
  <c r="A79" i="3" a="1"/>
  <c r="A79" i="3" s="1"/>
  <c r="A78" i="3" a="1"/>
  <c r="A78" i="3" s="1"/>
  <c r="A77" i="3" a="1"/>
  <c r="A77" i="3" s="1"/>
  <c r="A76" i="3" a="1"/>
  <c r="A76" i="3" s="1"/>
  <c r="A75" i="3" a="1"/>
  <c r="A75" i="3" s="1"/>
  <c r="A74" i="3" a="1"/>
  <c r="A74" i="3" s="1"/>
  <c r="A73" i="3" a="1"/>
  <c r="A73" i="3" s="1"/>
  <c r="A72" i="3" a="1"/>
  <c r="A72" i="3" s="1"/>
  <c r="A71" i="3" a="1"/>
  <c r="A71" i="3" s="1"/>
  <c r="A70" i="3" a="1"/>
  <c r="A70" i="3" s="1"/>
  <c r="A69" i="3" a="1"/>
  <c r="A69" i="3" s="1"/>
  <c r="A68" i="3" a="1"/>
  <c r="A68" i="3" s="1"/>
  <c r="A67" i="3" a="1"/>
  <c r="A67" i="3"/>
  <c r="A66" i="3" a="1"/>
  <c r="A66" i="3" s="1"/>
  <c r="A65" i="3" a="1"/>
  <c r="A65" i="3" s="1"/>
  <c r="A64" i="3" a="1"/>
  <c r="A64" i="3" s="1"/>
  <c r="A63" i="3" a="1"/>
  <c r="A63" i="3" s="1"/>
  <c r="A62" i="3" a="1"/>
  <c r="A62" i="3" s="1"/>
  <c r="A61" i="3" a="1"/>
  <c r="A61" i="3" s="1"/>
  <c r="A60" i="3" a="1"/>
  <c r="A60" i="3" s="1"/>
  <c r="A59" i="3" a="1"/>
  <c r="A59" i="3" s="1"/>
  <c r="A58" i="3" a="1"/>
  <c r="A58" i="3" s="1"/>
  <c r="A57" i="3" a="1"/>
  <c r="A57" i="3" s="1"/>
  <c r="A56" i="3" a="1"/>
  <c r="A56" i="3" s="1"/>
  <c r="A55" i="3" a="1"/>
  <c r="A55" i="3" s="1"/>
  <c r="A54" i="3" a="1"/>
  <c r="A54" i="3" s="1"/>
  <c r="A53" i="3" a="1"/>
  <c r="A53" i="3" s="1"/>
  <c r="A52" i="3" a="1"/>
  <c r="A52" i="3" s="1"/>
  <c r="A51" i="3" a="1"/>
  <c r="A51" i="3"/>
  <c r="A50" i="3" a="1"/>
  <c r="A50" i="3" s="1"/>
  <c r="A49" i="3" a="1"/>
  <c r="A49" i="3" s="1"/>
  <c r="A48" i="3" a="1"/>
  <c r="A48" i="3" s="1"/>
  <c r="A47" i="3" a="1"/>
  <c r="A47" i="3" s="1"/>
  <c r="A46" i="3" a="1"/>
  <c r="A46" i="3" s="1"/>
  <c r="A45" i="3" a="1"/>
  <c r="A45" i="3" s="1"/>
  <c r="A44" i="3" a="1"/>
  <c r="A44" i="3" s="1"/>
  <c r="A43" i="3" a="1"/>
  <c r="A43" i="3"/>
  <c r="A42" i="3" a="1"/>
  <c r="A42" i="3" s="1"/>
  <c r="A41" i="3" a="1"/>
  <c r="A41" i="3" s="1"/>
  <c r="A40" i="3" a="1"/>
  <c r="A40" i="3" s="1"/>
  <c r="A39" i="3" a="1"/>
  <c r="A39" i="3" s="1"/>
  <c r="A38" i="3" a="1"/>
  <c r="A38" i="3" s="1"/>
  <c r="A37" i="3" a="1"/>
  <c r="A37" i="3" s="1"/>
  <c r="A36" i="3" a="1"/>
  <c r="A36" i="3" s="1"/>
  <c r="A35" i="3" a="1"/>
  <c r="A35" i="3" s="1"/>
  <c r="A34" i="3" a="1"/>
  <c r="A34" i="3" s="1"/>
  <c r="A33" i="3" a="1"/>
  <c r="A33" i="3" s="1"/>
  <c r="A32" i="3" a="1"/>
  <c r="A32" i="3" s="1"/>
  <c r="A31" i="3" a="1"/>
  <c r="A31" i="3" s="1"/>
  <c r="A30" i="3" a="1"/>
  <c r="A30" i="3" s="1"/>
  <c r="A29" i="3" a="1"/>
  <c r="A29" i="3" s="1"/>
  <c r="A28" i="3" a="1"/>
  <c r="A28" i="3" s="1"/>
  <c r="A27" i="3" a="1"/>
  <c r="A27" i="3" s="1"/>
  <c r="A26" i="3" a="1"/>
  <c r="A26" i="3" s="1"/>
  <c r="A25" i="3" a="1"/>
  <c r="A25" i="3" s="1"/>
  <c r="A24" i="3" a="1"/>
  <c r="A24" i="3" s="1"/>
  <c r="A23" i="3" a="1"/>
  <c r="A23" i="3" s="1"/>
  <c r="A22" i="3" a="1"/>
  <c r="A22" i="3" s="1"/>
  <c r="A21" i="3" a="1"/>
  <c r="A21" i="3" s="1"/>
  <c r="A20" i="3" a="1"/>
  <c r="A20" i="3" s="1"/>
  <c r="A19" i="3" a="1"/>
  <c r="A19" i="3" s="1"/>
  <c r="A18" i="3" a="1"/>
  <c r="A18" i="3" s="1"/>
  <c r="A17" i="3" a="1"/>
  <c r="A17" i="3" s="1"/>
  <c r="A16" i="3" a="1"/>
  <c r="A16" i="3" s="1"/>
  <c r="A15" i="3" a="1"/>
  <c r="A15" i="3" s="1"/>
  <c r="A14" i="3" a="1"/>
  <c r="A14" i="3" s="1"/>
  <c r="A13" i="3" a="1"/>
  <c r="A13" i="3" s="1"/>
  <c r="A12" i="3" a="1"/>
  <c r="A12" i="3" s="1"/>
  <c r="A11" i="3" a="1"/>
  <c r="A11" i="3" s="1"/>
  <c r="A10" i="3" a="1"/>
  <c r="A10" i="3" s="1"/>
  <c r="A9" i="3" a="1"/>
  <c r="A9" i="3" s="1"/>
  <c r="A8" i="3" a="1"/>
  <c r="A8" i="3" s="1"/>
  <c r="A7" i="3" a="1"/>
  <c r="A7" i="3" s="1"/>
  <c r="A6" i="3" a="1"/>
  <c r="A6" i="3" s="1"/>
  <c r="A5" i="3" a="1"/>
  <c r="A5" i="3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C58" i="6" s="1"/>
  <c r="E12" i="2" a="1"/>
  <c r="E12" i="2" s="1"/>
  <c r="C57" i="6" s="1"/>
  <c r="D12" i="2" a="1"/>
  <c r="D12" i="2" s="1"/>
  <c r="C56" i="6" s="1"/>
  <c r="C12" i="2" a="1"/>
  <c r="C12" i="2" s="1"/>
  <c r="C55" i="6" s="1"/>
  <c r="K11" i="2" a="1"/>
  <c r="K11" i="2" s="1"/>
  <c r="J11" i="2" a="1"/>
  <c r="J11" i="2" s="1"/>
  <c r="I11" i="2" a="1"/>
  <c r="I11" i="2" s="1"/>
  <c r="H11" i="2" a="1"/>
  <c r="H11" i="2" s="1"/>
  <c r="C54" i="6" s="1"/>
  <c r="G11" i="2" a="1"/>
  <c r="G11" i="2" s="1"/>
  <c r="C53" i="6" s="1"/>
  <c r="F11" i="2" a="1"/>
  <c r="F11" i="2" s="1"/>
  <c r="C52" i="6" s="1"/>
  <c r="E11" i="2" a="1"/>
  <c r="E11" i="2" s="1"/>
  <c r="C51" i="6" s="1"/>
  <c r="D11" i="2" a="1"/>
  <c r="D11" i="2" s="1"/>
  <c r="C50" i="6" s="1"/>
  <c r="C11" i="2" a="1"/>
  <c r="C11" i="2" s="1"/>
  <c r="C49" i="6" s="1"/>
  <c r="K10" i="2" a="1"/>
  <c r="K10" i="2" s="1"/>
  <c r="J10" i="2" a="1"/>
  <c r="J10" i="2" s="1"/>
  <c r="I10" i="2" a="1"/>
  <c r="I10" i="2" s="1"/>
  <c r="H10" i="2" a="1"/>
  <c r="H10" i="2" s="1"/>
  <c r="C48" i="6" s="1"/>
  <c r="G10" i="2" a="1"/>
  <c r="G10" i="2" s="1"/>
  <c r="C47" i="6" s="1"/>
  <c r="F10" i="2" a="1"/>
  <c r="F10" i="2" s="1"/>
  <c r="C46" i="6" s="1"/>
  <c r="E10" i="2" a="1"/>
  <c r="E10" i="2" s="1"/>
  <c r="C45" i="6" s="1"/>
  <c r="D10" i="2" a="1"/>
  <c r="D10" i="2" s="1"/>
  <c r="C44" i="6" s="1"/>
  <c r="C10" i="2" a="1"/>
  <c r="C10" i="2" s="1"/>
  <c r="C43" i="6" s="1"/>
  <c r="K9" i="2" a="1"/>
  <c r="K9" i="2" s="1"/>
  <c r="J9" i="2" a="1"/>
  <c r="J9" i="2" s="1"/>
  <c r="I9" i="2" a="1"/>
  <c r="I9" i="2" s="1"/>
  <c r="H9" i="2" a="1"/>
  <c r="H9" i="2" s="1"/>
  <c r="C42" i="6" s="1"/>
  <c r="G9" i="2" a="1"/>
  <c r="G9" i="2" s="1"/>
  <c r="C41" i="6" s="1"/>
  <c r="F9" i="2" a="1"/>
  <c r="F9" i="2" s="1"/>
  <c r="C40" i="6" s="1"/>
  <c r="E9" i="2" a="1"/>
  <c r="E9" i="2" s="1"/>
  <c r="C39" i="6" s="1"/>
  <c r="D9" i="2" a="1"/>
  <c r="D9" i="2" s="1"/>
  <c r="C38" i="6" s="1"/>
  <c r="C9" i="2" a="1"/>
  <c r="C9" i="2" s="1"/>
  <c r="C37" i="6" s="1"/>
  <c r="B37" i="6"/>
  <c r="K8" i="2" a="1"/>
  <c r="K8" i="2" s="1"/>
  <c r="J8" i="2" a="1"/>
  <c r="J8" i="2" s="1"/>
  <c r="I8" i="2" a="1"/>
  <c r="I8" i="2" s="1"/>
  <c r="H8" i="2" a="1"/>
  <c r="H8" i="2" s="1"/>
  <c r="C36" i="6" s="1"/>
  <c r="G8" i="2" a="1"/>
  <c r="G8" i="2" s="1"/>
  <c r="C35" i="6" s="1"/>
  <c r="F8" i="2" a="1"/>
  <c r="F8" i="2" s="1"/>
  <c r="C34" i="6" s="1"/>
  <c r="E8" i="2" a="1"/>
  <c r="E8" i="2" s="1"/>
  <c r="C33" i="6" s="1"/>
  <c r="D8" i="2" a="1"/>
  <c r="D8" i="2" s="1"/>
  <c r="C32" i="6" s="1"/>
  <c r="C8" i="2" a="1"/>
  <c r="C8" i="2" s="1"/>
  <c r="C31" i="6" s="1"/>
  <c r="K7" i="2" a="1"/>
  <c r="K7" i="2" s="1"/>
  <c r="J7" i="2" a="1"/>
  <c r="J7" i="2" s="1"/>
  <c r="I7" i="2" a="1"/>
  <c r="I7" i="2" s="1"/>
  <c r="H7" i="2" a="1"/>
  <c r="H7" i="2" s="1"/>
  <c r="C30" i="6" s="1"/>
  <c r="G7" i="2" a="1"/>
  <c r="G7" i="2" s="1"/>
  <c r="C29" i="6" s="1"/>
  <c r="F7" i="2" a="1"/>
  <c r="F7" i="2" s="1"/>
  <c r="C28" i="6" s="1"/>
  <c r="E7" i="2" a="1"/>
  <c r="E7" i="2" s="1"/>
  <c r="C27" i="6" s="1"/>
  <c r="D7" i="2" a="1"/>
  <c r="D7" i="2" s="1"/>
  <c r="C26" i="6" s="1"/>
  <c r="C7" i="2" a="1"/>
  <c r="C7" i="2" s="1"/>
  <c r="C25" i="6" s="1"/>
  <c r="K6" i="2" a="1"/>
  <c r="K6" i="2" s="1"/>
  <c r="J6" i="2" a="1"/>
  <c r="J6" i="2" s="1"/>
  <c r="I6" i="2" a="1"/>
  <c r="I6" i="2" s="1"/>
  <c r="H6" i="2" a="1"/>
  <c r="H6" i="2" s="1"/>
  <c r="C24" i="6" s="1"/>
  <c r="G6" i="2" a="1"/>
  <c r="G6" i="2" s="1"/>
  <c r="C23" i="6" s="1"/>
  <c r="F6" i="2" a="1"/>
  <c r="F6" i="2" s="1"/>
  <c r="C22" i="6" s="1"/>
  <c r="E6" i="2" a="1"/>
  <c r="E6" i="2" s="1"/>
  <c r="C21" i="6" s="1"/>
  <c r="D6" i="2" a="1"/>
  <c r="D6" i="2" s="1"/>
  <c r="C20" i="6" s="1"/>
  <c r="C6" i="2" a="1"/>
  <c r="C6" i="2" s="1"/>
  <c r="C19" i="6" s="1"/>
  <c r="K5" i="2" a="1"/>
  <c r="K5" i="2" s="1"/>
  <c r="J5" i="2" a="1"/>
  <c r="J5" i="2" s="1"/>
  <c r="I5" i="2" a="1"/>
  <c r="I5" i="2" s="1"/>
  <c r="H5" i="2" a="1"/>
  <c r="H5" i="2" s="1"/>
  <c r="C18" i="6" s="1"/>
  <c r="G5" i="2" a="1"/>
  <c r="G5" i="2" s="1"/>
  <c r="C17" i="6" s="1"/>
  <c r="F5" i="2" a="1"/>
  <c r="F5" i="2" s="1"/>
  <c r="C16" i="6" s="1"/>
  <c r="E5" i="2" a="1"/>
  <c r="E5" i="2" s="1"/>
  <c r="C15" i="6" s="1"/>
  <c r="D5" i="2" a="1"/>
  <c r="D5" i="2" s="1"/>
  <c r="C14" i="6" s="1"/>
  <c r="C5" i="2" a="1"/>
  <c r="C5" i="2" s="1"/>
  <c r="C13" i="6" s="1"/>
  <c r="B13" i="6"/>
  <c r="K4" i="2" a="1"/>
  <c r="K4" i="2" s="1"/>
  <c r="J4" i="2" a="1"/>
  <c r="J4" i="2" s="1"/>
  <c r="I4" i="2" a="1"/>
  <c r="I4" i="2" s="1"/>
  <c r="H4" i="2" a="1"/>
  <c r="H4" i="2" s="1"/>
  <c r="C12" i="6" s="1"/>
  <c r="G4" i="2" a="1"/>
  <c r="G4" i="2" s="1"/>
  <c r="C11" i="6" s="1"/>
  <c r="F4" i="2" a="1"/>
  <c r="F4" i="2" s="1"/>
  <c r="C10" i="6" s="1"/>
  <c r="E4" i="2" a="1"/>
  <c r="E4" i="2" s="1"/>
  <c r="C9" i="6" s="1"/>
  <c r="D4" i="2" a="1"/>
  <c r="D4" i="2" s="1"/>
  <c r="C8" i="6" s="1"/>
  <c r="C4" i="2" a="1"/>
  <c r="C4" i="2" s="1"/>
  <c r="C7" i="6" s="1"/>
  <c r="K3" i="2" a="1"/>
  <c r="K3" i="2" s="1"/>
  <c r="J3" i="2" a="1"/>
  <c r="J3" i="2" s="1"/>
  <c r="I3" i="2" a="1"/>
  <c r="I3" i="2" s="1"/>
  <c r="H3" i="2" a="1"/>
  <c r="H3" i="2" s="1"/>
  <c r="C6" i="6" s="1"/>
  <c r="G3" i="2" a="1"/>
  <c r="G3" i="2" s="1"/>
  <c r="C5" i="6" s="1"/>
  <c r="F3" i="2" a="1"/>
  <c r="F3" i="2" s="1"/>
  <c r="C4" i="6" s="1"/>
  <c r="E3" i="2" a="1"/>
  <c r="E3" i="2" s="1"/>
  <c r="C3" i="6" s="1"/>
  <c r="D3" i="2" a="1"/>
  <c r="D3" i="2" s="1"/>
  <c r="C2" i="6" s="1"/>
  <c r="C3" i="2" a="1"/>
  <c r="C3" i="2" s="1"/>
  <c r="C1" i="6" s="1"/>
  <c r="H23" i="1"/>
  <c r="AZ7" i="4" l="1" a="1"/>
  <c r="AZ7" i="4" s="1"/>
  <c r="AX7" i="4" a="1"/>
  <c r="AX7" i="4" s="1"/>
  <c r="AV7" i="4" a="1"/>
  <c r="AV7" i="4" s="1"/>
  <c r="AT7" i="4" a="1"/>
  <c r="AT7" i="4" s="1"/>
  <c r="AR7" i="4" a="1"/>
  <c r="AR7" i="4" s="1"/>
  <c r="AP7" i="4" a="1"/>
  <c r="AP7" i="4" s="1"/>
  <c r="AN7" i="4" a="1"/>
  <c r="AN7" i="4" s="1"/>
  <c r="AL7" i="4" a="1"/>
  <c r="AL7" i="4" s="1"/>
  <c r="AJ7" i="4" a="1"/>
  <c r="AJ7" i="4" s="1"/>
  <c r="AH7" i="4" a="1"/>
  <c r="AH7" i="4" s="1"/>
  <c r="AF7" i="4" a="1"/>
  <c r="AF7" i="4" s="1"/>
  <c r="AD7" i="4" a="1"/>
  <c r="AD7" i="4" s="1"/>
  <c r="AB7" i="4" a="1"/>
  <c r="AB7" i="4" s="1"/>
  <c r="Z7" i="4" a="1"/>
  <c r="Z7" i="4" s="1"/>
  <c r="X7" i="4" a="1"/>
  <c r="X7" i="4" s="1"/>
  <c r="V7" i="4" a="1"/>
  <c r="V7" i="4" s="1"/>
  <c r="T7" i="4" a="1"/>
  <c r="T7" i="4" s="1"/>
  <c r="R7" i="4" a="1"/>
  <c r="R7" i="4" s="1"/>
  <c r="P7" i="4" a="1"/>
  <c r="P7" i="4" s="1"/>
  <c r="N7" i="4" a="1"/>
  <c r="N7" i="4" s="1"/>
  <c r="L7" i="4" a="1"/>
  <c r="L7" i="4" s="1"/>
  <c r="J7" i="4" a="1"/>
  <c r="J7" i="4" s="1"/>
  <c r="H7" i="4" a="1"/>
  <c r="H7" i="4" s="1"/>
  <c r="F7" i="4" a="1"/>
  <c r="F7" i="4" s="1"/>
  <c r="I7" i="4" a="1"/>
  <c r="I7" i="4" s="1"/>
  <c r="Q7" i="4" a="1"/>
  <c r="Q7" i="4" s="1"/>
  <c r="Y7" i="4" a="1"/>
  <c r="Y7" i="4" s="1"/>
  <c r="AG7" i="4" a="1"/>
  <c r="AG7" i="4" s="1"/>
  <c r="AO7" i="4" a="1"/>
  <c r="AO7" i="4" s="1"/>
  <c r="AW7" i="4" a="1"/>
  <c r="AW7" i="4" s="1"/>
  <c r="D708" i="1"/>
  <c r="K7" i="4" a="1"/>
  <c r="K7" i="4" s="1"/>
  <c r="S7" i="4" a="1"/>
  <c r="S7" i="4" s="1"/>
  <c r="AA7" i="4" a="1"/>
  <c r="AA7" i="4" s="1"/>
  <c r="AI7" i="4" a="1"/>
  <c r="AI7" i="4" s="1"/>
  <c r="AQ7" i="4" a="1"/>
  <c r="AQ7" i="4" s="1"/>
  <c r="AY7" i="4" a="1"/>
  <c r="AY7" i="4" s="1"/>
  <c r="B1" i="6"/>
  <c r="D7" i="4"/>
  <c r="B7" i="6"/>
  <c r="D8" i="4"/>
  <c r="B19" i="6"/>
  <c r="D10" i="4"/>
  <c r="B25" i="6"/>
  <c r="D11" i="4"/>
  <c r="B31" i="6"/>
  <c r="D12" i="4"/>
  <c r="B43" i="6"/>
  <c r="D14" i="4"/>
  <c r="D15" i="4"/>
  <c r="B49" i="6"/>
  <c r="B55" i="6"/>
  <c r="D16" i="4"/>
  <c r="E7" i="4" a="1"/>
  <c r="E7" i="4" s="1"/>
  <c r="M7" i="4" a="1"/>
  <c r="M7" i="4" s="1"/>
  <c r="U7" i="4" a="1"/>
  <c r="U7" i="4" s="1"/>
  <c r="AC7" i="4" a="1"/>
  <c r="AC7" i="4" s="1"/>
  <c r="AK7" i="4" a="1"/>
  <c r="AK7" i="4" s="1"/>
  <c r="AS7" i="4" a="1"/>
  <c r="AS7" i="4" s="1"/>
  <c r="D9" i="4"/>
  <c r="D13" i="4"/>
  <c r="G7" i="4" a="1"/>
  <c r="G7" i="4" s="1"/>
  <c r="O7" i="4" a="1"/>
  <c r="O7" i="4" s="1"/>
  <c r="W7" i="4" a="1"/>
  <c r="W7" i="4" s="1"/>
  <c r="AE7" i="4" a="1"/>
  <c r="AE7" i="4" s="1"/>
  <c r="AM7" i="4" a="1"/>
  <c r="AM7" i="4" s="1"/>
  <c r="AU7" i="4" a="1"/>
  <c r="AU7" i="4" s="1"/>
  <c r="F8" i="4" a="1"/>
  <c r="F8" i="4" s="1"/>
  <c r="H8" i="4" a="1"/>
  <c r="H8" i="4" s="1"/>
  <c r="J8" i="4" a="1"/>
  <c r="J8" i="4" s="1"/>
  <c r="L8" i="4" a="1"/>
  <c r="L8" i="4" s="1"/>
  <c r="N8" i="4" a="1"/>
  <c r="N8" i="4" s="1"/>
  <c r="P8" i="4" a="1"/>
  <c r="P8" i="4" s="1"/>
  <c r="R8" i="4" a="1"/>
  <c r="R8" i="4" s="1"/>
  <c r="T8" i="4" a="1"/>
  <c r="T8" i="4" s="1"/>
  <c r="V8" i="4" a="1"/>
  <c r="V8" i="4" s="1"/>
  <c r="X8" i="4" a="1"/>
  <c r="X8" i="4" s="1"/>
  <c r="Z8" i="4" a="1"/>
  <c r="Z8" i="4" s="1"/>
  <c r="AB8" i="4" a="1"/>
  <c r="AB8" i="4" s="1"/>
  <c r="AD8" i="4" a="1"/>
  <c r="AD8" i="4" s="1"/>
  <c r="AF8" i="4" a="1"/>
  <c r="AF8" i="4" s="1"/>
  <c r="AH8" i="4" a="1"/>
  <c r="AH8" i="4" s="1"/>
  <c r="AJ8" i="4" a="1"/>
  <c r="AJ8" i="4" s="1"/>
  <c r="AL8" i="4" a="1"/>
  <c r="AL8" i="4" s="1"/>
  <c r="AN8" i="4" a="1"/>
  <c r="AN8" i="4" s="1"/>
  <c r="AP8" i="4" a="1"/>
  <c r="AP8" i="4" s="1"/>
  <c r="AR8" i="4" a="1"/>
  <c r="AR8" i="4" s="1"/>
  <c r="AT8" i="4" a="1"/>
  <c r="AT8" i="4" s="1"/>
  <c r="AV8" i="4" a="1"/>
  <c r="AV8" i="4" s="1"/>
  <c r="AX8" i="4" a="1"/>
  <c r="AX8" i="4" s="1"/>
  <c r="AZ8" i="4" a="1"/>
  <c r="AZ8" i="4" s="1"/>
  <c r="AZ10" i="4" a="1"/>
  <c r="AZ10" i="4" s="1"/>
  <c r="AX10" i="4" a="1"/>
  <c r="AX10" i="4" s="1"/>
  <c r="AV10" i="4" a="1"/>
  <c r="AV10" i="4" s="1"/>
  <c r="AT10" i="4" a="1"/>
  <c r="AT10" i="4" s="1"/>
  <c r="AY10" i="4" a="1"/>
  <c r="AY10" i="4" s="1"/>
  <c r="AW10" i="4" a="1"/>
  <c r="AW10" i="4" s="1"/>
  <c r="AU10" i="4" a="1"/>
  <c r="AU10" i="4" s="1"/>
  <c r="E10" i="4" a="1"/>
  <c r="E10" i="4" s="1"/>
  <c r="G10" i="4" a="1"/>
  <c r="G10" i="4" s="1"/>
  <c r="I10" i="4" a="1"/>
  <c r="I10" i="4" s="1"/>
  <c r="K10" i="4" a="1"/>
  <c r="K10" i="4" s="1"/>
  <c r="M10" i="4" a="1"/>
  <c r="M10" i="4" s="1"/>
  <c r="O10" i="4" a="1"/>
  <c r="O10" i="4" s="1"/>
  <c r="Q10" i="4" a="1"/>
  <c r="Q10" i="4" s="1"/>
  <c r="S10" i="4" a="1"/>
  <c r="S10" i="4" s="1"/>
  <c r="U10" i="4" a="1"/>
  <c r="U10" i="4" s="1"/>
  <c r="W10" i="4" a="1"/>
  <c r="W10" i="4" s="1"/>
  <c r="Y10" i="4" a="1"/>
  <c r="Y10" i="4" s="1"/>
  <c r="AA10" i="4" a="1"/>
  <c r="AA10" i="4" s="1"/>
  <c r="AC10" i="4" a="1"/>
  <c r="AC10" i="4" s="1"/>
  <c r="AE10" i="4" a="1"/>
  <c r="AE10" i="4" s="1"/>
  <c r="AG10" i="4" a="1"/>
  <c r="AG10" i="4" s="1"/>
  <c r="AI10" i="4" a="1"/>
  <c r="AI10" i="4" s="1"/>
  <c r="AK10" i="4" a="1"/>
  <c r="AK10" i="4" s="1"/>
  <c r="AM10" i="4" a="1"/>
  <c r="AM10" i="4" s="1"/>
  <c r="AO10" i="4" a="1"/>
  <c r="AO10" i="4" s="1"/>
  <c r="AQ10" i="4" a="1"/>
  <c r="AQ10" i="4" s="1"/>
  <c r="AS10" i="4" a="1"/>
  <c r="AS10" i="4" s="1"/>
  <c r="F11" i="4" a="1"/>
  <c r="F11" i="4" s="1"/>
  <c r="J11" i="4" a="1"/>
  <c r="J11" i="4" s="1"/>
  <c r="N11" i="4" a="1"/>
  <c r="N11" i="4" s="1"/>
  <c r="R11" i="4" a="1"/>
  <c r="R11" i="4" s="1"/>
  <c r="V11" i="4" a="1"/>
  <c r="V11" i="4" s="1"/>
  <c r="Z11" i="4" a="1"/>
  <c r="Z11" i="4" s="1"/>
  <c r="AD11" i="4" a="1"/>
  <c r="AD11" i="4" s="1"/>
  <c r="AH11" i="4" a="1"/>
  <c r="AH11" i="4" s="1"/>
  <c r="AL11" i="4" a="1"/>
  <c r="AL11" i="4" s="1"/>
  <c r="AP11" i="4" a="1"/>
  <c r="AP11" i="4" s="1"/>
  <c r="AT11" i="4" a="1"/>
  <c r="AT11" i="4" s="1"/>
  <c r="AX11" i="4" a="1"/>
  <c r="AX11" i="4" s="1"/>
  <c r="E9" i="4" a="1"/>
  <c r="E9" i="4" s="1"/>
  <c r="G9" i="4" a="1"/>
  <c r="G9" i="4" s="1"/>
  <c r="I9" i="4" a="1"/>
  <c r="I9" i="4" s="1"/>
  <c r="K9" i="4" a="1"/>
  <c r="K9" i="4" s="1"/>
  <c r="M9" i="4" a="1"/>
  <c r="M9" i="4" s="1"/>
  <c r="O9" i="4" a="1"/>
  <c r="O9" i="4" s="1"/>
  <c r="Q9" i="4" a="1"/>
  <c r="Q9" i="4" s="1"/>
  <c r="S9" i="4" a="1"/>
  <c r="S9" i="4" s="1"/>
  <c r="U9" i="4" a="1"/>
  <c r="U9" i="4" s="1"/>
  <c r="W9" i="4" a="1"/>
  <c r="W9" i="4" s="1"/>
  <c r="Y9" i="4" a="1"/>
  <c r="Y9" i="4" s="1"/>
  <c r="AA9" i="4" a="1"/>
  <c r="AA9" i="4" s="1"/>
  <c r="AC9" i="4" a="1"/>
  <c r="AC9" i="4" s="1"/>
  <c r="AE9" i="4" a="1"/>
  <c r="AE9" i="4" s="1"/>
  <c r="AG9" i="4" a="1"/>
  <c r="AG9" i="4" s="1"/>
  <c r="AI9" i="4" a="1"/>
  <c r="AI9" i="4" s="1"/>
  <c r="AK9" i="4" a="1"/>
  <c r="AK9" i="4" s="1"/>
  <c r="AM9" i="4" a="1"/>
  <c r="AM9" i="4" s="1"/>
  <c r="AO9" i="4" a="1"/>
  <c r="AO9" i="4" s="1"/>
  <c r="AQ9" i="4" a="1"/>
  <c r="AQ9" i="4" s="1"/>
  <c r="AS9" i="4" a="1"/>
  <c r="AS9" i="4" s="1"/>
  <c r="AU9" i="4" a="1"/>
  <c r="AU9" i="4" s="1"/>
  <c r="AW9" i="4" a="1"/>
  <c r="AW9" i="4" s="1"/>
  <c r="E8" i="4" a="1"/>
  <c r="E8" i="4" s="1"/>
  <c r="G8" i="4" a="1"/>
  <c r="G8" i="4" s="1"/>
  <c r="I8" i="4" a="1"/>
  <c r="I8" i="4" s="1"/>
  <c r="K8" i="4" a="1"/>
  <c r="K8" i="4" s="1"/>
  <c r="M8" i="4" a="1"/>
  <c r="M8" i="4" s="1"/>
  <c r="O8" i="4" a="1"/>
  <c r="O8" i="4" s="1"/>
  <c r="Q8" i="4" a="1"/>
  <c r="Q8" i="4" s="1"/>
  <c r="S8" i="4" a="1"/>
  <c r="S8" i="4" s="1"/>
  <c r="U8" i="4" a="1"/>
  <c r="U8" i="4" s="1"/>
  <c r="W8" i="4" a="1"/>
  <c r="W8" i="4" s="1"/>
  <c r="Y8" i="4" a="1"/>
  <c r="Y8" i="4" s="1"/>
  <c r="AA8" i="4" a="1"/>
  <c r="AA8" i="4" s="1"/>
  <c r="AC8" i="4" a="1"/>
  <c r="AC8" i="4" s="1"/>
  <c r="AE8" i="4" a="1"/>
  <c r="AE8" i="4" s="1"/>
  <c r="AG8" i="4" a="1"/>
  <c r="AG8" i="4" s="1"/>
  <c r="AI8" i="4" a="1"/>
  <c r="AI8" i="4" s="1"/>
  <c r="AK8" i="4" a="1"/>
  <c r="AK8" i="4" s="1"/>
  <c r="AM8" i="4" a="1"/>
  <c r="AM8" i="4" s="1"/>
  <c r="AO8" i="4" a="1"/>
  <c r="AO8" i="4" s="1"/>
  <c r="AQ8" i="4" a="1"/>
  <c r="AQ8" i="4" s="1"/>
  <c r="AS8" i="4" a="1"/>
  <c r="AS8" i="4" s="1"/>
  <c r="AU8" i="4" a="1"/>
  <c r="AU8" i="4" s="1"/>
  <c r="AW8" i="4" a="1"/>
  <c r="AW8" i="4" s="1"/>
  <c r="F10" i="4" a="1"/>
  <c r="F10" i="4" s="1"/>
  <c r="H10" i="4" a="1"/>
  <c r="H10" i="4" s="1"/>
  <c r="J10" i="4" a="1"/>
  <c r="J10" i="4" s="1"/>
  <c r="L10" i="4" a="1"/>
  <c r="L10" i="4" s="1"/>
  <c r="N10" i="4" a="1"/>
  <c r="N10" i="4" s="1"/>
  <c r="P10" i="4" a="1"/>
  <c r="P10" i="4" s="1"/>
  <c r="R10" i="4" a="1"/>
  <c r="R10" i="4" s="1"/>
  <c r="T10" i="4" a="1"/>
  <c r="T10" i="4" s="1"/>
  <c r="V10" i="4" a="1"/>
  <c r="V10" i="4" s="1"/>
  <c r="X10" i="4" a="1"/>
  <c r="X10" i="4" s="1"/>
  <c r="Z10" i="4" a="1"/>
  <c r="Z10" i="4" s="1"/>
  <c r="AB10" i="4" a="1"/>
  <c r="AB10" i="4" s="1"/>
  <c r="AD10" i="4" a="1"/>
  <c r="AD10" i="4" s="1"/>
  <c r="AF10" i="4" a="1"/>
  <c r="AF10" i="4" s="1"/>
  <c r="AH10" i="4" a="1"/>
  <c r="AH10" i="4" s="1"/>
  <c r="AJ10" i="4" a="1"/>
  <c r="AJ10" i="4" s="1"/>
  <c r="AL10" i="4" a="1"/>
  <c r="AL10" i="4" s="1"/>
  <c r="AN10" i="4" a="1"/>
  <c r="AN10" i="4" s="1"/>
  <c r="AP10" i="4" a="1"/>
  <c r="AP10" i="4" s="1"/>
  <c r="AR10" i="4" a="1"/>
  <c r="AR10" i="4" s="1"/>
  <c r="H11" i="4" a="1"/>
  <c r="H11" i="4" s="1"/>
  <c r="L11" i="4" a="1"/>
  <c r="L11" i="4" s="1"/>
  <c r="P11" i="4" a="1"/>
  <c r="P11" i="4" s="1"/>
  <c r="T11" i="4" a="1"/>
  <c r="T11" i="4" s="1"/>
  <c r="X11" i="4" a="1"/>
  <c r="X11" i="4" s="1"/>
  <c r="AB11" i="4" a="1"/>
  <c r="AB11" i="4" s="1"/>
  <c r="AF11" i="4" a="1"/>
  <c r="AF11" i="4" s="1"/>
  <c r="AJ11" i="4" a="1"/>
  <c r="AJ11" i="4" s="1"/>
  <c r="AN11" i="4" a="1"/>
  <c r="AN11" i="4" s="1"/>
  <c r="AR11" i="4" a="1"/>
  <c r="AR11" i="4" s="1"/>
  <c r="AV11" i="4" a="1"/>
  <c r="AV11" i="4" s="1"/>
  <c r="F12" i="4" a="1"/>
  <c r="F12" i="4" s="1"/>
  <c r="H12" i="4" a="1"/>
  <c r="H12" i="4" s="1"/>
  <c r="J12" i="4" a="1"/>
  <c r="J12" i="4" s="1"/>
  <c r="L12" i="4" a="1"/>
  <c r="L12" i="4" s="1"/>
  <c r="N12" i="4" a="1"/>
  <c r="N12" i="4" s="1"/>
  <c r="P12" i="4" a="1"/>
  <c r="P12" i="4" s="1"/>
  <c r="R12" i="4" a="1"/>
  <c r="R12" i="4" s="1"/>
  <c r="T12" i="4" a="1"/>
  <c r="T12" i="4" s="1"/>
  <c r="V12" i="4" a="1"/>
  <c r="V12" i="4" s="1"/>
  <c r="X12" i="4" a="1"/>
  <c r="X12" i="4" s="1"/>
  <c r="Z12" i="4" a="1"/>
  <c r="Z12" i="4" s="1"/>
  <c r="AB12" i="4" a="1"/>
  <c r="AB12" i="4" s="1"/>
  <c r="AD12" i="4" a="1"/>
  <c r="AD12" i="4" s="1"/>
  <c r="AF12" i="4" a="1"/>
  <c r="AF12" i="4" s="1"/>
  <c r="AH12" i="4" a="1"/>
  <c r="AH12" i="4" s="1"/>
  <c r="AJ12" i="4" a="1"/>
  <c r="AJ12" i="4" s="1"/>
  <c r="AL12" i="4" a="1"/>
  <c r="AL12" i="4" s="1"/>
  <c r="AN12" i="4" a="1"/>
  <c r="AN12" i="4" s="1"/>
  <c r="AP12" i="4" a="1"/>
  <c r="AP12" i="4" s="1"/>
  <c r="AR12" i="4" a="1"/>
  <c r="AR12" i="4" s="1"/>
  <c r="AT12" i="4" a="1"/>
  <c r="AT12" i="4" s="1"/>
  <c r="AV12" i="4" a="1"/>
  <c r="AV12" i="4" s="1"/>
  <c r="AX12" i="4" a="1"/>
  <c r="AX12" i="4" s="1"/>
  <c r="AZ12" i="4" a="1"/>
  <c r="AZ12" i="4" s="1"/>
  <c r="AZ14" i="4" a="1"/>
  <c r="AZ14" i="4" s="1"/>
  <c r="AX14" i="4" a="1"/>
  <c r="AX14" i="4" s="1"/>
  <c r="AV14" i="4" a="1"/>
  <c r="AV14" i="4" s="1"/>
  <c r="AT14" i="4" a="1"/>
  <c r="AT14" i="4" s="1"/>
  <c r="AR14" i="4" a="1"/>
  <c r="AR14" i="4" s="1"/>
  <c r="AU14" i="4" a="1"/>
  <c r="AU14" i="4" s="1"/>
  <c r="AP14" i="4" a="1"/>
  <c r="AP14" i="4" s="1"/>
  <c r="AN14" i="4" a="1"/>
  <c r="AN14" i="4" s="1"/>
  <c r="AL14" i="4" a="1"/>
  <c r="AL14" i="4" s="1"/>
  <c r="AJ14" i="4" a="1"/>
  <c r="AJ14" i="4" s="1"/>
  <c r="AH14" i="4" a="1"/>
  <c r="AH14" i="4" s="1"/>
  <c r="AF14" i="4" a="1"/>
  <c r="AF14" i="4" s="1"/>
  <c r="AD14" i="4" a="1"/>
  <c r="AD14" i="4" s="1"/>
  <c r="AB14" i="4" a="1"/>
  <c r="AB14" i="4" s="1"/>
  <c r="Z14" i="4" a="1"/>
  <c r="Z14" i="4" s="1"/>
  <c r="X14" i="4" a="1"/>
  <c r="X14" i="4" s="1"/>
  <c r="V14" i="4" a="1"/>
  <c r="V14" i="4" s="1"/>
  <c r="T14" i="4" a="1"/>
  <c r="T14" i="4" s="1"/>
  <c r="R14" i="4" a="1"/>
  <c r="R14" i="4" s="1"/>
  <c r="P14" i="4" a="1"/>
  <c r="P14" i="4" s="1"/>
  <c r="N14" i="4" a="1"/>
  <c r="N14" i="4" s="1"/>
  <c r="L14" i="4" a="1"/>
  <c r="L14" i="4" s="1"/>
  <c r="J14" i="4" a="1"/>
  <c r="J14" i="4" s="1"/>
  <c r="H14" i="4" a="1"/>
  <c r="H14" i="4" s="1"/>
  <c r="F14" i="4" a="1"/>
  <c r="F14" i="4" s="1"/>
  <c r="AW14" i="4" a="1"/>
  <c r="AW14" i="4" s="1"/>
  <c r="AQ14" i="4" a="1"/>
  <c r="AQ14" i="4" s="1"/>
  <c r="E12" i="4" a="1"/>
  <c r="E12" i="4" s="1"/>
  <c r="G12" i="4" a="1"/>
  <c r="G12" i="4" s="1"/>
  <c r="I12" i="4" a="1"/>
  <c r="I12" i="4" s="1"/>
  <c r="K12" i="4" a="1"/>
  <c r="K12" i="4" s="1"/>
  <c r="M12" i="4" a="1"/>
  <c r="M12" i="4" s="1"/>
  <c r="O12" i="4" a="1"/>
  <c r="O12" i="4" s="1"/>
  <c r="Q12" i="4" a="1"/>
  <c r="Q12" i="4" s="1"/>
  <c r="S12" i="4" a="1"/>
  <c r="S12" i="4" s="1"/>
  <c r="U12" i="4" a="1"/>
  <c r="U12" i="4" s="1"/>
  <c r="W12" i="4" a="1"/>
  <c r="W12" i="4" s="1"/>
  <c r="Y12" i="4" a="1"/>
  <c r="Y12" i="4" s="1"/>
  <c r="AA12" i="4" a="1"/>
  <c r="AA12" i="4" s="1"/>
  <c r="AC12" i="4" a="1"/>
  <c r="AC12" i="4" s="1"/>
  <c r="AE12" i="4" a="1"/>
  <c r="AE12" i="4" s="1"/>
  <c r="AG12" i="4" a="1"/>
  <c r="AG12" i="4" s="1"/>
  <c r="AI12" i="4" a="1"/>
  <c r="AI12" i="4" s="1"/>
  <c r="AK12" i="4" a="1"/>
  <c r="AK12" i="4" s="1"/>
  <c r="AM12" i="4" a="1"/>
  <c r="AM12" i="4" s="1"/>
  <c r="AO12" i="4" a="1"/>
  <c r="AO12" i="4" s="1"/>
  <c r="AQ12" i="4" a="1"/>
  <c r="AQ12" i="4" s="1"/>
  <c r="AS12" i="4" a="1"/>
  <c r="AS12" i="4" s="1"/>
  <c r="AU12" i="4" a="1"/>
  <c r="AU12" i="4" s="1"/>
  <c r="AW12" i="4" a="1"/>
  <c r="AW12" i="4" s="1"/>
  <c r="AS14" i="4" a="1"/>
  <c r="AS14" i="4" s="1"/>
  <c r="E13" i="4" a="1"/>
  <c r="E13" i="4" s="1"/>
  <c r="G13" i="4" a="1"/>
  <c r="G13" i="4" s="1"/>
  <c r="I13" i="4" a="1"/>
  <c r="I13" i="4" s="1"/>
  <c r="K13" i="4" a="1"/>
  <c r="K13" i="4" s="1"/>
  <c r="M13" i="4" a="1"/>
  <c r="M13" i="4" s="1"/>
  <c r="O13" i="4" a="1"/>
  <c r="O13" i="4" s="1"/>
  <c r="Q13" i="4" a="1"/>
  <c r="Q13" i="4" s="1"/>
  <c r="S13" i="4" a="1"/>
  <c r="S13" i="4" s="1"/>
  <c r="U13" i="4" a="1"/>
  <c r="U13" i="4" s="1"/>
  <c r="W13" i="4" a="1"/>
  <c r="W13" i="4" s="1"/>
  <c r="Y13" i="4" a="1"/>
  <c r="Y13" i="4" s="1"/>
  <c r="AA13" i="4" a="1"/>
  <c r="AA13" i="4" s="1"/>
  <c r="AC13" i="4" a="1"/>
  <c r="AC13" i="4" s="1"/>
  <c r="AE13" i="4" a="1"/>
  <c r="AE13" i="4" s="1"/>
  <c r="AG13" i="4" a="1"/>
  <c r="AG13" i="4" s="1"/>
  <c r="AI13" i="4" a="1"/>
  <c r="AI13" i="4" s="1"/>
  <c r="AK13" i="4" a="1"/>
  <c r="AK13" i="4" s="1"/>
  <c r="AM13" i="4" a="1"/>
  <c r="AM13" i="4" s="1"/>
  <c r="AO13" i="4" a="1"/>
  <c r="AO13" i="4" s="1"/>
  <c r="AQ13" i="4" a="1"/>
  <c r="AQ13" i="4" s="1"/>
  <c r="AS13" i="4" a="1"/>
  <c r="AS13" i="4" s="1"/>
  <c r="AU13" i="4" a="1"/>
  <c r="AU13" i="4" s="1"/>
  <c r="AW13" i="4" a="1"/>
  <c r="AW13" i="4" s="1"/>
  <c r="E15" i="4" a="1"/>
  <c r="E15" i="4" s="1"/>
  <c r="J15" i="4" a="1"/>
  <c r="J15" i="4" s="1"/>
  <c r="M15" i="4" a="1"/>
  <c r="M15" i="4" s="1"/>
  <c r="R15" i="4" a="1"/>
  <c r="R15" i="4" s="1"/>
  <c r="U15" i="4" a="1"/>
  <c r="U15" i="4" s="1"/>
  <c r="Z15" i="4" a="1"/>
  <c r="Z15" i="4" s="1"/>
  <c r="AC15" i="4" a="1"/>
  <c r="AC15" i="4" s="1"/>
  <c r="AH15" i="4" a="1"/>
  <c r="AH15" i="4" s="1"/>
  <c r="AK15" i="4" a="1"/>
  <c r="AK15" i="4" s="1"/>
  <c r="AP15" i="4" a="1"/>
  <c r="AP15" i="4" s="1"/>
  <c r="AS15" i="4" a="1"/>
  <c r="AS15" i="4" s="1"/>
  <c r="AX15" i="4" a="1"/>
  <c r="AX15" i="4" s="1"/>
  <c r="H15" i="4" a="1"/>
  <c r="H15" i="4" s="1"/>
  <c r="K15" i="4" a="1"/>
  <c r="K15" i="4" s="1"/>
  <c r="P15" i="4" a="1"/>
  <c r="P15" i="4" s="1"/>
  <c r="S15" i="4" a="1"/>
  <c r="S15" i="4" s="1"/>
  <c r="X15" i="4" a="1"/>
  <c r="X15" i="4" s="1"/>
  <c r="AA15" i="4" a="1"/>
  <c r="AA15" i="4" s="1"/>
  <c r="AF15" i="4" a="1"/>
  <c r="AF15" i="4" s="1"/>
  <c r="AI15" i="4" a="1"/>
  <c r="AI15" i="4" s="1"/>
  <c r="AN15" i="4" a="1"/>
  <c r="AN15" i="4" s="1"/>
  <c r="AQ15" i="4" a="1"/>
  <c r="AQ15" i="4" s="1"/>
  <c r="AV15" i="4" a="1"/>
  <c r="AV15" i="4" s="1"/>
  <c r="E16" i="4" a="1"/>
  <c r="E16" i="4" s="1"/>
  <c r="G16" i="4" a="1"/>
  <c r="G16" i="4" s="1"/>
  <c r="I16" i="4" a="1"/>
  <c r="I16" i="4" s="1"/>
  <c r="K16" i="4" a="1"/>
  <c r="K16" i="4" s="1"/>
  <c r="M16" i="4" a="1"/>
  <c r="M16" i="4" s="1"/>
  <c r="O16" i="4" a="1"/>
  <c r="O16" i="4" s="1"/>
  <c r="Q16" i="4" a="1"/>
  <c r="Q16" i="4" s="1"/>
  <c r="S16" i="4" a="1"/>
  <c r="S16" i="4" s="1"/>
  <c r="U16" i="4" a="1"/>
  <c r="U16" i="4" s="1"/>
  <c r="W16" i="4" a="1"/>
  <c r="W16" i="4" s="1"/>
  <c r="Y16" i="4" a="1"/>
  <c r="Y16" i="4" s="1"/>
  <c r="AA16" i="4" a="1"/>
  <c r="AA16" i="4" s="1"/>
  <c r="AC16" i="4" a="1"/>
  <c r="AC16" i="4" s="1"/>
  <c r="AE16" i="4" a="1"/>
  <c r="AE16" i="4" s="1"/>
  <c r="AG16" i="4" a="1"/>
  <c r="AG16" i="4" s="1"/>
  <c r="AI16" i="4" a="1"/>
  <c r="AI16" i="4" s="1"/>
  <c r="AK16" i="4" a="1"/>
  <c r="AK16" i="4" s="1"/>
  <c r="AM16" i="4" a="1"/>
  <c r="AM16" i="4" s="1"/>
  <c r="AO16" i="4" a="1"/>
  <c r="AO16" i="4" s="1"/>
  <c r="AQ16" i="4" a="1"/>
  <c r="AQ16" i="4" s="1"/>
  <c r="AS16" i="4" a="1"/>
  <c r="AS16" i="4" s="1"/>
  <c r="AU16" i="4" a="1"/>
  <c r="AU16" i="4" s="1"/>
  <c r="AW16" i="4" a="1"/>
  <c r="AW16" i="4" s="1"/>
  <c r="AY17" i="4" l="1"/>
  <c r="F708" i="1"/>
  <c r="E711" i="1" s="1"/>
  <c r="AU17" i="4"/>
  <c r="S17" i="4"/>
  <c r="AW17" i="4"/>
  <c r="Q17" i="4"/>
  <c r="Q18" i="4" s="1"/>
  <c r="J17" i="4"/>
  <c r="R17" i="4"/>
  <c r="Z17" i="4"/>
  <c r="AH17" i="4"/>
  <c r="AP17" i="4"/>
  <c r="AX17" i="4"/>
  <c r="AM17" i="4"/>
  <c r="G17" i="4"/>
  <c r="U17" i="4"/>
  <c r="AQ17" i="4"/>
  <c r="K17" i="4"/>
  <c r="AO17" i="4"/>
  <c r="I17" i="4"/>
  <c r="L17" i="4"/>
  <c r="T17" i="4"/>
  <c r="AB17" i="4"/>
  <c r="AJ17" i="4"/>
  <c r="AR17" i="4"/>
  <c r="AZ17" i="4"/>
  <c r="AC17" i="4"/>
  <c r="AE17" i="4"/>
  <c r="AS17" i="4"/>
  <c r="M17" i="4"/>
  <c r="AI17" i="4"/>
  <c r="AG17" i="4"/>
  <c r="F17" i="4"/>
  <c r="N17" i="4"/>
  <c r="V17" i="4"/>
  <c r="AD17" i="4"/>
  <c r="AL17" i="4"/>
  <c r="AT17" i="4"/>
  <c r="O17" i="4"/>
  <c r="W17" i="4"/>
  <c r="AK17" i="4"/>
  <c r="E17" i="4"/>
  <c r="AA17" i="4"/>
  <c r="Y17" i="4"/>
  <c r="H17" i="4"/>
  <c r="P17" i="4"/>
  <c r="X17" i="4"/>
  <c r="AF17" i="4"/>
  <c r="AN17" i="4"/>
  <c r="AV17" i="4"/>
  <c r="AC18" i="4" l="1"/>
  <c r="AO18" i="4"/>
  <c r="AW18" i="4"/>
  <c r="E18" i="4"/>
  <c r="M18" i="4"/>
  <c r="AK18" i="4"/>
  <c r="AS18" i="4"/>
  <c r="Y18" i="4"/>
  <c r="AG18" i="4"/>
  <c r="I18" i="4"/>
  <c r="U18" i="4"/>
</calcChain>
</file>

<file path=xl/sharedStrings.xml><?xml version="1.0" encoding="utf-8"?>
<sst xmlns="http://schemas.openxmlformats.org/spreadsheetml/2006/main" count="873" uniqueCount="148">
  <si>
    <t xml:space="preserve">Jaunsardzes  centra </t>
  </si>
  <si>
    <t>Nr. p.k.</t>
  </si>
  <si>
    <t>Jaunsargu instruktors</t>
  </si>
  <si>
    <t>Jaunsargu instruktora kontakttālrunis</t>
  </si>
  <si>
    <t>Mācību grupas līmenis</t>
  </si>
  <si>
    <t>Mācību grupas nosaukums vai katas nummurs</t>
  </si>
  <si>
    <t>Mācību vietas nosaukums</t>
  </si>
  <si>
    <t>Mācību vietas, adrese (iela, Nr., pilsēta, novads)</t>
  </si>
  <si>
    <t>Izglītojamo skaits grupā</t>
  </si>
  <si>
    <t>Septembris</t>
  </si>
  <si>
    <t>Oktobris</t>
  </si>
  <si>
    <t>Novembris</t>
  </si>
  <si>
    <t>Decembris</t>
  </si>
  <si>
    <t>Janvāris</t>
  </si>
  <si>
    <t>Februāris</t>
  </si>
  <si>
    <t>Marts</t>
  </si>
  <si>
    <t>Aprīlis</t>
  </si>
  <si>
    <t>Maijs</t>
  </si>
  <si>
    <t>Piezīmes</t>
  </si>
  <si>
    <t>laiks no</t>
  </si>
  <si>
    <t>laiks līdz</t>
  </si>
  <si>
    <t>Slodze</t>
  </si>
  <si>
    <t>1.</t>
  </si>
  <si>
    <t>1.1.</t>
  </si>
  <si>
    <t>2.</t>
  </si>
  <si>
    <t>3.</t>
  </si>
  <si>
    <t>VAM 2.MG</t>
  </si>
  <si>
    <t>4.</t>
  </si>
  <si>
    <t>5.</t>
  </si>
  <si>
    <t>6.</t>
  </si>
  <si>
    <t>7.</t>
  </si>
  <si>
    <t>8.</t>
  </si>
  <si>
    <t>9.</t>
  </si>
  <si>
    <t>10.</t>
  </si>
  <si>
    <t>2.3.</t>
  </si>
  <si>
    <t>VAM 1.MG</t>
  </si>
  <si>
    <t>4.7.</t>
  </si>
  <si>
    <t>Slodze -0,05</t>
  </si>
  <si>
    <t>2.4.</t>
  </si>
  <si>
    <t>3.6.</t>
  </si>
  <si>
    <t>Speciālais kurss</t>
  </si>
  <si>
    <t>Studijas</t>
  </si>
  <si>
    <t>1.2.</t>
  </si>
  <si>
    <t>Speciālists "Pirmā palīdzība"</t>
  </si>
  <si>
    <t>Slodze +0,05</t>
  </si>
  <si>
    <t>Speciālists "Ieroču mācība"</t>
  </si>
  <si>
    <t>Speciālists "LKI"</t>
  </si>
  <si>
    <t>Mācību grupas/ pienākumi</t>
  </si>
  <si>
    <t>Grupus skaits</t>
  </si>
  <si>
    <t>Izglītojamo skaits</t>
  </si>
  <si>
    <t>Slodzes</t>
  </si>
  <si>
    <t>Apkopojums</t>
  </si>
  <si>
    <t>3.5.</t>
  </si>
  <si>
    <t>4.8.</t>
  </si>
  <si>
    <t>Slodze +0,1</t>
  </si>
  <si>
    <t>Slodze -0,1</t>
  </si>
  <si>
    <t>Cits</t>
  </si>
  <si>
    <t>BKA</t>
  </si>
  <si>
    <t>Kopā:</t>
  </si>
  <si>
    <t>Mācību grupa</t>
  </si>
  <si>
    <t>1.pusgads (Septembis - Decembris)</t>
  </si>
  <si>
    <t>2.pusgads (janvāris -maijs)</t>
  </si>
  <si>
    <t>Mācību gads (Septembris- Jūnijs)</t>
  </si>
  <si>
    <t>Mācību programmas obligātais saturs</t>
  </si>
  <si>
    <t>Obligātais saturs</t>
  </si>
  <si>
    <t>2.1.pielikums
Jaunsardzes centra «PIRMEPARDATUMS»
rīkojumam Nr. «DOKREGNUMURS»</t>
  </si>
  <si>
    <t>Darba plāns_pasākumu plānošanas matrica</t>
  </si>
  <si>
    <t>Norises laiks</t>
  </si>
  <si>
    <t>Mācību grupa vai grupas</t>
  </si>
  <si>
    <t>Pasākuma veids</t>
  </si>
  <si>
    <t>Obligātais pasākumu mācību saturs</t>
  </si>
  <si>
    <t>Pasākuma nosaukums</t>
  </si>
  <si>
    <t>Norises vieta</t>
  </si>
  <si>
    <t>Nodarbības vai pasākuma vadītājs</t>
  </si>
  <si>
    <t>Atbalsta personāls</t>
  </si>
  <si>
    <t>Dalībnieku skaits</t>
  </si>
  <si>
    <t>Plānotais finansējums</t>
  </si>
  <si>
    <t>Datums no</t>
  </si>
  <si>
    <t>Laiks no</t>
  </si>
  <si>
    <t>Datums līdz</t>
  </si>
  <si>
    <t>Laiks līdz</t>
  </si>
  <si>
    <t>jaunsargi</t>
  </si>
  <si>
    <t>citi</t>
  </si>
  <si>
    <t>summa EUR</t>
  </si>
  <si>
    <t>tāmes Nr.</t>
  </si>
  <si>
    <t xml:space="preserve">Mācību grupas līmenis </t>
  </si>
  <si>
    <t>Jūnijs</t>
  </si>
  <si>
    <t>Jūlijs</t>
  </si>
  <si>
    <t>Augusts</t>
  </si>
  <si>
    <t>Stundu skaits sakaņā ar VID datiem mēnesī</t>
  </si>
  <si>
    <t>K</t>
  </si>
  <si>
    <t>P</t>
  </si>
  <si>
    <t>IMD</t>
  </si>
  <si>
    <t>NN MD</t>
  </si>
  <si>
    <t>Pasākuma veidi</t>
  </si>
  <si>
    <t>Dienas apmācība</t>
  </si>
  <si>
    <t>Pārgājiens</t>
  </si>
  <si>
    <t>Orientēšanās pilsētvidē 1.1.</t>
  </si>
  <si>
    <t>Maskēšanās slēpšanās, novērošana 1.1.</t>
  </si>
  <si>
    <t>Orientēšanās 1.1.</t>
  </si>
  <si>
    <t>Nestandarta situāciju izspēle ar strikeball 1.1.</t>
  </si>
  <si>
    <t>Nometne</t>
  </si>
  <si>
    <t>Ekskursija</t>
  </si>
  <si>
    <t>Orientēšanās apvidū 1.2.</t>
  </si>
  <si>
    <t>Nestandarta situāciju izspēle ar strikeball 1.2.</t>
  </si>
  <si>
    <t>Pārgājiens ar uzdevumiem: - Debespušu noteikšna; - Kaujas tehnikas atpazīšana; - Pašpalīdzība 1.2.</t>
  </si>
  <si>
    <t>Orientēšanās apvidū 2.3.</t>
  </si>
  <si>
    <t>Pārvietošanās apvidū 2.3.</t>
  </si>
  <si>
    <t>Šaušana no pozīcijas "Guļus" Crossman 2.3.</t>
  </si>
  <si>
    <t>Pārgājiens ar uzdevumiem: - Roku signāli; - Ugunskuru veidi; - Radiostacija un sakaru pārbaude; - Pašpalīdzība un rīcība šoka stāvoklī. 2.3.</t>
  </si>
  <si>
    <t>Patriotisks pasākums</t>
  </si>
  <si>
    <t>Orientēšanās apvidū 2.4.</t>
  </si>
  <si>
    <t>Pārgājiens ar uzdevumiem: - Radiostacija un situācijas ziņojums; - Mezgli un to pielietojums; - Cietušā pārvietošana (grupas sastāvā). 2.4.</t>
  </si>
  <si>
    <t>Lauka nometne - dzīvošana apvidū 2.4.</t>
  </si>
  <si>
    <t>Orientēšanās apvidū izmantojot mobīlās ierīces 2.4.</t>
  </si>
  <si>
    <t>Šaušana no pozīcijas "Guļus", "Celis" Crossman 2.4.</t>
  </si>
  <si>
    <t>Sporta sacensības</t>
  </si>
  <si>
    <t>Pastaiga, pilsētas, novada identitāte un simboli 3.5.</t>
  </si>
  <si>
    <t>Lauka kaujas iemaņas: - Vienības pārvietošanās, formācijas; - Kaujas disciplīna, roku signāli; - Reakcija uz pretinieku; 3.5.</t>
  </si>
  <si>
    <t>Šaušana ar mazkalibra G36 - Darbības ar ieroci tests (WHT); - Grupēšana piešaude; - Šaušana un pozīcijām "Guļus", "Celis", " Stāvus" bez uzkabes. 3.5.</t>
  </si>
  <si>
    <t>Lauka nometne - dzīvošana apvidū 3.5.</t>
  </si>
  <si>
    <t>Lauka kaujas iemaņas: - Vienības pārvietošanās, formācijas; - Reakcija uz pretinieku. 3.5.</t>
  </si>
  <si>
    <t>Orientēšanās apvidū 3.5.</t>
  </si>
  <si>
    <t>Prezentācija</t>
  </si>
  <si>
    <t>Lauka kaujas iemaņas: - Vienības pārvietošanās, formācijas; - Reakcija uz pretinieku; - Granātas mešana; - Individuālā nakstsmītne 3.6.</t>
  </si>
  <si>
    <t>Šaušana ar mazkalibra G36 - Darbības ar ieroci tests (WHT); - Grupēšana piešaude; - Šaušana un pozīcijām "Guļus", "Celis", " Stāvus" bez uzkabes. 3.6.</t>
  </si>
  <si>
    <t>Orientēšanās apvidū 3.6.</t>
  </si>
  <si>
    <t>Lauka kaujas iemaņas: - Vienības pārvietošanās, formācijas; - Reakcija uz pretinieku; - Individuālā nakstsmītne. 3.6.</t>
  </si>
  <si>
    <t>Pārgājiens (grupas maršruts) 3.6.</t>
  </si>
  <si>
    <t>Paaugstinātas bīstamības nodarbība</t>
  </si>
  <si>
    <t>Lauka kaujas iemaņas: - Maskēšanās apvidus novērošana - Pārvietošanās veidi; - Attāluma noteikšana; - Individuālā uguns pozīcija 4.7.</t>
  </si>
  <si>
    <t>Šaušana ar mazkalibra G36 - Darbības ar ieroci tests (WHT); - Grupēšana piešaude; - Šaušana un pozīcijām "Guļus", "Celis", " Stāvus" bez uzkabes. 4.7.</t>
  </si>
  <si>
    <t>Lauka kaujas iemaņas: - Vienības pārvietošanās, formācijas; - Reakcija uz pretinieku; - Individuālā nakstsmītne. 4.7.</t>
  </si>
  <si>
    <t>Orientēšanās apvidū 4.7.</t>
  </si>
  <si>
    <t>Augstas bīstamības nodarbība</t>
  </si>
  <si>
    <t>Lauka kaujas iemaņas: - Vienības pārvietošanās, formācijas; -Riņķveida aizsardzība; - Uguns un kustība (pāris, grupa). 4.8.</t>
  </si>
  <si>
    <t>Šaušana ar mazkalibra G36 - Darbības ar ieroci tests (WHT); - Grupēšana piešaude; - Šaušana un pozīcijām "Guļus", "Celis", " Stāvus" bez uzkabes. 4.8.</t>
  </si>
  <si>
    <t>Lauka nometne - Naktsmītnes ierīkošana; - Bīstamie un ēdamie aug 4.8.</t>
  </si>
  <si>
    <t>Lauka kaujas iemaņas: - Vienības pārvietošanās, formācijas; - Reakcija uz pretinieku; -Riņķveida aizsardzība; - Uguns un kustība (pāris, grupa 4.8.</t>
  </si>
  <si>
    <t>NIL 4.8.</t>
  </si>
  <si>
    <t>Stacionārās kaujas šaušans nodarbība ar mazkalibra ieročiem</t>
  </si>
  <si>
    <t>Individu;alais metodiskais darbs</t>
  </si>
  <si>
    <t>NN metodiskais darbs</t>
  </si>
  <si>
    <t>Speciālists "Ierindas mācība"</t>
  </si>
  <si>
    <t>NODARBĪBU SARAKSTU 2021./2022. mācību gadam apkopojums</t>
  </si>
  <si>
    <t xml:space="preserve">3. novada pārvaldes mācību grupu 
</t>
  </si>
  <si>
    <t>Aizkomandēts</t>
  </si>
  <si>
    <t>Grupus skaits ar bērniem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</si>
</sst>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.m\."/>
    <numFmt numFmtId="165" formatCode="mmmm\,\ yyyy"/>
    <numFmt numFmtId="166" formatCode="0;\-0;"/>
    <numFmt numFmtId="167" formatCode="[$-F400]h:mm:ss\ AM/PM"/>
    <numFmt numFmtId="168" formatCode="0;0;;@"/>
  </numFmts>
  <fonts count="22">
    <font>
      <sz val="11"/>
      <color theme="1"/>
      <name val="Arial"/>
    </font>
    <font>
      <sz val="11"/>
      <color theme="1"/>
      <name val="Times New Roman"/>
    </font>
    <font>
      <i/>
      <sz val="11"/>
      <color theme="1"/>
      <name val="Times New Roman"/>
    </font>
    <font>
      <b/>
      <sz val="11"/>
      <color theme="1"/>
      <name val="Times New Roman"/>
    </font>
    <font>
      <sz val="11"/>
      <color rgb="FF000000"/>
      <name val="Times"/>
    </font>
    <font>
      <u/>
      <sz val="11"/>
      <color rgb="FF000000"/>
      <name val="Times"/>
    </font>
    <font>
      <sz val="11"/>
      <color rgb="FF000000"/>
      <name val="&quot;Times New Roman&quot;"/>
    </font>
    <font>
      <sz val="11"/>
      <name val="Arial"/>
    </font>
    <font>
      <sz val="11"/>
      <color theme="1"/>
      <name val="Times"/>
    </font>
    <font>
      <sz val="11"/>
      <color rgb="FFFF0000"/>
      <name val="Times"/>
    </font>
    <font>
      <b/>
      <sz val="11"/>
      <color rgb="FF000000"/>
      <name val="Times"/>
    </font>
    <font>
      <b/>
      <sz val="14"/>
      <color theme="1"/>
      <name val="Arial"/>
    </font>
    <font>
      <b/>
      <i/>
      <sz val="14"/>
      <color theme="1"/>
      <name val="Arial"/>
    </font>
    <font>
      <sz val="14"/>
      <color theme="1"/>
      <name val="Arial"/>
    </font>
    <font>
      <sz val="14"/>
      <color theme="1"/>
      <name val="Times New Roman"/>
    </font>
    <font>
      <sz val="11"/>
      <color theme="1"/>
      <name val="Calibri"/>
    </font>
    <font>
      <sz val="10"/>
      <color theme="1"/>
      <name val="Arial"/>
    </font>
    <font>
      <b/>
      <sz val="11"/>
      <color theme="1"/>
      <name val="Calibri"/>
    </font>
    <font>
      <b/>
      <i/>
      <sz val="10"/>
      <color theme="1"/>
      <name val="Arial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E36C09"/>
        <bgColor rgb="FFE36C09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11" fillId="0" borderId="15" xfId="0" applyFont="1" applyBorder="1" applyAlignment="1">
      <alignment horizontal="center" vertical="center" wrapText="1"/>
    </xf>
    <xf numFmtId="166" fontId="13" fillId="4" borderId="16" xfId="0" applyNumberFormat="1" applyFont="1" applyFill="1" applyBorder="1" applyAlignment="1">
      <alignment horizontal="center" vertical="center" wrapText="1"/>
    </xf>
    <xf numFmtId="166" fontId="13" fillId="0" borderId="1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0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167" fontId="0" fillId="0" borderId="4" xfId="0" applyNumberFormat="1" applyFont="1" applyBorder="1" applyAlignment="1">
      <alignment horizontal="center" vertical="center"/>
    </xf>
    <xf numFmtId="0" fontId="15" fillId="0" borderId="0" xfId="0" applyFont="1"/>
    <xf numFmtId="0" fontId="1" fillId="7" borderId="1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 readingOrder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22" xfId="0" applyFont="1" applyFill="1" applyBorder="1" applyAlignment="1">
      <alignment horizontal="center" vertical="center" wrapText="1" readingOrder="1"/>
    </xf>
    <xf numFmtId="0" fontId="3" fillId="2" borderId="23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4" xfId="0" applyFont="1" applyFill="1" applyBorder="1" applyAlignment="1">
      <alignment horizontal="center" vertical="center" wrapText="1" readingOrder="1"/>
    </xf>
    <xf numFmtId="2" fontId="1" fillId="2" borderId="6" xfId="0" applyNumberFormat="1" applyFont="1" applyFill="1" applyBorder="1" applyAlignment="1">
      <alignment horizontal="center" vertical="center" wrapText="1" readingOrder="1"/>
    </xf>
    <xf numFmtId="166" fontId="1" fillId="0" borderId="2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24" xfId="0" applyNumberFormat="1" applyFont="1" applyBorder="1" applyAlignment="1">
      <alignment horizontal="center" vertical="center" wrapText="1"/>
    </xf>
    <xf numFmtId="166" fontId="3" fillId="0" borderId="23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0" fontId="16" fillId="9" borderId="26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7" fillId="0" borderId="0" xfId="0" applyFont="1"/>
    <xf numFmtId="0" fontId="15" fillId="0" borderId="0" xfId="0" applyFont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wrapText="1"/>
    </xf>
    <xf numFmtId="166" fontId="15" fillId="0" borderId="0" xfId="0" applyNumberFormat="1" applyFont="1" applyAlignment="1">
      <alignment wrapText="1"/>
    </xf>
    <xf numFmtId="0" fontId="15" fillId="0" borderId="1" xfId="0" applyFont="1" applyBorder="1"/>
    <xf numFmtId="0" fontId="15" fillId="0" borderId="8" xfId="0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8" fontId="19" fillId="0" borderId="29" xfId="0" applyNumberFormat="1" applyFont="1" applyFill="1" applyBorder="1" applyAlignment="1" applyProtection="1">
      <alignment horizontal="center" vertical="center" wrapText="1"/>
      <protection hidden="1"/>
    </xf>
    <xf numFmtId="20" fontId="19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Fill="1" applyBorder="1" applyAlignment="1">
      <alignment horizontal="center" vertical="center" wrapText="1"/>
    </xf>
    <xf numFmtId="168" fontId="20" fillId="0" borderId="29" xfId="0" applyNumberFormat="1" applyFont="1" applyFill="1" applyBorder="1" applyAlignment="1" applyProtection="1">
      <alignment horizontal="center" vertical="center" wrapText="1"/>
      <protection hidden="1"/>
    </xf>
    <xf numFmtId="168" fontId="21" fillId="0" borderId="29" xfId="0" applyNumberFormat="1" applyFont="1" applyFill="1" applyBorder="1" applyAlignment="1" applyProtection="1">
      <alignment horizontal="center" vertical="center" wrapText="1"/>
      <protection hidden="1"/>
    </xf>
    <xf numFmtId="20" fontId="21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/>
    <xf numFmtId="1" fontId="3" fillId="0" borderId="1" xfId="0" applyNumberFormat="1" applyFont="1" applyFill="1" applyBorder="1" applyAlignment="1">
      <alignment horizontal="center" vertical="center" wrapText="1"/>
    </xf>
    <xf numFmtId="168" fontId="21" fillId="0" borderId="28" xfId="0" applyNumberFormat="1" applyFont="1" applyFill="1" applyBorder="1" applyAlignment="1" applyProtection="1">
      <alignment horizontal="center" vertical="center" wrapText="1"/>
      <protection hidden="1"/>
    </xf>
    <xf numFmtId="168" fontId="21" fillId="0" borderId="30" xfId="0" applyNumberFormat="1" applyFont="1" applyFill="1" applyBorder="1" applyAlignment="1" applyProtection="1">
      <alignment horizontal="center" vertical="center" wrapText="1"/>
      <protection hidden="1"/>
    </xf>
    <xf numFmtId="168" fontId="21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1" fillId="0" borderId="1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/>
    <xf numFmtId="0" fontId="1" fillId="0" borderId="19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168" fontId="19" fillId="0" borderId="28" xfId="0" applyNumberFormat="1" applyFont="1" applyFill="1" applyBorder="1" applyAlignment="1" applyProtection="1">
      <alignment horizontal="center" vertical="center" wrapText="1"/>
      <protection hidden="1"/>
    </xf>
    <xf numFmtId="168" fontId="19" fillId="0" borderId="30" xfId="0" applyNumberFormat="1" applyFont="1" applyFill="1" applyBorder="1" applyAlignment="1" applyProtection="1">
      <alignment horizontal="center" vertical="center" wrapText="1"/>
      <protection hidden="1"/>
    </xf>
    <xf numFmtId="168" fontId="19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11" fillId="4" borderId="9" xfId="0" applyFont="1" applyFill="1" applyBorder="1" applyAlignment="1">
      <alignment horizontal="center" vertical="center" wrapText="1"/>
    </xf>
    <xf numFmtId="0" fontId="7" fillId="0" borderId="14" xfId="0" applyFont="1" applyBorder="1"/>
    <xf numFmtId="165" fontId="12" fillId="5" borderId="10" xfId="0" applyNumberFormat="1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11" fillId="5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/>
    <xf numFmtId="0" fontId="14" fillId="0" borderId="17" xfId="0" applyFont="1" applyBorder="1" applyAlignment="1">
      <alignment horizontal="center" vertical="center" wrapText="1"/>
    </xf>
    <xf numFmtId="0" fontId="7" fillId="0" borderId="17" xfId="0" applyFont="1" applyBorder="1"/>
    <xf numFmtId="0" fontId="3" fillId="6" borderId="8" xfId="0" applyFont="1" applyFill="1" applyBorder="1" applyAlignment="1">
      <alignment horizontal="center" wrapText="1"/>
    </xf>
    <xf numFmtId="0" fontId="7" fillId="0" borderId="18" xfId="0" applyFont="1" applyBorder="1"/>
    <xf numFmtId="0" fontId="7" fillId="0" borderId="7" xfId="0" applyFont="1" applyBorder="1"/>
    <xf numFmtId="0" fontId="3" fillId="6" borderId="8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textRotation="90" wrapText="1"/>
    </xf>
    <xf numFmtId="0" fontId="7" fillId="0" borderId="21" xfId="0" applyFont="1" applyBorder="1"/>
    <xf numFmtId="0" fontId="1" fillId="8" borderId="20" xfId="0" applyFont="1" applyFill="1" applyBorder="1" applyAlignment="1">
      <alignment horizontal="center" vertical="center" wrapText="1" readingOrder="1"/>
    </xf>
    <xf numFmtId="166" fontId="3" fillId="0" borderId="20" xfId="0" applyNumberFormat="1" applyFont="1" applyBorder="1" applyAlignment="1">
      <alignment horizontal="center"/>
    </xf>
    <xf numFmtId="0" fontId="3" fillId="0" borderId="25" xfId="0" applyFont="1" applyBorder="1" applyAlignment="1">
      <alignment horizontal="right" vertical="center"/>
    </xf>
    <xf numFmtId="0" fontId="7" fillId="0" borderId="25" xfId="0" applyFont="1" applyBorder="1"/>
    <xf numFmtId="165" fontId="18" fillId="5" borderId="10" xfId="0" applyNumberFormat="1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wrapText="1"/>
    </xf>
    <xf numFmtId="0" fontId="7" fillId="0" borderId="27" xfId="0" applyFont="1" applyBorder="1"/>
    <xf numFmtId="166" fontId="15" fillId="0" borderId="2" xfId="0" applyNumberFormat="1" applyFont="1" applyBorder="1" applyAlignment="1">
      <alignment horizontal="center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Auzi&#326;&#353;\Auzi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&#256;bols\Abol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Bahmanis%20Arnolds\Bahmanis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Bahmanis%20Lauris\Bahmanis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Baranovskis\Baranovski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Bl&#363;ms\Bl&#363;m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Borskis\Borski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Bukovskis\Bukovski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C&#257;ns\C&#257;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Ceri&#326;&#353;\Ceri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Dzirkalis\Dzirkali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Egl&#299;tis\Egl&#299;ti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Gabdul&#316;ina\Gabdulina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J&#275;gers\Jeger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Kaimi&#326;&#353;\Kaimi&#326;&#353;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Klau&#382;a\Klauza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K&#316;ava\Klava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K&#316;avi&#326;&#353;\Klavin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Kokor&#275;vi&#269;s\Kokorevi&#269;s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Latvers\Latvers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L&#363;sis\Lusis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Mar&#311;it&#257;e\Markitane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Meistere\Meistere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Ozola%20Laila\OzolaL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Ozola%20Val&#275;rija\OzolaV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Ozoli&#326;a\Ozolina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P&#257;vuli&#326;a\P&#257;vuli&#326;a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Puzi&#326;a\Puzi&#326;a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Rim&#353;&#257;ns\Rimsans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Rozenberga\Rozenberga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Savicka\Savicka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&#352;uste\&#352;uste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&#352;vika\&#353;vika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Vagalis\Vagalis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Zari&#326;&#353;%20Aivis\Zari&#326;&#353;AIV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3Novada_parvalde\3NP%20m&#275;ne&#353;a%20darba%20pl&#257;ns\04_Pl&#257;no&#353;anas%20matricas\Zari&#326;&#353;%20Andis\Zari&#326;&#353;%20Andis%20Pl&#257;no&#353;anas%20matric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Ingus Auziņš</v>
          </cell>
          <cell r="C13">
            <v>29747660</v>
          </cell>
          <cell r="D13" t="str">
            <v>1.2.</v>
          </cell>
          <cell r="E13"/>
          <cell r="F13" t="str">
            <v>Valkas Jāņa Cimzes ģimnāzija</v>
          </cell>
          <cell r="G13" t="str">
            <v>Rūjienas iela 3b, Valka, Valkas nov.</v>
          </cell>
          <cell r="H13">
            <v>16</v>
          </cell>
          <cell r="I13" t="str">
            <v>16.;23.;30.</v>
          </cell>
          <cell r="J13" t="str">
            <v>07.;14.;28.</v>
          </cell>
          <cell r="K13" t="str">
            <v>04.;11.;17.;25.;</v>
          </cell>
          <cell r="L13" t="str">
            <v>02.;09.;15.;</v>
          </cell>
          <cell r="M13" t="str">
            <v>13.;20.;27.;</v>
          </cell>
          <cell r="N13" t="str">
            <v>03.;10.;17.;24.;</v>
          </cell>
          <cell r="O13" t="str">
            <v>03.;10.;24.;31.;</v>
          </cell>
          <cell r="P13" t="str">
            <v>07.;21.;28.</v>
          </cell>
          <cell r="Q13" t="str">
            <v>05.;15.;19.;26.</v>
          </cell>
          <cell r="R13"/>
          <cell r="S13">
            <v>0.625</v>
          </cell>
          <cell r="T13">
            <v>0.69097222222222221</v>
          </cell>
        </row>
        <row r="14">
          <cell r="D14" t="str">
            <v>2.3.</v>
          </cell>
          <cell r="E14"/>
          <cell r="F14" t="str">
            <v>Valkas Jāņa Cimzes ģimnāzija</v>
          </cell>
          <cell r="G14" t="str">
            <v>Rūjienas iela 3b, Valka, Valkas nov.</v>
          </cell>
          <cell r="H14">
            <v>25</v>
          </cell>
          <cell r="I14" t="str">
            <v>16.;23.;30.</v>
          </cell>
          <cell r="J14" t="str">
            <v>07.;14.;28.</v>
          </cell>
          <cell r="K14" t="str">
            <v>04.;11.;17.;25.;</v>
          </cell>
          <cell r="L14" t="str">
            <v>02.;09.;15.;</v>
          </cell>
          <cell r="M14" t="str">
            <v>13.;20.;27.;</v>
          </cell>
          <cell r="N14" t="str">
            <v>03.;10.;17.;24.;</v>
          </cell>
          <cell r="O14" t="str">
            <v>03.;10.;24.;31.;</v>
          </cell>
          <cell r="P14" t="str">
            <v>07.;21.;28.</v>
          </cell>
          <cell r="Q14" t="str">
            <v>05.;15.;19.;26.</v>
          </cell>
          <cell r="R14"/>
          <cell r="S14">
            <v>0.70486111111111116</v>
          </cell>
          <cell r="T14">
            <v>0.77083333333333337</v>
          </cell>
        </row>
        <row r="15">
          <cell r="D15" t="str">
            <v>VAM 1.MG</v>
          </cell>
          <cell r="E15"/>
          <cell r="F15" t="str">
            <v>Valkas Jāņa Cimzes ģimnāzija</v>
          </cell>
          <cell r="G15" t="str">
            <v>Raiņa iela 28a, Valka</v>
          </cell>
          <cell r="H15">
            <v>11</v>
          </cell>
          <cell r="I15" t="str">
            <v>13.;</v>
          </cell>
          <cell r="J15" t="str">
            <v>11.;</v>
          </cell>
          <cell r="K15" t="str">
            <v>15.;</v>
          </cell>
          <cell r="L15" t="str">
            <v>20.;</v>
          </cell>
          <cell r="M15" t="str">
            <v>31.;</v>
          </cell>
          <cell r="N15" t="str">
            <v>14.;</v>
          </cell>
          <cell r="O15" t="str">
            <v>21.</v>
          </cell>
          <cell r="P15" t="str">
            <v>11.</v>
          </cell>
          <cell r="Q15" t="str">
            <v>09.</v>
          </cell>
          <cell r="R15" t="str">
            <v>06.JUN</v>
          </cell>
          <cell r="S15">
            <v>0.375</v>
          </cell>
          <cell r="T15">
            <v>0.66666666666666663</v>
          </cell>
        </row>
        <row r="16">
          <cell r="D16" t="str">
            <v>Studijas</v>
          </cell>
          <cell r="E16"/>
          <cell r="F16" t="str">
            <v>LSPA</v>
          </cell>
          <cell r="G16"/>
          <cell r="H16"/>
          <cell r="I16" t="str">
            <v>03.;10.;17.;24.</v>
          </cell>
          <cell r="J16" t="str">
            <v>1.;8.;15.;22.;29.</v>
          </cell>
          <cell r="K16" t="str">
            <v>05.;12.;19.;26.;</v>
          </cell>
          <cell r="L16" t="str">
            <v>03.;10.;17.;</v>
          </cell>
          <cell r="M16" t="str">
            <v>07.;14.;21.;28.;</v>
          </cell>
          <cell r="N16" t="str">
            <v>4.;11.;18.;25.;</v>
          </cell>
          <cell r="O16" t="str">
            <v>04.;11.;18.;25.</v>
          </cell>
          <cell r="P16" t="str">
            <v>01.;08.,22.;29.</v>
          </cell>
          <cell r="Q16" t="str">
            <v>06.;15.;20.;27.</v>
          </cell>
          <cell r="R16"/>
          <cell r="S16">
            <v>0.33333333333333331</v>
          </cell>
          <cell r="T16">
            <v>0.66666666666666663</v>
          </cell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Ojārs Ābols</v>
          </cell>
          <cell r="C13">
            <v>27893947</v>
          </cell>
          <cell r="D13" t="str">
            <v>2.3.</v>
          </cell>
          <cell r="E13"/>
          <cell r="F13" t="str">
            <v>Rencēni</v>
          </cell>
          <cell r="G13" t="str">
            <v>Parka iela 1,Rencēni, Valmieras novads</v>
          </cell>
          <cell r="H13">
            <v>15</v>
          </cell>
          <cell r="I13" t="str">
            <v>16.;23.;30.</v>
          </cell>
          <cell r="J13" t="str">
            <v>07.;14.;28.</v>
          </cell>
          <cell r="K13" t="str">
            <v>04.;11.;25.</v>
          </cell>
          <cell r="L13" t="str">
            <v>02.;09.;16.;23.</v>
          </cell>
          <cell r="M13" t="str">
            <v>13.;20.;27.</v>
          </cell>
          <cell r="N13" t="str">
            <v>03.;10.;17.;24.</v>
          </cell>
          <cell r="O13" t="str">
            <v>03.;10.;24.;31.</v>
          </cell>
          <cell r="P13" t="str">
            <v>07.;14.;21.;28.</v>
          </cell>
          <cell r="Q13" t="str">
            <v>12.;19.;26.</v>
          </cell>
          <cell r="R13"/>
          <cell r="S13">
            <v>0.58333333333333337</v>
          </cell>
          <cell r="T13">
            <v>0.65277777777777779</v>
          </cell>
        </row>
        <row r="14">
          <cell r="D14" t="str">
            <v>2.3.</v>
          </cell>
          <cell r="E14"/>
          <cell r="F14" t="str">
            <v>Matīši</v>
          </cell>
          <cell r="G14" t="str">
            <v>Skolas iela 22, Matīši, Valmieras novads</v>
          </cell>
          <cell r="H14">
            <v>16</v>
          </cell>
          <cell r="I14" t="str">
            <v>13.;20.;27.</v>
          </cell>
          <cell r="J14" t="str">
            <v>04.;11.;25.</v>
          </cell>
          <cell r="K14" t="str">
            <v>01.;08.;15.;22.;29.</v>
          </cell>
          <cell r="L14" t="str">
            <v>06.;13.;20.;27.</v>
          </cell>
          <cell r="M14" t="str">
            <v>10.;17.;24.;31.</v>
          </cell>
          <cell r="N14" t="str">
            <v>07.;14.;21.;28.</v>
          </cell>
          <cell r="O14" t="str">
            <v>07.;21.;28.</v>
          </cell>
          <cell r="P14" t="str">
            <v>04.;11.;25.</v>
          </cell>
          <cell r="Q14" t="str">
            <v>09.;16.;23.;30.</v>
          </cell>
          <cell r="R14"/>
          <cell r="S14">
            <v>0.58333333333333337</v>
          </cell>
          <cell r="T14">
            <v>0.65277777777777779</v>
          </cell>
        </row>
        <row r="15">
          <cell r="D15" t="str">
            <v>2.3.</v>
          </cell>
          <cell r="E15"/>
          <cell r="F15" t="str">
            <v>Burtnieki</v>
          </cell>
          <cell r="G15" t="str">
            <v>Burtnieku pagasts, Valmieras novads</v>
          </cell>
          <cell r="H15">
            <v>15</v>
          </cell>
          <cell r="I15" t="str">
            <v>14.;21.;28.</v>
          </cell>
          <cell r="J15" t="str">
            <v>05.;12.;26.</v>
          </cell>
          <cell r="K15" t="str">
            <v>02.;09.;16.;23.;30.</v>
          </cell>
          <cell r="L15" t="str">
            <v>07.;14.;21.;28.</v>
          </cell>
          <cell r="M15" t="str">
            <v>11.;18.;25.</v>
          </cell>
          <cell r="N15" t="str">
            <v>01.;08.;15.;22.</v>
          </cell>
          <cell r="O15" t="str">
            <v>01.;08.;22.;29.</v>
          </cell>
          <cell r="P15" t="str">
            <v>05.;12.;19.;26.</v>
          </cell>
          <cell r="Q15" t="str">
            <v>10.;17.;24.;31.</v>
          </cell>
          <cell r="R15"/>
          <cell r="S15">
            <v>0.58333333333333337</v>
          </cell>
          <cell r="T15">
            <v>0.65277777777777779</v>
          </cell>
        </row>
        <row r="16">
          <cell r="D16" t="str">
            <v>2.3.</v>
          </cell>
          <cell r="E16"/>
          <cell r="F16" t="str">
            <v>Kauguri</v>
          </cell>
          <cell r="G16" t="str">
            <v>Kauguru pagasts, Valmieras novads</v>
          </cell>
          <cell r="H16">
            <v>22</v>
          </cell>
          <cell r="I16" t="str">
            <v>15.;22.;29.</v>
          </cell>
          <cell r="J16" t="str">
            <v>06.;13.;27.</v>
          </cell>
          <cell r="K16" t="str">
            <v>03.;10.;17.;24.</v>
          </cell>
          <cell r="L16" t="str">
            <v>01.;08.;15.;22.</v>
          </cell>
          <cell r="M16" t="str">
            <v>12.;19.;26.</v>
          </cell>
          <cell r="N16" t="str">
            <v>02.;09.;16.;23.</v>
          </cell>
          <cell r="O16" t="str">
            <v>02.;09.;23.;30.</v>
          </cell>
          <cell r="P16" t="str">
            <v>06.;13.;20.;27.</v>
          </cell>
          <cell r="Q16" t="str">
            <v>11.;18.;25.</v>
          </cell>
          <cell r="R16"/>
          <cell r="S16">
            <v>0.58333333333333337</v>
          </cell>
          <cell r="T16">
            <v>0.65277777777777779</v>
          </cell>
        </row>
        <row r="17">
          <cell r="D17" t="str">
            <v>VAM 2.MG</v>
          </cell>
          <cell r="E17" t="str">
            <v>11kl.</v>
          </cell>
          <cell r="F17" t="str">
            <v>Valkas ģimnāzija</v>
          </cell>
          <cell r="G17" t="str">
            <v>Raiņa iela 28, Valka, Valkas novads</v>
          </cell>
          <cell r="H17">
            <v>15</v>
          </cell>
          <cell r="I17">
            <v>10</v>
          </cell>
          <cell r="J17" t="str">
            <v>13.</v>
          </cell>
          <cell r="K17" t="str">
            <v>24.</v>
          </cell>
          <cell r="L17" t="str">
            <v>15.</v>
          </cell>
          <cell r="M17" t="str">
            <v>19.</v>
          </cell>
          <cell r="N17" t="str">
            <v>16.</v>
          </cell>
          <cell r="O17" t="str">
            <v>30.</v>
          </cell>
          <cell r="P17" t="str">
            <v>13.</v>
          </cell>
          <cell r="Q17" t="str">
            <v>18.</v>
          </cell>
          <cell r="R17"/>
          <cell r="S17">
            <v>0.33333333333333331</v>
          </cell>
          <cell r="T17">
            <v>0.75</v>
          </cell>
        </row>
        <row r="18">
          <cell r="D18" t="str">
            <v>3.5.</v>
          </cell>
          <cell r="E18"/>
          <cell r="F18" t="str">
            <v xml:space="preserve">Valmieras </v>
          </cell>
          <cell r="G18" t="str">
            <v>Leona Paegles iela 40,  Valmiera</v>
          </cell>
          <cell r="H18">
            <v>15</v>
          </cell>
          <cell r="I18" t="str">
            <v>14.;21.;28.</v>
          </cell>
          <cell r="J18" t="str">
            <v>05.;12.;26.</v>
          </cell>
          <cell r="K18" t="str">
            <v>02.;09.;16.;23.;30.</v>
          </cell>
          <cell r="L18" t="str">
            <v>07.;14.;21.;28.</v>
          </cell>
          <cell r="M18" t="str">
            <v>11.;18.;25.</v>
          </cell>
          <cell r="N18" t="str">
            <v>01.;08.;15.;22.</v>
          </cell>
          <cell r="O18" t="str">
            <v>01.;08.;22.;29.</v>
          </cell>
          <cell r="P18" t="str">
            <v>05.;12.;19.;26.</v>
          </cell>
          <cell r="Q18" t="str">
            <v>10.;17.;24.;31.</v>
          </cell>
          <cell r="R18"/>
          <cell r="S18">
            <v>0.66666666666666663</v>
          </cell>
          <cell r="T18">
            <v>0.73611111111111116</v>
          </cell>
        </row>
        <row r="19">
          <cell r="D19" t="str">
            <v>4.7.</v>
          </cell>
          <cell r="E19"/>
          <cell r="F19" t="str">
            <v xml:space="preserve">Valmieras </v>
          </cell>
          <cell r="G19" t="str">
            <v>Leona Paegles iela 40,  Valmiera</v>
          </cell>
          <cell r="H19">
            <v>15</v>
          </cell>
          <cell r="I19" t="str">
            <v>15.;22.;29.</v>
          </cell>
          <cell r="J19" t="str">
            <v>06.;13.;27.</v>
          </cell>
          <cell r="K19" t="str">
            <v>03.;10.;17.;24.</v>
          </cell>
          <cell r="L19" t="str">
            <v>01.;08.;15.;22.</v>
          </cell>
          <cell r="M19" t="str">
            <v>12.;19.;26.</v>
          </cell>
          <cell r="N19" t="str">
            <v>02.;09.;16.;23.</v>
          </cell>
          <cell r="O19" t="str">
            <v>02.;09.;23.;30.</v>
          </cell>
          <cell r="P19" t="str">
            <v>06.;13.;20.;27.</v>
          </cell>
          <cell r="Q19" t="str">
            <v>11.;18.;25.</v>
          </cell>
          <cell r="R19"/>
          <cell r="S19">
            <v>0.66666666666666663</v>
          </cell>
          <cell r="T19">
            <v>0.73611111111111116</v>
          </cell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Arnolds Bahmanis</v>
          </cell>
          <cell r="C13">
            <v>28354463</v>
          </cell>
          <cell r="D13" t="str">
            <v>2.3.</v>
          </cell>
          <cell r="E13" t="str">
            <v>Šakāļi</v>
          </cell>
          <cell r="F13" t="str">
            <v>Cēsu  1.pamatskola</v>
          </cell>
          <cell r="G13" t="str">
            <v>Valmieras 8, Cēsis</v>
          </cell>
          <cell r="H13">
            <v>15</v>
          </cell>
          <cell r="I13" t="str">
            <v>16;23;30</v>
          </cell>
          <cell r="J13" t="str">
            <v>07;14;28</v>
          </cell>
          <cell r="K13" t="str">
            <v>04;11;25</v>
          </cell>
          <cell r="L13" t="str">
            <v>02;09;16</v>
          </cell>
          <cell r="M13" t="str">
            <v>13;20;27</v>
          </cell>
          <cell r="N13" t="str">
            <v>03;10;17;24</v>
          </cell>
          <cell r="O13" t="str">
            <v>03;10;24;31</v>
          </cell>
          <cell r="P13" t="str">
            <v>07;14;21;28</v>
          </cell>
          <cell r="Q13" t="str">
            <v>05;12;19;26</v>
          </cell>
          <cell r="R13"/>
          <cell r="S13">
            <v>0.625</v>
          </cell>
          <cell r="T13">
            <v>0.69097222222222221</v>
          </cell>
        </row>
        <row r="14">
          <cell r="D14" t="str">
            <v>2.3.</v>
          </cell>
          <cell r="E14" t="str">
            <v>Vilki</v>
          </cell>
          <cell r="F14" t="str">
            <v>ZS 27.KBN</v>
          </cell>
          <cell r="G14" t="str">
            <v>Valmieras 8, Cēsis</v>
          </cell>
          <cell r="H14">
            <v>15</v>
          </cell>
          <cell r="I14" t="str">
            <v>15;22;29</v>
          </cell>
          <cell r="J14" t="str">
            <v>06;13;27</v>
          </cell>
          <cell r="K14" t="str">
            <v>03;10;17;24</v>
          </cell>
          <cell r="L14" t="str">
            <v>01;08;15;22</v>
          </cell>
          <cell r="M14" t="str">
            <v>12;19;26</v>
          </cell>
          <cell r="N14" t="str">
            <v>02;09;16;23</v>
          </cell>
          <cell r="O14" t="str">
            <v>02;09;23;30</v>
          </cell>
          <cell r="P14" t="str">
            <v>06;13;20;27</v>
          </cell>
          <cell r="Q14" t="str">
            <v>04;11;18;26</v>
          </cell>
          <cell r="R14"/>
          <cell r="S14">
            <v>0.63888888888888895</v>
          </cell>
          <cell r="T14">
            <v>0.70486111111111116</v>
          </cell>
        </row>
        <row r="15">
          <cell r="D15" t="str">
            <v>3.5.</v>
          </cell>
          <cell r="E15" t="str">
            <v>Šakāļi</v>
          </cell>
          <cell r="F15" t="str">
            <v>ZS 27.KBN</v>
          </cell>
          <cell r="G15" t="str">
            <v>Valmieras 8, Cēsis</v>
          </cell>
          <cell r="H15">
            <v>15</v>
          </cell>
          <cell r="I15" t="str">
            <v>16;23;30</v>
          </cell>
          <cell r="J15" t="str">
            <v>07;14;28</v>
          </cell>
          <cell r="K15" t="str">
            <v>04;11;25</v>
          </cell>
          <cell r="L15" t="str">
            <v>02;09;16</v>
          </cell>
          <cell r="M15" t="str">
            <v>13;20;27</v>
          </cell>
          <cell r="N15" t="str">
            <v>03;10;17;24</v>
          </cell>
          <cell r="O15" t="str">
            <v>03;10;24;31</v>
          </cell>
          <cell r="P15" t="str">
            <v>07;14;21;28</v>
          </cell>
          <cell r="Q15" t="str">
            <v>05;12;19;26</v>
          </cell>
          <cell r="R15"/>
          <cell r="S15">
            <v>0.71527777777777779</v>
          </cell>
          <cell r="T15">
            <v>0.78125</v>
          </cell>
        </row>
        <row r="16">
          <cell r="D16" t="str">
            <v>3.5.</v>
          </cell>
          <cell r="E16" t="str">
            <v>Vilki</v>
          </cell>
          <cell r="F16" t="str">
            <v>ZS 27.KBN</v>
          </cell>
          <cell r="G16" t="str">
            <v>Valmieras 8, Cēsis</v>
          </cell>
          <cell r="H16">
            <v>15</v>
          </cell>
          <cell r="I16" t="str">
            <v>15;22;29</v>
          </cell>
          <cell r="J16" t="str">
            <v>06;13;27</v>
          </cell>
          <cell r="K16" t="str">
            <v>03;10;17;24</v>
          </cell>
          <cell r="L16" t="str">
            <v>01;08;15;22</v>
          </cell>
          <cell r="M16" t="str">
            <v>12;19;26</v>
          </cell>
          <cell r="N16" t="str">
            <v>02;09;16;23</v>
          </cell>
          <cell r="O16" t="str">
            <v>02;09;23;30</v>
          </cell>
          <cell r="P16" t="str">
            <v>06;13;20;27</v>
          </cell>
          <cell r="Q16" t="str">
            <v>04;11;18;26</v>
          </cell>
          <cell r="R16"/>
          <cell r="S16">
            <v>0.71527777777777779</v>
          </cell>
          <cell r="T16">
            <v>0.78125</v>
          </cell>
        </row>
        <row r="17">
          <cell r="D17" t="str">
            <v>Slodze -0,05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 t="str">
            <v>Slodze -0,05</v>
          </cell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rba plāns_Matrica"/>
      <sheetName val="Nodarbību saraksts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/>
      <sheetData sheetId="1">
        <row r="13">
          <cell r="B13" t="str">
            <v>Lauris Bahmanis</v>
          </cell>
          <cell r="C13">
            <v>27870342</v>
          </cell>
          <cell r="D13" t="str">
            <v>1.2.</v>
          </cell>
          <cell r="E13" t="str">
            <v>Priekuļi 1</v>
          </cell>
          <cell r="F13" t="str">
            <v>Priekuļu vidusskola</v>
          </cell>
          <cell r="G13" t="str">
            <v>Cēsu prospekts 46, Priekuļi</v>
          </cell>
          <cell r="H13">
            <v>15</v>
          </cell>
          <cell r="I13" t="str">
            <v>11;16;23;30</v>
          </cell>
          <cell r="J13" t="str">
            <v>07;14;28</v>
          </cell>
          <cell r="K13" t="str">
            <v>04;11;18;25</v>
          </cell>
          <cell r="L13" t="str">
            <v>02;09;16;30</v>
          </cell>
          <cell r="M13" t="str">
            <v>06;13;20;27</v>
          </cell>
          <cell r="N13" t="str">
            <v>03;10;17;24</v>
          </cell>
          <cell r="O13" t="str">
            <v>03;10;24;31</v>
          </cell>
          <cell r="P13" t="str">
            <v>07;14;21;28</v>
          </cell>
          <cell r="Q13" t="str">
            <v>05;12;19;26</v>
          </cell>
          <cell r="R13"/>
          <cell r="S13">
            <v>0.625</v>
          </cell>
          <cell r="T13">
            <v>0.69097222222222221</v>
          </cell>
        </row>
        <row r="14">
          <cell r="D14" t="str">
            <v>2.3.</v>
          </cell>
          <cell r="E14" t="str">
            <v>Priekuļi 2</v>
          </cell>
          <cell r="F14" t="str">
            <v>Priekuļu vidusskola</v>
          </cell>
          <cell r="G14" t="str">
            <v>Cēsu prospekts 46, Priekuļi</v>
          </cell>
          <cell r="H14">
            <v>15</v>
          </cell>
          <cell r="I14" t="str">
            <v>15;22;29</v>
          </cell>
          <cell r="J14" t="str">
            <v>06;13;27</v>
          </cell>
          <cell r="K14" t="str">
            <v>03;10;17;24</v>
          </cell>
          <cell r="L14" t="str">
            <v>01;08;15;29</v>
          </cell>
          <cell r="M14" t="str">
            <v>05;12;19;26</v>
          </cell>
          <cell r="N14" t="str">
            <v>02;09;16;23</v>
          </cell>
          <cell r="O14" t="str">
            <v>02;09;23;30</v>
          </cell>
          <cell r="P14" t="str">
            <v>06;13;20;27</v>
          </cell>
          <cell r="Q14" t="str">
            <v>04;11;18;25</v>
          </cell>
          <cell r="R14"/>
          <cell r="S14">
            <v>0.70138888888888884</v>
          </cell>
          <cell r="T14">
            <v>0.76736111111111116</v>
          </cell>
        </row>
        <row r="15">
          <cell r="D15" t="str">
            <v>1.2.</v>
          </cell>
          <cell r="E15" t="str">
            <v>Priekuļi 3</v>
          </cell>
          <cell r="F15" t="str">
            <v>Priekuļu vidusskola</v>
          </cell>
          <cell r="G15" t="str">
            <v>Cēsu prospekts 46, Priekuļi</v>
          </cell>
          <cell r="H15">
            <v>15</v>
          </cell>
          <cell r="I15" t="str">
            <v>11;16;23;30</v>
          </cell>
          <cell r="J15" t="str">
            <v>07;14;28</v>
          </cell>
          <cell r="K15" t="str">
            <v>04;11;18;25</v>
          </cell>
          <cell r="L15" t="str">
            <v>02;09;16;30</v>
          </cell>
          <cell r="M15" t="str">
            <v>06;13;20;27</v>
          </cell>
          <cell r="N15" t="str">
            <v>03;10;17;24</v>
          </cell>
          <cell r="O15" t="str">
            <v>03;10;24;31</v>
          </cell>
          <cell r="P15" t="str">
            <v>07;14;21;28</v>
          </cell>
          <cell r="Q15" t="str">
            <v>05;12;19;26</v>
          </cell>
          <cell r="R15"/>
          <cell r="S15">
            <v>0.6875</v>
          </cell>
          <cell r="T15">
            <v>0.75347222222222221</v>
          </cell>
        </row>
        <row r="16">
          <cell r="D16" t="str">
            <v>2.3.</v>
          </cell>
          <cell r="E16" t="str">
            <v>Rauna</v>
          </cell>
          <cell r="F16" t="str">
            <v>Raunas Vidusskola</v>
          </cell>
          <cell r="G16" t="str">
            <v>Skolas iela 1, Rauna</v>
          </cell>
          <cell r="H16">
            <v>15</v>
          </cell>
          <cell r="I16" t="str">
            <v>15;22;29</v>
          </cell>
          <cell r="J16" t="str">
            <v>06;13;27</v>
          </cell>
          <cell r="K16" t="str">
            <v>03;10;17;24</v>
          </cell>
          <cell r="L16" t="str">
            <v>01;08;15;29</v>
          </cell>
          <cell r="M16" t="str">
            <v>05;12;19;26</v>
          </cell>
          <cell r="N16" t="str">
            <v>02;09;16;23</v>
          </cell>
          <cell r="O16" t="str">
            <v>02;09;23;30</v>
          </cell>
          <cell r="P16" t="str">
            <v>06;13;20;27</v>
          </cell>
          <cell r="Q16" t="str">
            <v>04;11;18;25</v>
          </cell>
          <cell r="R16"/>
          <cell r="S16">
            <v>0.60069444444444442</v>
          </cell>
          <cell r="T16">
            <v>0.66666666666666663</v>
          </cell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vsrž. Māris Baranovskis</v>
          </cell>
          <cell r="C13">
            <v>29109404</v>
          </cell>
          <cell r="D13" t="str">
            <v>1.2.</v>
          </cell>
          <cell r="E13"/>
          <cell r="F13" t="str">
            <v>Madonas pilsētas vidusskola</v>
          </cell>
          <cell r="G13" t="str">
            <v>Valdemāra bulvāris, Madona</v>
          </cell>
          <cell r="H13">
            <v>15</v>
          </cell>
          <cell r="I13"/>
          <cell r="J13"/>
          <cell r="K13"/>
          <cell r="L13"/>
          <cell r="M13" t="str">
            <v>12.;19.;26.</v>
          </cell>
          <cell r="N13" t="str">
            <v>03.; 10.; 17.;24.;</v>
          </cell>
          <cell r="O13" t="str">
            <v>03.;10.;24.;</v>
          </cell>
          <cell r="P13" t="str">
            <v>07.;14.;21.;28.;</v>
          </cell>
          <cell r="Q13" t="str">
            <v>02.;10.;19.;26.;</v>
          </cell>
          <cell r="R13"/>
          <cell r="S13">
            <v>0.5625</v>
          </cell>
          <cell r="T13">
            <v>0.63194444444444442</v>
          </cell>
        </row>
        <row r="14">
          <cell r="D14" t="str">
            <v>1.2.</v>
          </cell>
          <cell r="E14"/>
          <cell r="F14" t="str">
            <v>Stāķu pamatskola</v>
          </cell>
          <cell r="G14" t="str">
            <v>“Stāķi 7”, Stradu pagasts, Gulbenes novads</v>
          </cell>
          <cell r="H14">
            <v>0</v>
          </cell>
          <cell r="I14"/>
          <cell r="J14"/>
          <cell r="K14"/>
          <cell r="L14"/>
          <cell r="M14" t="str">
            <v>27.</v>
          </cell>
          <cell r="N14" t="str">
            <v>01.;08.;15.;22.;</v>
          </cell>
          <cell r="O14" t="str">
            <v>08.;22.;29.;</v>
          </cell>
          <cell r="P14" t="str">
            <v>5.;12.;19.;26.;</v>
          </cell>
          <cell r="Q14" t="str">
            <v>03.;17.;24.;</v>
          </cell>
          <cell r="R14" t="str">
            <v>Grupa tiek komplektēta. VAM dienās nodarbības tiks pārceltas uz vēlāku laiku</v>
          </cell>
          <cell r="S14">
            <v>0.5625</v>
          </cell>
          <cell r="T14">
            <v>0.63194444444444442</v>
          </cell>
        </row>
        <row r="15">
          <cell r="D15" t="str">
            <v>3.5.</v>
          </cell>
          <cell r="E15"/>
          <cell r="F15" t="str">
            <v>Madonas pilsētas vidusskola</v>
          </cell>
          <cell r="G15" t="str">
            <v>Valdemāra bulvāris, Madona</v>
          </cell>
          <cell r="H15">
            <v>15</v>
          </cell>
          <cell r="I15"/>
          <cell r="J15"/>
          <cell r="K15"/>
          <cell r="L15"/>
          <cell r="M15" t="str">
            <v>12.;19.;26.</v>
          </cell>
          <cell r="N15" t="str">
            <v>03.; 10.; 17.;24.;</v>
          </cell>
          <cell r="O15" t="str">
            <v>03.;10.;24.;</v>
          </cell>
          <cell r="P15" t="str">
            <v>07.;14.;21.;28.;</v>
          </cell>
          <cell r="Q15" t="str">
            <v>02.;10.;19.;26.;</v>
          </cell>
          <cell r="R15"/>
          <cell r="S15">
            <v>0.64583333333333337</v>
          </cell>
          <cell r="T15">
            <v>0.70833333333333337</v>
          </cell>
        </row>
        <row r="16">
          <cell r="D16" t="str">
            <v>3.6.</v>
          </cell>
          <cell r="E16"/>
          <cell r="F16" t="str">
            <v>Madonas pilsētas vidusskola</v>
          </cell>
          <cell r="G16" t="str">
            <v>Valdemāra bulvāris, Madona</v>
          </cell>
          <cell r="H16">
            <v>15</v>
          </cell>
          <cell r="I16"/>
          <cell r="J16"/>
          <cell r="K16"/>
          <cell r="L16"/>
          <cell r="M16" t="str">
            <v>11.;18.;25.;</v>
          </cell>
          <cell r="N16" t="str">
            <v>04.;11.;18.;25.;</v>
          </cell>
          <cell r="O16" t="str">
            <v>01.;11.;28.;</v>
          </cell>
          <cell r="P16" t="str">
            <v>01.;08.;22.;29.;</v>
          </cell>
          <cell r="Q16" t="str">
            <v>06.;11.;20.;27.;</v>
          </cell>
          <cell r="R16"/>
          <cell r="S16">
            <v>0.5625</v>
          </cell>
          <cell r="T16">
            <v>0.63194444444444442</v>
          </cell>
        </row>
        <row r="17">
          <cell r="D17" t="str">
            <v>VAM 1.MG</v>
          </cell>
          <cell r="E17" t="str">
            <v>MOR2</v>
          </cell>
          <cell r="F17" t="str">
            <v>OVT Rankas Rankas filiāle</v>
          </cell>
          <cell r="G17" t="str">
            <v>Skolas iela 5, Ranka, LV-4416</v>
          </cell>
          <cell r="H17">
            <v>14</v>
          </cell>
          <cell r="I17"/>
          <cell r="J17"/>
          <cell r="K17"/>
          <cell r="L17"/>
          <cell r="M17" t="str">
            <v>25.</v>
          </cell>
          <cell r="N17" t="str">
            <v>07.;</v>
          </cell>
          <cell r="O17" t="str">
            <v>07.;</v>
          </cell>
          <cell r="P17" t="str">
            <v>04.;</v>
          </cell>
          <cell r="Q17" t="str">
            <v>09.;</v>
          </cell>
          <cell r="R17"/>
          <cell r="S17">
            <v>0.38541666666666669</v>
          </cell>
          <cell r="T17">
            <v>0.66319444444444442</v>
          </cell>
        </row>
        <row r="18">
          <cell r="D18" t="str">
            <v>VAM 1.MG</v>
          </cell>
          <cell r="E18" t="str">
            <v xml:space="preserve">10 G klase </v>
          </cell>
          <cell r="F18" t="str">
            <v>Gulbenes vidusskola</v>
          </cell>
          <cell r="G18" t="str">
            <v>Skolas 10, Gulbene, LV-4401</v>
          </cell>
          <cell r="H18">
            <v>13</v>
          </cell>
          <cell r="I18"/>
          <cell r="J18"/>
          <cell r="K18"/>
          <cell r="L18"/>
          <cell r="M18" t="str">
            <v>06.</v>
          </cell>
          <cell r="N18" t="str">
            <v>01.;</v>
          </cell>
          <cell r="O18" t="str">
            <v>01.;</v>
          </cell>
          <cell r="P18" t="str">
            <v>05.;</v>
          </cell>
          <cell r="Q18" t="str">
            <v>10.;</v>
          </cell>
          <cell r="R18"/>
          <cell r="S18">
            <v>0.35416666666666669</v>
          </cell>
          <cell r="T18">
            <v>0.625</v>
          </cell>
        </row>
        <row r="19">
          <cell r="D19" t="str">
            <v>VAM 1.MG</v>
          </cell>
          <cell r="E19" t="str">
            <v>10 L klase</v>
          </cell>
          <cell r="F19" t="str">
            <v>Gulbenes vidusskola</v>
          </cell>
          <cell r="G19" t="str">
            <v>Skolas 10, Gulbene, LV-4401</v>
          </cell>
          <cell r="H19">
            <v>14</v>
          </cell>
          <cell r="I19"/>
          <cell r="J19"/>
          <cell r="K19"/>
          <cell r="L19"/>
          <cell r="M19" t="str">
            <v>18.</v>
          </cell>
          <cell r="N19" t="str">
            <v>02.;</v>
          </cell>
          <cell r="O19" t="str">
            <v>02.;</v>
          </cell>
          <cell r="P19" t="str">
            <v>06.;</v>
          </cell>
          <cell r="Q19" t="str">
            <v>11.;</v>
          </cell>
          <cell r="R19"/>
          <cell r="S19">
            <v>0.35416666666666669</v>
          </cell>
          <cell r="T19">
            <v>0.625</v>
          </cell>
        </row>
        <row r="20">
          <cell r="D20" t="str">
            <v>1.2.</v>
          </cell>
          <cell r="E20"/>
          <cell r="F20" t="str">
            <v>Lizuma vidusskola</v>
          </cell>
          <cell r="G20" t="str">
            <v>Lizums, Gulbenes nov.</v>
          </cell>
          <cell r="H20">
            <v>0</v>
          </cell>
          <cell r="I20"/>
          <cell r="J20"/>
          <cell r="K20"/>
          <cell r="L20"/>
          <cell r="M20" t="str">
            <v>27.</v>
          </cell>
          <cell r="N20" t="str">
            <v>02.;09.;16.;23.;</v>
          </cell>
          <cell r="O20" t="str">
            <v>02.;09.;23.;</v>
          </cell>
          <cell r="P20" t="str">
            <v>06.;13.;20.;27.;</v>
          </cell>
          <cell r="Q20" t="str">
            <v>11.;18.;25.;</v>
          </cell>
          <cell r="R20" t="str">
            <v>Grupa tiek komplektēta. VAM dienās nodarbības tiks pārceltas uz vēlāku laiku</v>
          </cell>
          <cell r="S20">
            <v>0.5625</v>
          </cell>
          <cell r="T20">
            <v>0.64583333333333337</v>
          </cell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Jānis Blūms</v>
          </cell>
          <cell r="C13">
            <v>26188335</v>
          </cell>
          <cell r="D13" t="str">
            <v>1.2.</v>
          </cell>
          <cell r="E13"/>
          <cell r="F13" t="str">
            <v>Aleksandra Bieziņa Raiskuma pamatskola</v>
          </cell>
          <cell r="G13" t="str">
            <v>"Dzelmes 5", Raiskums, Raiskuma pagasts, Cēsu novads</v>
          </cell>
          <cell r="H13">
            <v>20</v>
          </cell>
          <cell r="I13"/>
          <cell r="J13"/>
          <cell r="K13"/>
          <cell r="L13"/>
          <cell r="M13" t="str">
            <v>18.;25.</v>
          </cell>
          <cell r="N13" t="str">
            <v>01.;08.;15.;22.</v>
          </cell>
          <cell r="O13" t="str">
            <v>01.;08.;22.;29.</v>
          </cell>
          <cell r="P13" t="str">
            <v>05.;12.;19.;26.</v>
          </cell>
          <cell r="Q13" t="str">
            <v>03.;10.;17.;24.</v>
          </cell>
          <cell r="R13"/>
          <cell r="S13">
            <v>0.59722222222222221</v>
          </cell>
          <cell r="T13">
            <v>0.66319444444444442</v>
          </cell>
        </row>
        <row r="14">
          <cell r="D14" t="str">
            <v>2.4.</v>
          </cell>
          <cell r="E14"/>
          <cell r="F14" t="str">
            <v>Aleksandra Bieziņa Raiskuma pamatskola</v>
          </cell>
          <cell r="G14" t="str">
            <v>"Dzelmes 5", Raiskums, Raiskuma pagasts, Cēsu novads</v>
          </cell>
          <cell r="H14">
            <v>15</v>
          </cell>
          <cell r="I14"/>
          <cell r="J14"/>
          <cell r="K14"/>
          <cell r="L14"/>
          <cell r="M14" t="str">
            <v>18.;25.</v>
          </cell>
          <cell r="N14" t="str">
            <v>01.;08.;15.;22.</v>
          </cell>
          <cell r="O14" t="str">
            <v>01.;08.;22.;29.</v>
          </cell>
          <cell r="P14" t="str">
            <v>05.;12.;19.;26.</v>
          </cell>
          <cell r="Q14" t="str">
            <v>03.;10.;17.;24.</v>
          </cell>
          <cell r="R14"/>
          <cell r="S14">
            <v>0.68055555555555547</v>
          </cell>
          <cell r="T14">
            <v>0.74652777777777779</v>
          </cell>
        </row>
        <row r="15">
          <cell r="D15" t="str">
            <v>1.2.</v>
          </cell>
          <cell r="E15"/>
          <cell r="F15" t="str">
            <v>Straupes pamatskola</v>
          </cell>
          <cell r="G15" t="str">
            <v>"Mazstraupes pils", Straupe, Straupes pagasts, Cēsu novads</v>
          </cell>
          <cell r="H15">
            <v>34</v>
          </cell>
          <cell r="I15"/>
          <cell r="J15"/>
          <cell r="K15"/>
          <cell r="L15"/>
          <cell r="M15" t="str">
            <v>17.;24.;31.</v>
          </cell>
          <cell r="N15" t="str">
            <v>07.;14.;21.;28.</v>
          </cell>
          <cell r="O15" t="str">
            <v>07.;21.;28.</v>
          </cell>
          <cell r="P15" t="str">
            <v>04.;11.;25.</v>
          </cell>
          <cell r="Q15" t="str">
            <v>02.;09.;16.;23.</v>
          </cell>
          <cell r="R15"/>
          <cell r="S15">
            <v>0.59722222222222221</v>
          </cell>
          <cell r="T15">
            <v>0.66319444444444442</v>
          </cell>
        </row>
        <row r="16">
          <cell r="D16" t="str">
            <v>1.2.</v>
          </cell>
          <cell r="E16"/>
          <cell r="F16" t="str">
            <v>Rāmuļu pamatskola</v>
          </cell>
          <cell r="G16" t="str">
            <v>Rāmuļu pamatskola, Rāmuļi, Vaives pagasts, Cēsu novads</v>
          </cell>
          <cell r="H16">
            <v>24</v>
          </cell>
          <cell r="I16"/>
          <cell r="J16"/>
          <cell r="K16"/>
          <cell r="L16"/>
          <cell r="M16" t="str">
            <v>19.;26.</v>
          </cell>
          <cell r="N16" t="str">
            <v>02.;09.;16.;23.</v>
          </cell>
          <cell r="O16" t="str">
            <v>02.;09.;23.;30.</v>
          </cell>
          <cell r="P16" t="str">
            <v>06.;13.;20.;27.</v>
          </cell>
          <cell r="Q16" t="str">
            <v>11.;18.;25.</v>
          </cell>
          <cell r="R16"/>
          <cell r="S16">
            <v>0.625</v>
          </cell>
          <cell r="T16">
            <v>0.69097222222222221</v>
          </cell>
        </row>
        <row r="17">
          <cell r="D17" t="str">
            <v>VAM 1.MG</v>
          </cell>
          <cell r="E17" t="str">
            <v>IP20</v>
          </cell>
          <cell r="F17" t="str">
            <v>Vidzemes Tehnoloģiju un dizaina tehnikums</v>
          </cell>
          <cell r="G17" t="str">
            <v>Valmieras iela 19, Cēsis</v>
          </cell>
          <cell r="H17">
            <v>13</v>
          </cell>
          <cell r="I17"/>
          <cell r="J17"/>
          <cell r="K17"/>
          <cell r="L17"/>
          <cell r="M17" t="str">
            <v>18.</v>
          </cell>
          <cell r="N17" t="str">
            <v>03.</v>
          </cell>
          <cell r="O17" t="str">
            <v>03.</v>
          </cell>
          <cell r="P17" t="str">
            <v>21.</v>
          </cell>
          <cell r="Q17" t="str">
            <v>05.</v>
          </cell>
          <cell r="R17"/>
          <cell r="S17">
            <v>0.35416666666666669</v>
          </cell>
          <cell r="T17">
            <v>0.64583333333333337</v>
          </cell>
        </row>
        <row r="18">
          <cell r="D18" t="str">
            <v>VAM 1.MG</v>
          </cell>
          <cell r="E18" t="str">
            <v>ID20</v>
          </cell>
          <cell r="F18" t="str">
            <v>Vidzemes Tehnoloģiju un dizaina tehnikums</v>
          </cell>
          <cell r="G18" t="str">
            <v>Valmieras iela 19, Cēsis</v>
          </cell>
          <cell r="H18">
            <v>11</v>
          </cell>
          <cell r="I18"/>
          <cell r="J18"/>
          <cell r="K18"/>
          <cell r="L18"/>
          <cell r="M18" t="str">
            <v>20.</v>
          </cell>
          <cell r="N18" t="str">
            <v>10.</v>
          </cell>
          <cell r="O18" t="str">
            <v>10.</v>
          </cell>
          <cell r="P18" t="str">
            <v>14.</v>
          </cell>
          <cell r="Q18" t="str">
            <v>12.</v>
          </cell>
          <cell r="R18"/>
          <cell r="S18">
            <v>0.35416666666666669</v>
          </cell>
          <cell r="T18">
            <v>0.64583333333333337</v>
          </cell>
        </row>
        <row r="19">
          <cell r="D19" t="str">
            <v>VAM 1.MG</v>
          </cell>
          <cell r="E19" t="str">
            <v>UK20/TP20</v>
          </cell>
          <cell r="F19" t="str">
            <v>Vidzemes Tehnoloģiju un dizaina tehnikums</v>
          </cell>
          <cell r="G19" t="str">
            <v>Valmieras iela 19, Cēsis</v>
          </cell>
          <cell r="H19">
            <v>11</v>
          </cell>
          <cell r="I19"/>
          <cell r="J19"/>
          <cell r="K19"/>
          <cell r="L19"/>
          <cell r="M19" t="str">
            <v>27.</v>
          </cell>
          <cell r="N19" t="str">
            <v>17.</v>
          </cell>
          <cell r="O19" t="str">
            <v>17.;31.</v>
          </cell>
          <cell r="P19" t="str">
            <v>07.</v>
          </cell>
          <cell r="Q19"/>
          <cell r="R19"/>
          <cell r="S19">
            <v>0.35416666666666669</v>
          </cell>
          <cell r="T19">
            <v>0.64583333333333337</v>
          </cell>
        </row>
        <row r="20">
          <cell r="D20" t="str">
            <v>Slodze +0,05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 t="str">
            <v>Slodze +0,05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Uldis Borskis</v>
          </cell>
          <cell r="C13">
            <v>22400919</v>
          </cell>
          <cell r="D13" t="str">
            <v>1.1.</v>
          </cell>
          <cell r="E13" t="str">
            <v>4.a; b</v>
          </cell>
          <cell r="F13" t="str">
            <v>Valmieras sākumskola</v>
          </cell>
          <cell r="G13" t="str">
            <v>Leona Paegles iela 40A, Valmiera, LV – 4201</v>
          </cell>
          <cell r="H13">
            <v>15</v>
          </cell>
          <cell r="I13" t="str">
            <v>15.;22.;29.</v>
          </cell>
          <cell r="J13" t="str">
            <v>06.;13..;27.;</v>
          </cell>
          <cell r="K13" t="str">
            <v>03.;10.;17.;24.;</v>
          </cell>
          <cell r="L13" t="str">
            <v>01.;8.;15.;</v>
          </cell>
          <cell r="M13" t="str">
            <v>12.;19.;26.;</v>
          </cell>
          <cell r="N13" t="str">
            <v>02.;09.;16.;23.;</v>
          </cell>
          <cell r="O13" t="str">
            <v>02.;09.;23.;30.;</v>
          </cell>
          <cell r="P13" t="str">
            <v>06.;13.;20.;27.;</v>
          </cell>
          <cell r="Q13" t="str">
            <v>04.;11.;18.;25.;</v>
          </cell>
          <cell r="R13"/>
          <cell r="S13">
            <v>0.70138888888888884</v>
          </cell>
          <cell r="T13">
            <v>0.76736111111111116</v>
          </cell>
        </row>
        <row r="14">
          <cell r="D14" t="str">
            <v>1.1.</v>
          </cell>
          <cell r="E14" t="str">
            <v>4.c;d</v>
          </cell>
          <cell r="F14" t="str">
            <v>Valmieras sākumskola</v>
          </cell>
          <cell r="G14" t="str">
            <v>Leona Paegles iela 40A, Valmiera, LV – 4201</v>
          </cell>
          <cell r="H14">
            <v>15</v>
          </cell>
          <cell r="I14" t="str">
            <v>15.;22.;29.</v>
          </cell>
          <cell r="J14" t="str">
            <v>06.; 13. ;27.;</v>
          </cell>
          <cell r="K14" t="str">
            <v>05.;12.;19.;26.;</v>
          </cell>
          <cell r="L14" t="str">
            <v>03.;10.;17.;</v>
          </cell>
          <cell r="M14" t="str">
            <v>07.;14.;21.;28.;</v>
          </cell>
          <cell r="N14" t="str">
            <v>04.;11.;18.;25.;</v>
          </cell>
          <cell r="O14" t="str">
            <v>04.;11.;25.;</v>
          </cell>
          <cell r="P14" t="str">
            <v>01.;08.;15.;22.;29</v>
          </cell>
          <cell r="Q14" t="str">
            <v>06.;13.;20.;27.;</v>
          </cell>
          <cell r="R14"/>
          <cell r="S14">
            <v>0.59027777777777779</v>
          </cell>
          <cell r="T14">
            <v>0.65625</v>
          </cell>
        </row>
        <row r="15">
          <cell r="D15" t="str">
            <v>1.2.</v>
          </cell>
          <cell r="E15" t="str">
            <v>5.klase</v>
          </cell>
          <cell r="F15" t="str">
            <v>Valmieras sākumskola</v>
          </cell>
          <cell r="G15" t="str">
            <v>Leona Paegles iela 40A, Valmiera, LV – 4201</v>
          </cell>
          <cell r="H15">
            <v>15</v>
          </cell>
          <cell r="I15" t="str">
            <v>10.;17.;24.</v>
          </cell>
          <cell r="J15" t="str">
            <v>01.; 8.;15.;29</v>
          </cell>
          <cell r="K15" t="str">
            <v>05.;12.;19.;26.;</v>
          </cell>
          <cell r="L15" t="str">
            <v>03.;10.;17.;</v>
          </cell>
          <cell r="M15" t="str">
            <v>07.;14.;21.;28.;</v>
          </cell>
          <cell r="N15" t="str">
            <v>04.;11.;18.;25.;</v>
          </cell>
          <cell r="O15" t="str">
            <v>04.;11.;25.;</v>
          </cell>
          <cell r="P15" t="str">
            <v>01.;08.;15.;22.;29</v>
          </cell>
          <cell r="Q15" t="str">
            <v>06.;13.;20.;27.;</v>
          </cell>
          <cell r="R15"/>
          <cell r="S15">
            <v>0.66666666666666663</v>
          </cell>
          <cell r="T15">
            <v>0.73263888888888884</v>
          </cell>
        </row>
        <row r="16">
          <cell r="D16" t="str">
            <v>2.3.</v>
          </cell>
          <cell r="E16" t="str">
            <v>6.klase</v>
          </cell>
          <cell r="F16" t="str">
            <v>Valmieras sākumskola</v>
          </cell>
          <cell r="G16" t="str">
            <v>Leona Paegles iela 40A, Valmiera, LV – 4201</v>
          </cell>
          <cell r="H16">
            <v>15</v>
          </cell>
          <cell r="I16" t="str">
            <v>10.;17.;24.</v>
          </cell>
          <cell r="J16" t="str">
            <v>01.; 8.;15.;29</v>
          </cell>
          <cell r="K16" t="str">
            <v>03.;10.;17.;24.;</v>
          </cell>
          <cell r="L16" t="str">
            <v>01.;8.;15.;</v>
          </cell>
          <cell r="M16" t="str">
            <v>12.;19.;26.;</v>
          </cell>
          <cell r="N16" t="str">
            <v>02.;09.;16.;23;</v>
          </cell>
          <cell r="O16" t="str">
            <v>02.;09.;23.;30.;</v>
          </cell>
          <cell r="P16" t="str">
            <v>06.;13.;20.;27.;</v>
          </cell>
          <cell r="Q16" t="str">
            <v>04.;11.;18.;25.;</v>
          </cell>
          <cell r="R16"/>
          <cell r="S16">
            <v>0.625</v>
          </cell>
          <cell r="T16">
            <v>0.69097222222222221</v>
          </cell>
        </row>
        <row r="17">
          <cell r="D17" t="str">
            <v>Studijas</v>
          </cell>
          <cell r="E17"/>
          <cell r="F17" t="str">
            <v>LSPA</v>
          </cell>
          <cell r="G17" t="str">
            <v>Brīvības Gatve 333</v>
          </cell>
          <cell r="H17"/>
          <cell r="I17" t="str">
            <v>06.;13.;20.;27.;</v>
          </cell>
          <cell r="J17" t="str">
            <v>04.;11.;18.;25.;</v>
          </cell>
          <cell r="K17" t="str">
            <v>01.;08.;15.;22.;29.;</v>
          </cell>
          <cell r="L17" t="str">
            <v>06.;13.;20.;</v>
          </cell>
          <cell r="M17" t="str">
            <v>10.;17.;24.;31.;</v>
          </cell>
          <cell r="N17" t="str">
            <v>07.;14.;21.;28.;</v>
          </cell>
          <cell r="O17" t="str">
            <v>07.;14.;21.;28.;</v>
          </cell>
          <cell r="P17"/>
          <cell r="Q17"/>
          <cell r="R17"/>
          <cell r="S17">
            <v>0.375</v>
          </cell>
          <cell r="T17">
            <v>0.70833333333333337</v>
          </cell>
        </row>
        <row r="18">
          <cell r="D18" t="str">
            <v>VAM 1.MG</v>
          </cell>
          <cell r="E18" t="str">
            <v>10.grupa</v>
          </cell>
          <cell r="F18" t="str">
            <v>Valmiera tehnikums</v>
          </cell>
          <cell r="G18" t="str">
            <v>Vadu iela 3, VALMIERA</v>
          </cell>
          <cell r="H18">
            <v>15</v>
          </cell>
          <cell r="I18" t="str">
            <v>14.;</v>
          </cell>
          <cell r="J18" t="str">
            <v>05.;</v>
          </cell>
          <cell r="K18" t="str">
            <v>09.;</v>
          </cell>
          <cell r="L18" t="str">
            <v>01.;</v>
          </cell>
          <cell r="M18" t="str">
            <v>11.;</v>
          </cell>
          <cell r="N18" t="str">
            <v>01.;</v>
          </cell>
          <cell r="O18" t="str">
            <v>01.;</v>
          </cell>
          <cell r="P18" t="str">
            <v>05.;12;</v>
          </cell>
          <cell r="Q18" t="str">
            <v>03.;</v>
          </cell>
          <cell r="R18"/>
          <cell r="S18">
            <v>0.34027777777777773</v>
          </cell>
          <cell r="T18">
            <v>0.63194444444444442</v>
          </cell>
        </row>
        <row r="19">
          <cell r="D19" t="str">
            <v>VAM 1.MG</v>
          </cell>
          <cell r="E19" t="str">
            <v>20. grupa</v>
          </cell>
          <cell r="F19" t="str">
            <v>Valmiera tehnikums</v>
          </cell>
          <cell r="G19" t="str">
            <v>Vadu iela 3, VALMIERA</v>
          </cell>
          <cell r="H19">
            <v>15</v>
          </cell>
          <cell r="I19" t="str">
            <v>21.;</v>
          </cell>
          <cell r="J19" t="str">
            <v>12.;</v>
          </cell>
          <cell r="K19" t="str">
            <v>16.;</v>
          </cell>
          <cell r="L19" t="str">
            <v>07.;</v>
          </cell>
          <cell r="M19" t="str">
            <v>18.;</v>
          </cell>
          <cell r="N19" t="str">
            <v>08.;</v>
          </cell>
          <cell r="O19" t="str">
            <v>08.;</v>
          </cell>
          <cell r="P19" t="str">
            <v>12.;</v>
          </cell>
          <cell r="Q19" t="str">
            <v>24.;</v>
          </cell>
          <cell r="R19"/>
          <cell r="S19">
            <v>0.34027777777777773</v>
          </cell>
          <cell r="T19">
            <v>0.63194444444444442</v>
          </cell>
        </row>
        <row r="20">
          <cell r="D20" t="str">
            <v>VAM 1.MG</v>
          </cell>
          <cell r="E20" t="str">
            <v>30. grupa</v>
          </cell>
          <cell r="F20" t="str">
            <v>Valmiera tehnikums</v>
          </cell>
          <cell r="G20" t="str">
            <v>Vadu iela 3, VALMIERA</v>
          </cell>
          <cell r="H20">
            <v>15</v>
          </cell>
          <cell r="I20" t="str">
            <v>28.;</v>
          </cell>
          <cell r="J20" t="str">
            <v>19.;</v>
          </cell>
          <cell r="K20" t="str">
            <v>23.;</v>
          </cell>
          <cell r="L20" t="str">
            <v>14.;</v>
          </cell>
          <cell r="M20" t="str">
            <v>25.;</v>
          </cell>
          <cell r="N20" t="str">
            <v>15.;</v>
          </cell>
          <cell r="O20" t="str">
            <v>15.;</v>
          </cell>
          <cell r="P20" t="str">
            <v>19.;</v>
          </cell>
          <cell r="Q20" t="str">
            <v>17.;</v>
          </cell>
          <cell r="R20"/>
          <cell r="S20">
            <v>0.34027777777777773</v>
          </cell>
          <cell r="T20">
            <v>0.63194444444444442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Ēriks Bukovskis</v>
          </cell>
          <cell r="C13">
            <v>29455148</v>
          </cell>
          <cell r="D13" t="str">
            <v>1.1.</v>
          </cell>
          <cell r="E13"/>
          <cell r="F13" t="str">
            <v>Ērgļu vidusskola</v>
          </cell>
          <cell r="G13" t="str">
            <v>Rīgas iela 10, Ērgļi, Madonas novads</v>
          </cell>
          <cell r="H13">
            <v>15</v>
          </cell>
          <cell r="I13" t="str">
            <v>14;21;28.</v>
          </cell>
          <cell r="J13" t="str">
            <v>12;26</v>
          </cell>
          <cell r="K13" t="str">
            <v>02;09;16;23;30</v>
          </cell>
          <cell r="L13" t="str">
            <v>07;14;21</v>
          </cell>
          <cell r="M13" t="str">
            <v>11;18;25</v>
          </cell>
          <cell r="N13" t="str">
            <v>01;08;15;22</v>
          </cell>
          <cell r="O13" t="str">
            <v>01;08;22;29</v>
          </cell>
          <cell r="P13" t="str">
            <v>05;12;19;26</v>
          </cell>
          <cell r="Q13" t="str">
            <v>03;10;17;24</v>
          </cell>
          <cell r="R13"/>
          <cell r="S13">
            <v>0.60069444444444442</v>
          </cell>
          <cell r="T13">
            <v>0.66666666666666663</v>
          </cell>
        </row>
        <row r="14">
          <cell r="D14" t="str">
            <v>1.2.</v>
          </cell>
          <cell r="E14"/>
          <cell r="F14" t="str">
            <v>Ērgļu vidusskola</v>
          </cell>
          <cell r="G14" t="str">
            <v>Rīgas iela 10, Ērgļi, Madonas novads</v>
          </cell>
          <cell r="H14">
            <v>15</v>
          </cell>
          <cell r="I14" t="str">
            <v>15;22;29.</v>
          </cell>
          <cell r="J14" t="str">
            <v>13;27</v>
          </cell>
          <cell r="K14" t="str">
            <v>03;10;17;24</v>
          </cell>
          <cell r="L14" t="str">
            <v>01;08;15</v>
          </cell>
          <cell r="M14" t="str">
            <v>12;19;26</v>
          </cell>
          <cell r="N14" t="str">
            <v>02;09;16;23</v>
          </cell>
          <cell r="O14" t="str">
            <v>02;09;23;30</v>
          </cell>
          <cell r="P14" t="str">
            <v>06;13;20;27</v>
          </cell>
          <cell r="Q14" t="str">
            <v>11;18;25</v>
          </cell>
          <cell r="R14"/>
          <cell r="S14">
            <v>0.59027777777777779</v>
          </cell>
          <cell r="T14">
            <v>0.65625</v>
          </cell>
        </row>
        <row r="15">
          <cell r="D15" t="str">
            <v>2.4.</v>
          </cell>
          <cell r="E15"/>
          <cell r="F15" t="str">
            <v>Ērgļu vidusskola</v>
          </cell>
          <cell r="G15" t="str">
            <v>Rīgas iela 10, Ērgļi, Madonas novads</v>
          </cell>
          <cell r="H15">
            <v>15</v>
          </cell>
          <cell r="I15" t="str">
            <v>15;22;29.</v>
          </cell>
          <cell r="J15" t="str">
            <v>14;28</v>
          </cell>
          <cell r="K15" t="str">
            <v>04;11;25</v>
          </cell>
          <cell r="L15" t="str">
            <v>02;09;16</v>
          </cell>
          <cell r="M15" t="str">
            <v>13;20;27</v>
          </cell>
          <cell r="N15" t="str">
            <v>03;10;17;24</v>
          </cell>
          <cell r="O15" t="str">
            <v>03;10;24;31</v>
          </cell>
          <cell r="P15" t="str">
            <v>07;14;21;28</v>
          </cell>
          <cell r="Q15" t="str">
            <v>05;12;19;26</v>
          </cell>
          <cell r="R15"/>
          <cell r="S15">
            <v>0.63541666666666663</v>
          </cell>
          <cell r="T15">
            <v>0.70138888888888884</v>
          </cell>
        </row>
        <row r="16">
          <cell r="D16" t="str">
            <v>3.5.</v>
          </cell>
          <cell r="E16"/>
          <cell r="F16" t="str">
            <v>Ērgļu vidusskola</v>
          </cell>
          <cell r="G16" t="str">
            <v>Rīgas iela 10, Ērgļi, Madonas novads</v>
          </cell>
          <cell r="H16">
            <v>15</v>
          </cell>
          <cell r="I16" t="str">
            <v>16;23;30.</v>
          </cell>
          <cell r="J16" t="str">
            <v>15;29</v>
          </cell>
          <cell r="K16" t="str">
            <v>05;12;19;26</v>
          </cell>
          <cell r="L16" t="str">
            <v>03;10;17</v>
          </cell>
          <cell r="M16" t="str">
            <v>07;14;21;28</v>
          </cell>
          <cell r="N16" t="str">
            <v>04;11;18;25</v>
          </cell>
          <cell r="O16" t="str">
            <v>04;11;25</v>
          </cell>
          <cell r="P16" t="str">
            <v>01;08;22;29</v>
          </cell>
          <cell r="Q16" t="str">
            <v>06;13;20;27</v>
          </cell>
          <cell r="R16"/>
          <cell r="S16">
            <v>0.60069444444444442</v>
          </cell>
          <cell r="T16">
            <v>0.66666666666666663</v>
          </cell>
        </row>
        <row r="17">
          <cell r="D17" t="str">
            <v>4.7.</v>
          </cell>
          <cell r="E17"/>
          <cell r="F17" t="str">
            <v>Ērgļu vidusskola</v>
          </cell>
          <cell r="G17" t="str">
            <v>Rīgas iela 10, Ērgļi, Madonas novads</v>
          </cell>
          <cell r="H17">
            <v>15</v>
          </cell>
          <cell r="I17" t="str">
            <v>16;23;30.</v>
          </cell>
          <cell r="J17" t="str">
            <v>13;27</v>
          </cell>
          <cell r="K17" t="str">
            <v>03;10;17;24</v>
          </cell>
          <cell r="L17" t="str">
            <v>01;08;15</v>
          </cell>
          <cell r="M17" t="str">
            <v>12;19;26</v>
          </cell>
          <cell r="N17" t="str">
            <v>02;09;16;23</v>
          </cell>
          <cell r="O17" t="str">
            <v>02;09;23;30</v>
          </cell>
          <cell r="P17" t="str">
            <v>06;13;20;27</v>
          </cell>
          <cell r="Q17" t="str">
            <v>11;18;25</v>
          </cell>
          <cell r="R17"/>
          <cell r="S17">
            <v>0.66666666666666663</v>
          </cell>
          <cell r="T17">
            <v>0.73263888888888884</v>
          </cell>
        </row>
        <row r="18">
          <cell r="D18" t="str">
            <v>Speciālais kurss</v>
          </cell>
          <cell r="E18" t="str">
            <v>VFS-1</v>
          </cell>
          <cell r="F18" t="str">
            <v>Ērgļu vidusskola</v>
          </cell>
          <cell r="G18" t="str">
            <v>Rīgas iela 10, Ērgļi, Madonas novads</v>
          </cell>
          <cell r="H18">
            <v>15</v>
          </cell>
          <cell r="I18" t="str">
            <v>03;10;17;24.</v>
          </cell>
          <cell r="J18" t="str">
            <v>12;19;26</v>
          </cell>
          <cell r="K18" t="str">
            <v>02;09;16;23;30</v>
          </cell>
          <cell r="L18" t="str">
            <v>07;14;21;28</v>
          </cell>
          <cell r="M18" t="str">
            <v>11;18;25</v>
          </cell>
          <cell r="N18" t="str">
            <v>01;08;15;22</v>
          </cell>
          <cell r="O18" t="str">
            <v>01;08;22;29</v>
          </cell>
          <cell r="P18" t="str">
            <v>05;12;19;26</v>
          </cell>
          <cell r="Q18" t="str">
            <v>03;10;17;24</v>
          </cell>
          <cell r="R18"/>
          <cell r="S18">
            <v>0.70833333333333337</v>
          </cell>
          <cell r="T18">
            <v>0.77430555555555547</v>
          </cell>
        </row>
        <row r="19">
          <cell r="D19" t="str">
            <v>Speciālais kurss</v>
          </cell>
          <cell r="E19" t="str">
            <v>VFS-2</v>
          </cell>
          <cell r="F19" t="str">
            <v>Ērgļu vidusskola</v>
          </cell>
          <cell r="G19" t="str">
            <v>Rīgas iela 10, Ērgļi, Madonas novads</v>
          </cell>
          <cell r="H19">
            <v>15</v>
          </cell>
          <cell r="I19" t="str">
            <v>03;10;17;24.</v>
          </cell>
          <cell r="J19" t="str">
            <v>13;20;27</v>
          </cell>
          <cell r="K19" t="str">
            <v>03;10;17;24</v>
          </cell>
          <cell r="L19" t="str">
            <v>01;08;15;22;29</v>
          </cell>
          <cell r="M19" t="str">
            <v>12;19;26</v>
          </cell>
          <cell r="N19" t="str">
            <v>02;09;16;23</v>
          </cell>
          <cell r="O19" t="str">
            <v>02;09;23;30</v>
          </cell>
          <cell r="P19" t="str">
            <v>06;13;20;27</v>
          </cell>
          <cell r="Q19" t="str">
            <v>11;18;25</v>
          </cell>
          <cell r="R19"/>
          <cell r="S19">
            <v>0.75</v>
          </cell>
          <cell r="T19">
            <v>0.81597222222222221</v>
          </cell>
        </row>
        <row r="20">
          <cell r="D20" t="str">
            <v>Slodze +0,05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Arnis Cāns</v>
          </cell>
          <cell r="C13">
            <v>26165826</v>
          </cell>
          <cell r="D13" t="str">
            <v>2.3.</v>
          </cell>
          <cell r="E13" t="str">
            <v>Aloja</v>
          </cell>
          <cell r="F13" t="str">
            <v>Alojas Ausekļa vidusskola</v>
          </cell>
          <cell r="G13" t="str">
            <v>Ausekļa iela 1, Aloja</v>
          </cell>
          <cell r="H13">
            <v>15</v>
          </cell>
          <cell r="I13" t="str">
            <v>15.;22;29.</v>
          </cell>
          <cell r="J13" t="str">
            <v>06.;13.;27.</v>
          </cell>
          <cell r="K13" t="str">
            <v>03.;10.;17.;24.</v>
          </cell>
          <cell r="L13" t="str">
            <v>01.;08.;15.</v>
          </cell>
          <cell r="M13" t="str">
            <v>12.;19.;26.</v>
          </cell>
          <cell r="N13" t="str">
            <v>02.;09.;16.;23.</v>
          </cell>
          <cell r="O13" t="str">
            <v>02.;09.;23.;30.</v>
          </cell>
          <cell r="P13" t="str">
            <v>06.;13.;20.;27.</v>
          </cell>
          <cell r="Q13" t="str">
            <v>11.;18.;25.</v>
          </cell>
          <cell r="R13" t="str">
            <v>VAM nodarbību dienās sākums 15.20</v>
          </cell>
          <cell r="S13">
            <v>0.60416666666666663</v>
          </cell>
          <cell r="T13">
            <v>0.67013888888888884</v>
          </cell>
        </row>
        <row r="14">
          <cell r="D14" t="str">
            <v>3.5.</v>
          </cell>
          <cell r="E14" t="str">
            <v>Aloja</v>
          </cell>
          <cell r="F14" t="str">
            <v>Alojas Ausekļa vidusskola</v>
          </cell>
          <cell r="G14" t="str">
            <v>Ausekļa iela 1, Aloja</v>
          </cell>
          <cell r="H14">
            <v>15</v>
          </cell>
          <cell r="I14" t="str">
            <v>15.;22;29.</v>
          </cell>
          <cell r="J14" t="str">
            <v>06.;13.;27.</v>
          </cell>
          <cell r="K14" t="str">
            <v>03.;10.;17.;24.</v>
          </cell>
          <cell r="L14" t="str">
            <v>01.;08.;15.</v>
          </cell>
          <cell r="M14" t="str">
            <v>12.;19.;26.</v>
          </cell>
          <cell r="N14" t="str">
            <v>02.;09.;16.;23.</v>
          </cell>
          <cell r="O14" t="str">
            <v>02.;09.;23.;30.</v>
          </cell>
          <cell r="P14" t="str">
            <v>06.;13.;20.;27.</v>
          </cell>
          <cell r="Q14" t="str">
            <v>11.;18.;25.</v>
          </cell>
          <cell r="R14" t="str">
            <v>VAM nodarbību dienās sākums 17:10</v>
          </cell>
          <cell r="S14">
            <v>0.68055555555555547</v>
          </cell>
          <cell r="T14">
            <v>0.74652777777777779</v>
          </cell>
        </row>
        <row r="15">
          <cell r="D15" t="str">
            <v>2.3.</v>
          </cell>
          <cell r="E15" t="str">
            <v>Salacgrīva</v>
          </cell>
          <cell r="F15" t="str">
            <v>Salacgrīvas vidusskola</v>
          </cell>
          <cell r="G15" t="str">
            <v>Pērnavas iela 31, Salacgrīva</v>
          </cell>
          <cell r="H15">
            <v>15</v>
          </cell>
          <cell r="I15" t="str">
            <v>14.;21.;28.</v>
          </cell>
          <cell r="J15" t="str">
            <v>05.;12.;26.</v>
          </cell>
          <cell r="K15" t="str">
            <v>02.;16.;23.;30.</v>
          </cell>
          <cell r="L15" t="str">
            <v>07.;14.;21.</v>
          </cell>
          <cell r="M15" t="str">
            <v>11.;18.;25.</v>
          </cell>
          <cell r="N15" t="str">
            <v>01.;08.;15.;22.</v>
          </cell>
          <cell r="O15" t="str">
            <v>01.;08.;22.;29.</v>
          </cell>
          <cell r="P15" t="str">
            <v>05.;12.;19.;26.</v>
          </cell>
          <cell r="Q15" t="str">
            <v>03.;10.;17.;24.</v>
          </cell>
          <cell r="R15"/>
          <cell r="S15">
            <v>0.60416666666666663</v>
          </cell>
          <cell r="T15">
            <v>0.67013888888888884</v>
          </cell>
        </row>
        <row r="16">
          <cell r="D16" t="str">
            <v>2.3.</v>
          </cell>
          <cell r="E16" t="str">
            <v>Staicele</v>
          </cell>
          <cell r="F16" t="str">
            <v>Staiceles pamatskola</v>
          </cell>
          <cell r="G16" t="str">
            <v>Sporta iela 4, Staicele</v>
          </cell>
          <cell r="H16">
            <v>15</v>
          </cell>
          <cell r="I16" t="str">
            <v>16.;23.;29.</v>
          </cell>
          <cell r="J16" t="str">
            <v>07.;14.;28.</v>
          </cell>
          <cell r="K16" t="str">
            <v>04.;11.;25.</v>
          </cell>
          <cell r="L16" t="str">
            <v>02.;09.;16.</v>
          </cell>
          <cell r="M16" t="str">
            <v>13.;20.;27.</v>
          </cell>
          <cell r="N16" t="str">
            <v>03.;10.;17.;24.</v>
          </cell>
          <cell r="O16" t="str">
            <v>03.;10.;24.;31.</v>
          </cell>
          <cell r="P16" t="str">
            <v>07.;14.;21.;28.</v>
          </cell>
          <cell r="Q16" t="str">
            <v>05.;12.;19.;26.</v>
          </cell>
          <cell r="R16"/>
          <cell r="S16">
            <v>0.60416666666666663</v>
          </cell>
          <cell r="T16">
            <v>0.67013888888888884</v>
          </cell>
        </row>
        <row r="17">
          <cell r="D17" t="str">
            <v>2.4.</v>
          </cell>
          <cell r="E17" t="str">
            <v>Salacgrīva</v>
          </cell>
          <cell r="F17" t="str">
            <v>Salacgrīvas vidusskola</v>
          </cell>
          <cell r="G17" t="str">
            <v>Pērnavas iela 31, Salacgrīva</v>
          </cell>
          <cell r="H17">
            <v>15</v>
          </cell>
          <cell r="I17" t="str">
            <v>13.;20.;27.</v>
          </cell>
          <cell r="J17" t="str">
            <v>04.;11.;25.</v>
          </cell>
          <cell r="K17" t="str">
            <v>01.;08.;15.;22.</v>
          </cell>
          <cell r="L17" t="str">
            <v>06.;13.;20.</v>
          </cell>
          <cell r="M17" t="str">
            <v>10.;17.;24.;31.</v>
          </cell>
          <cell r="N17" t="str">
            <v>07.;14.;21.;28.</v>
          </cell>
          <cell r="O17" t="str">
            <v>07.;21.;28.</v>
          </cell>
          <cell r="P17" t="str">
            <v>04.;11.;25.</v>
          </cell>
          <cell r="Q17" t="str">
            <v>02.;09.;16.;23.</v>
          </cell>
          <cell r="R17"/>
          <cell r="S17">
            <v>0.56944444444444442</v>
          </cell>
          <cell r="T17">
            <v>0.63541666666666663</v>
          </cell>
        </row>
        <row r="18">
          <cell r="D18" t="str">
            <v>VAM 1.MG</v>
          </cell>
          <cell r="E18" t="str">
            <v>10 kl.</v>
          </cell>
          <cell r="F18" t="str">
            <v>Alojas Ausekļa vidusskola</v>
          </cell>
          <cell r="G18" t="str">
            <v>Ausekļa iela 1, Aloja</v>
          </cell>
          <cell r="H18">
            <v>8</v>
          </cell>
          <cell r="I18" t="str">
            <v>22.</v>
          </cell>
          <cell r="J18" t="str">
            <v>27.</v>
          </cell>
          <cell r="K18" t="str">
            <v>17.</v>
          </cell>
          <cell r="L18" t="str">
            <v>08.</v>
          </cell>
          <cell r="M18" t="str">
            <v>26.</v>
          </cell>
          <cell r="N18" t="str">
            <v>16.</v>
          </cell>
          <cell r="O18" t="str">
            <v>23.</v>
          </cell>
          <cell r="P18" t="str">
            <v>20.</v>
          </cell>
          <cell r="Q18" t="str">
            <v>11.</v>
          </cell>
          <cell r="R18"/>
          <cell r="S18">
            <v>0.35416666666666669</v>
          </cell>
          <cell r="T18">
            <v>0.63541666666666663</v>
          </cell>
        </row>
        <row r="19">
          <cell r="D19" t="str">
            <v>Speciālais kurss</v>
          </cell>
          <cell r="E19" t="str">
            <v>Jungas 1</v>
          </cell>
          <cell r="F19" t="str">
            <v>Salacgrīvas vidusskola</v>
          </cell>
          <cell r="G19" t="str">
            <v>Pērnavas iela 31, Salacgrīva</v>
          </cell>
          <cell r="H19">
            <v>15</v>
          </cell>
          <cell r="I19" t="str">
            <v>14.;21.;28.</v>
          </cell>
          <cell r="J19" t="str">
            <v>05.;12.;26.</v>
          </cell>
          <cell r="K19" t="str">
            <v>02.;16.;23.;30.</v>
          </cell>
          <cell r="L19" t="str">
            <v>07.;14.;21.</v>
          </cell>
          <cell r="M19" t="str">
            <v>11.;18.;25.</v>
          </cell>
          <cell r="N19" t="str">
            <v>01.;08.;15.;22.</v>
          </cell>
          <cell r="O19" t="str">
            <v>01.;08.;22.;29.</v>
          </cell>
          <cell r="P19" t="str">
            <v>05.;12.;19.;26.</v>
          </cell>
          <cell r="Q19" t="str">
            <v>03.;10.;17.;24.</v>
          </cell>
          <cell r="R19"/>
          <cell r="S19">
            <v>0.64583333333333337</v>
          </cell>
          <cell r="T19">
            <v>0.71180555555555547</v>
          </cell>
        </row>
        <row r="20">
          <cell r="D20" t="str">
            <v>Speciālais kurss</v>
          </cell>
          <cell r="E20" t="str">
            <v>Jungas 2</v>
          </cell>
          <cell r="F20" t="str">
            <v>Salacgrīvas vidusskola</v>
          </cell>
          <cell r="G20" t="str">
            <v>Pērnavas iela 31, Salacgrīva</v>
          </cell>
          <cell r="H20">
            <v>14</v>
          </cell>
          <cell r="I20" t="str">
            <v>13.;20.;27.</v>
          </cell>
          <cell r="J20" t="str">
            <v>04.;11.;25.</v>
          </cell>
          <cell r="K20" t="str">
            <v>01.;08.;15.;22.</v>
          </cell>
          <cell r="L20" t="str">
            <v>06.;13.;20.</v>
          </cell>
          <cell r="M20" t="str">
            <v>10.;17.;24.;31.</v>
          </cell>
          <cell r="N20" t="str">
            <v>07.;14.;21.;28.</v>
          </cell>
          <cell r="O20" t="str">
            <v>07.;21.;28.</v>
          </cell>
          <cell r="P20" t="str">
            <v>04.;11.;25.</v>
          </cell>
          <cell r="Q20" t="str">
            <v>02.;09.;16.;23.</v>
          </cell>
          <cell r="R20"/>
          <cell r="S20">
            <v>0.68055555555555547</v>
          </cell>
          <cell r="T20">
            <v>0.74652777777777779</v>
          </cell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Gatis Ceriņš</v>
          </cell>
          <cell r="C13">
            <v>26165830</v>
          </cell>
          <cell r="D13" t="str">
            <v>1.2.</v>
          </cell>
          <cell r="E13"/>
          <cell r="F13" t="str">
            <v>Valmieras Pārgaujas sākumskola</v>
          </cell>
          <cell r="G13" t="str">
            <v>Meža iela 12A, Valmiera</v>
          </cell>
          <cell r="H13">
            <v>20</v>
          </cell>
          <cell r="I13" t="str">
            <v>13.;20.;27.</v>
          </cell>
          <cell r="J13" t="str">
            <v>04.;11.25.</v>
          </cell>
          <cell r="K13" t="str">
            <v>01.;08.;15;22.;29.</v>
          </cell>
          <cell r="L13" t="str">
            <v>06.;13.;20.</v>
          </cell>
          <cell r="M13" t="str">
            <v>10.;17.;24.;31.;</v>
          </cell>
          <cell r="N13" t="str">
            <v>07.;14.;21.;28.;</v>
          </cell>
          <cell r="O13" t="str">
            <v>07.;21.;28.</v>
          </cell>
          <cell r="P13" t="str">
            <v>04.;11.;25.</v>
          </cell>
          <cell r="Q13" t="str">
            <v>02.;09.;16.;23.;30.</v>
          </cell>
          <cell r="R13"/>
          <cell r="S13">
            <v>0.59027777777777779</v>
          </cell>
          <cell r="T13">
            <v>0.65625</v>
          </cell>
        </row>
        <row r="14">
          <cell r="D14" t="str">
            <v>3.5.</v>
          </cell>
          <cell r="E14"/>
          <cell r="F14" t="str">
            <v>Valmieras Pārgaujas valsts ģimnāzija</v>
          </cell>
          <cell r="G14" t="str">
            <v>Zvaigžņu iela 4, Valmiera</v>
          </cell>
          <cell r="H14">
            <v>15</v>
          </cell>
          <cell r="I14" t="str">
            <v>13.;20.;27.</v>
          </cell>
          <cell r="J14" t="str">
            <v>04.;11.25;</v>
          </cell>
          <cell r="K14" t="str">
            <v>01.;08.;15;22.;29</v>
          </cell>
          <cell r="L14" t="str">
            <v>06.;13.;20.;</v>
          </cell>
          <cell r="M14" t="str">
            <v>10.;17.;24.;31.;</v>
          </cell>
          <cell r="N14" t="str">
            <v>07.;14.;21.;28.;</v>
          </cell>
          <cell r="O14" t="str">
            <v>07.;21.;28.;</v>
          </cell>
          <cell r="P14" t="str">
            <v>04.;11.;25.;</v>
          </cell>
          <cell r="Q14" t="str">
            <v>02.;09.;16.; 23.;30.;</v>
          </cell>
          <cell r="R14"/>
          <cell r="S14">
            <v>0.66666666666666663</v>
          </cell>
          <cell r="T14">
            <v>0.73263888888888884</v>
          </cell>
        </row>
        <row r="15">
          <cell r="D15" t="str">
            <v>3.5.</v>
          </cell>
          <cell r="E15"/>
          <cell r="F15" t="str">
            <v>Rūjienas vidusskola</v>
          </cell>
          <cell r="G15" t="str">
            <v>Rīgas iela 30, Rūjiena, Valmieras novads</v>
          </cell>
          <cell r="H15">
            <v>15</v>
          </cell>
          <cell r="I15" t="str">
            <v>08.;15.;22.;</v>
          </cell>
          <cell r="J15" t="str">
            <v>06.;13.;27.;</v>
          </cell>
          <cell r="K15" t="str">
            <v>03.;10.;17.;24.;</v>
          </cell>
          <cell r="L15" t="str">
            <v>01.;08.;15.;</v>
          </cell>
          <cell r="M15" t="str">
            <v>12.;19.;26.;</v>
          </cell>
          <cell r="N15" t="str">
            <v>02.;09.;16.;23.;</v>
          </cell>
          <cell r="O15" t="str">
            <v>02.;09.;23.; 30.;</v>
          </cell>
          <cell r="P15" t="str">
            <v>06.;13.;20.; 27.;</v>
          </cell>
          <cell r="Q15" t="str">
            <v>11.;18.;25.;</v>
          </cell>
          <cell r="R15" t="str">
            <v>Sakarā ar VAM 1x mēnesī nodarbības sākas 16:00</v>
          </cell>
          <cell r="S15">
            <v>0.63194444444444442</v>
          </cell>
          <cell r="T15">
            <v>0.69791666666666663</v>
          </cell>
        </row>
        <row r="16">
          <cell r="D16" t="str">
            <v>3.5.</v>
          </cell>
          <cell r="E16"/>
          <cell r="F16" t="str">
            <v>Mazsalacas vidusskola</v>
          </cell>
          <cell r="G16" t="str">
            <v>Parka iela 30, Mazsalaca, Valmieras novads</v>
          </cell>
          <cell r="H16">
            <v>15</v>
          </cell>
          <cell r="I16" t="str">
            <v>16.;23.;30.</v>
          </cell>
          <cell r="J16" t="str">
            <v>07.;14.;28.;</v>
          </cell>
          <cell r="K16" t="str">
            <v>04.;11.;25.;</v>
          </cell>
          <cell r="L16" t="str">
            <v>02.;09.;16.;</v>
          </cell>
          <cell r="M16" t="str">
            <v>13.;20.;27.;</v>
          </cell>
          <cell r="N16" t="str">
            <v>03.;10.;17.;24.;</v>
          </cell>
          <cell r="O16" t="str">
            <v>03.;10.; 24.;31;</v>
          </cell>
          <cell r="P16" t="str">
            <v>07.;14.;21.; 28.;</v>
          </cell>
          <cell r="Q16" t="str">
            <v>05.;12.;19.; 26.;</v>
          </cell>
          <cell r="R16" t="str">
            <v>Sakarā ar VAM 2x mēnesī nodarbības sākas 16:01</v>
          </cell>
          <cell r="S16">
            <v>0.63194444444444442</v>
          </cell>
          <cell r="T16">
            <v>0.69791666666666663</v>
          </cell>
        </row>
        <row r="17">
          <cell r="D17" t="str">
            <v>2.3.</v>
          </cell>
          <cell r="E17"/>
          <cell r="F17" t="str">
            <v>Naukšēnu novada vidusskola</v>
          </cell>
          <cell r="G17" t="str">
            <v>Naukšēnu vidusskola, Naukšēni, Valmieras novads</v>
          </cell>
          <cell r="H17">
            <v>15</v>
          </cell>
          <cell r="I17" t="str">
            <v>14.;21.;28.;</v>
          </cell>
          <cell r="J17" t="str">
            <v>05.;12.;26.;</v>
          </cell>
          <cell r="K17" t="str">
            <v>02.;09.;16.;23.;30.;</v>
          </cell>
          <cell r="L17" t="str">
            <v>07.;14.;21.;</v>
          </cell>
          <cell r="M17" t="str">
            <v>11.;18,;25.;</v>
          </cell>
          <cell r="N17" t="str">
            <v>01.;08.;15.;22.;</v>
          </cell>
          <cell r="O17" t="str">
            <v>01.;08.;22.; 29.;</v>
          </cell>
          <cell r="P17" t="str">
            <v>05.;12.;19.; 26.;</v>
          </cell>
          <cell r="Q17" t="str">
            <v>03.;10.;17.; 24.;31.;</v>
          </cell>
          <cell r="R17" t="str">
            <v>Sakarā ar VAM 1x mēnesī nodarbības sākas 16:00</v>
          </cell>
          <cell r="S17">
            <v>0.60416666666666663</v>
          </cell>
          <cell r="T17">
            <v>0.67013888888888884</v>
          </cell>
        </row>
        <row r="18">
          <cell r="D18" t="str">
            <v>VAM 1.MG</v>
          </cell>
          <cell r="E18" t="str">
            <v>10.kl.</v>
          </cell>
          <cell r="F18" t="str">
            <v>Naukšēnu novada vidusskola</v>
          </cell>
          <cell r="G18" t="str">
            <v>Naukšēnu vidusskola, Naukšēni, Valmieras novads</v>
          </cell>
          <cell r="H18">
            <v>12</v>
          </cell>
          <cell r="I18" t="str">
            <v>10.</v>
          </cell>
          <cell r="J18" t="str">
            <v>26.</v>
          </cell>
          <cell r="K18" t="str">
            <v>23.</v>
          </cell>
          <cell r="L18" t="str">
            <v>14.</v>
          </cell>
          <cell r="M18" t="str">
            <v>25.</v>
          </cell>
          <cell r="N18" t="str">
            <v>08.</v>
          </cell>
          <cell r="O18" t="str">
            <v>22.</v>
          </cell>
          <cell r="P18" t="str">
            <v>26.</v>
          </cell>
          <cell r="Q18" t="str">
            <v>10.</v>
          </cell>
          <cell r="R18"/>
          <cell r="S18">
            <v>0.33333333333333331</v>
          </cell>
          <cell r="T18">
            <v>0.66666666666666663</v>
          </cell>
        </row>
        <row r="19">
          <cell r="D19" t="str">
            <v>VAM 2.MG</v>
          </cell>
          <cell r="E19" t="str">
            <v>11.kl.</v>
          </cell>
          <cell r="F19" t="str">
            <v>Valkas Jāņa Cimzes ģimnāzija</v>
          </cell>
          <cell r="G19" t="str">
            <v>Raiņa iela 28A, Valka</v>
          </cell>
          <cell r="H19">
            <v>15</v>
          </cell>
          <cell r="I19" t="str">
            <v>29.</v>
          </cell>
          <cell r="J19" t="str">
            <v>13.</v>
          </cell>
          <cell r="K19" t="str">
            <v>24.</v>
          </cell>
          <cell r="L19" t="str">
            <v>15.</v>
          </cell>
          <cell r="M19" t="str">
            <v>19.</v>
          </cell>
          <cell r="N19" t="str">
            <v>16.</v>
          </cell>
          <cell r="O19" t="str">
            <v>30.</v>
          </cell>
          <cell r="P19" t="str">
            <v>13.</v>
          </cell>
          <cell r="Q19" t="str">
            <v>18.</v>
          </cell>
          <cell r="R19"/>
          <cell r="S19">
            <v>0.33333333333333331</v>
          </cell>
          <cell r="T19">
            <v>0.66666666666666663</v>
          </cell>
        </row>
        <row r="20">
          <cell r="D20" t="str">
            <v>VAM 1.MG</v>
          </cell>
          <cell r="E20" t="str">
            <v>10.kl.</v>
          </cell>
          <cell r="F20" t="str">
            <v>Mazsalacas vidusskola</v>
          </cell>
          <cell r="G20" t="str">
            <v>Parka iela 30, Mazsalaca, Valmieras novads</v>
          </cell>
          <cell r="H20">
            <v>12</v>
          </cell>
          <cell r="I20" t="str">
            <v>09.</v>
          </cell>
          <cell r="J20" t="str">
            <v>14.</v>
          </cell>
          <cell r="K20" t="str">
            <v>11.</v>
          </cell>
          <cell r="L20" t="str">
            <v>09.</v>
          </cell>
          <cell r="M20" t="str">
            <v>27.</v>
          </cell>
          <cell r="N20" t="str">
            <v>17.</v>
          </cell>
          <cell r="O20">
            <v>24</v>
          </cell>
          <cell r="P20" t="str">
            <v>28.</v>
          </cell>
          <cell r="Q20" t="str">
            <v>12.</v>
          </cell>
          <cell r="R20"/>
          <cell r="S20">
            <v>0.33333333333333331</v>
          </cell>
          <cell r="T20">
            <v>0.66666666666666663</v>
          </cell>
        </row>
        <row r="21">
          <cell r="D21" t="str">
            <v>VAM 2.MG</v>
          </cell>
          <cell r="E21" t="str">
            <v>11.kl.</v>
          </cell>
          <cell r="F21" t="str">
            <v>Mazsalacas/ Naukšēnu novada vidusskola</v>
          </cell>
          <cell r="G21" t="str">
            <v>Naukšēnu vidusskola, Naukšēni, Valmieras novads</v>
          </cell>
          <cell r="H21">
            <v>12</v>
          </cell>
          <cell r="I21" t="str">
            <v>30.</v>
          </cell>
          <cell r="J21" t="str">
            <v>12.</v>
          </cell>
          <cell r="K21" t="str">
            <v>25.</v>
          </cell>
          <cell r="L21" t="str">
            <v>16.</v>
          </cell>
          <cell r="M21" t="str">
            <v>13.</v>
          </cell>
          <cell r="N21" t="str">
            <v>03.</v>
          </cell>
          <cell r="O21" t="str">
            <v>10.</v>
          </cell>
          <cell r="P21" t="str">
            <v>14.</v>
          </cell>
          <cell r="Q21" t="str">
            <v>19.</v>
          </cell>
          <cell r="R21"/>
          <cell r="S21">
            <v>0.33333333333333331</v>
          </cell>
          <cell r="T21">
            <v>0.66666666666666663</v>
          </cell>
        </row>
        <row r="22">
          <cell r="D22" t="str">
            <v>Slodze -0,15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 xml:space="preserve">Jānis Dzirkalis </v>
          </cell>
          <cell r="C13">
            <v>29377019</v>
          </cell>
          <cell r="D13" t="str">
            <v>1.1.</v>
          </cell>
          <cell r="E13"/>
          <cell r="F13"/>
          <cell r="G13" t="str">
            <v>Cēsu iela 54, Valmiera, Valmieras novads</v>
          </cell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 t="str">
            <v>Komplektē</v>
          </cell>
          <cell r="S13"/>
          <cell r="T13"/>
        </row>
        <row r="14">
          <cell r="D14" t="str">
            <v>1.1.</v>
          </cell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 t="str">
            <v>Komplektē</v>
          </cell>
          <cell r="S14"/>
          <cell r="T14"/>
        </row>
        <row r="15">
          <cell r="D15" t="str">
            <v>1.1.</v>
          </cell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 t="str">
            <v>Komplektē</v>
          </cell>
          <cell r="S15"/>
          <cell r="T15"/>
        </row>
        <row r="16">
          <cell r="D16" t="str">
            <v>1.1.</v>
          </cell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 t="str">
            <v>Komplektē</v>
          </cell>
          <cell r="S16"/>
          <cell r="T16"/>
        </row>
        <row r="17">
          <cell r="D17" t="str">
            <v>1.1.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 t="str">
            <v>Komplektē</v>
          </cell>
          <cell r="S17"/>
          <cell r="T17"/>
        </row>
        <row r="18">
          <cell r="D18" t="str">
            <v>1.1.</v>
          </cell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 t="str">
            <v>Komplektē</v>
          </cell>
          <cell r="S18"/>
          <cell r="T18"/>
        </row>
        <row r="19">
          <cell r="D19" t="str">
            <v>1.1.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 t="str">
            <v>Komplektē</v>
          </cell>
          <cell r="S19"/>
          <cell r="T19"/>
        </row>
        <row r="20">
          <cell r="D20" t="str">
            <v>Slodze -0,05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 t="str">
            <v>Komplektē</v>
          </cell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virsseržants Jānis Eglītis</v>
          </cell>
          <cell r="C13"/>
          <cell r="D13" t="str">
            <v>Aizkomandēts</v>
          </cell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 t="str">
            <v>Piekomandēts PID</v>
          </cell>
          <cell r="S13"/>
          <cell r="T13"/>
        </row>
        <row r="14"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Lāsma Gabdulļina</v>
          </cell>
          <cell r="C13">
            <v>26165827</v>
          </cell>
          <cell r="D13" t="str">
            <v>1.1.</v>
          </cell>
          <cell r="E13"/>
          <cell r="F13" t="str">
            <v>Gulbenes novada vidusskola</v>
          </cell>
          <cell r="G13" t="str">
            <v>Skolas iela 12, Gulbene</v>
          </cell>
          <cell r="H13">
            <v>19</v>
          </cell>
          <cell r="I13" t="str">
            <v>14.:21.:28</v>
          </cell>
          <cell r="J13" t="str">
            <v>05.;12.;.26.</v>
          </cell>
          <cell r="K13" t="str">
            <v>02;09.;16;23.;30</v>
          </cell>
          <cell r="L13" t="str">
            <v>07.;14.;21</v>
          </cell>
          <cell r="M13" t="str">
            <v>11.;18.;26</v>
          </cell>
          <cell r="N13" t="str">
            <v>01.;8.;15.;22</v>
          </cell>
          <cell r="O13" t="str">
            <v>01.;08.;22.;29</v>
          </cell>
          <cell r="P13" t="str">
            <v>05.;12.;19.;26</v>
          </cell>
          <cell r="Q13" t="str">
            <v>03.;10.;17</v>
          </cell>
          <cell r="R13"/>
          <cell r="S13">
            <v>0.625</v>
          </cell>
          <cell r="T13">
            <v>0.69097222222222221</v>
          </cell>
        </row>
        <row r="14">
          <cell r="D14" t="str">
            <v>1.2.</v>
          </cell>
          <cell r="E14"/>
          <cell r="F14" t="str">
            <v>Lejasciema vidusskola</v>
          </cell>
          <cell r="G14" t="str">
            <v>Rīgas iela 20, Lejasciems</v>
          </cell>
          <cell r="H14">
            <v>17</v>
          </cell>
          <cell r="I14" t="str">
            <v>13;20.;27</v>
          </cell>
          <cell r="J14" t="str">
            <v>04.;11.25</v>
          </cell>
          <cell r="K14" t="str">
            <v>01.;08.;15;22.;29</v>
          </cell>
          <cell r="L14" t="str">
            <v>06.;13;20.</v>
          </cell>
          <cell r="M14" t="str">
            <v>17.;24.;31</v>
          </cell>
          <cell r="N14" t="str">
            <v>07.;14.;21.;28</v>
          </cell>
          <cell r="O14" t="str">
            <v>07.;21.;28.;</v>
          </cell>
          <cell r="P14" t="str">
            <v>04.;11.;25.</v>
          </cell>
          <cell r="Q14" t="str">
            <v>02.;09.;16.;23</v>
          </cell>
          <cell r="R14"/>
          <cell r="S14">
            <v>0.625</v>
          </cell>
          <cell r="T14">
            <v>0.69097222222222221</v>
          </cell>
        </row>
        <row r="15">
          <cell r="D15" t="str">
            <v>2.4.</v>
          </cell>
          <cell r="E15"/>
          <cell r="F15" t="str">
            <v>Lejasciema vidusskola</v>
          </cell>
          <cell r="G15" t="str">
            <v>Rīgas iela 20, Lejasciems</v>
          </cell>
          <cell r="H15">
            <v>17</v>
          </cell>
          <cell r="I15" t="str">
            <v>15.;22.;29</v>
          </cell>
          <cell r="J15" t="str">
            <v>06.;13.;27.;</v>
          </cell>
          <cell r="K15" t="str">
            <v>03.;10.;17.;24.</v>
          </cell>
          <cell r="L15" t="str">
            <v>01.;08.;15;</v>
          </cell>
          <cell r="M15" t="str">
            <v>12.;19.;26.;</v>
          </cell>
          <cell r="N15" t="str">
            <v>02.;09.;16.;23</v>
          </cell>
          <cell r="O15" t="str">
            <v>02.;09.;23.;30.;</v>
          </cell>
          <cell r="P15" t="str">
            <v>06.;13.;20.;27</v>
          </cell>
          <cell r="Q15" t="str">
            <v>11.;18.;25</v>
          </cell>
          <cell r="R15"/>
          <cell r="S15">
            <v>0.625</v>
          </cell>
          <cell r="T15">
            <v>0.69097222222222221</v>
          </cell>
        </row>
        <row r="16">
          <cell r="D16" t="str">
            <v>VAM 1.MG</v>
          </cell>
          <cell r="E16" t="str">
            <v>10b1</v>
          </cell>
          <cell r="F16" t="str">
            <v>Gulbenes novada vidusskola</v>
          </cell>
          <cell r="G16" t="str">
            <v>Skolas iela 12, Gulbene</v>
          </cell>
          <cell r="H16">
            <v>11</v>
          </cell>
          <cell r="I16" t="str">
            <v>06.</v>
          </cell>
          <cell r="J16" t="str">
            <v>07.</v>
          </cell>
          <cell r="K16" t="str">
            <v>22.</v>
          </cell>
          <cell r="L16" t="str">
            <v>02.</v>
          </cell>
          <cell r="M16">
            <v>13</v>
          </cell>
          <cell r="N16" t="str">
            <v>01.</v>
          </cell>
          <cell r="O16" t="str">
            <v>01.</v>
          </cell>
          <cell r="P16" t="str">
            <v>11.</v>
          </cell>
          <cell r="Q16" t="str">
            <v>12..</v>
          </cell>
          <cell r="R16"/>
          <cell r="S16">
            <v>0.35416666666666669</v>
          </cell>
          <cell r="T16">
            <v>0.625</v>
          </cell>
        </row>
        <row r="17">
          <cell r="D17" t="str">
            <v>VAM 1.MG</v>
          </cell>
          <cell r="E17" t="str">
            <v xml:space="preserve">10u1                                                                                                                                                                                                                    </v>
          </cell>
          <cell r="F17" t="str">
            <v>Gulbenes novada vidusskola</v>
          </cell>
          <cell r="G17" t="str">
            <v>Skolas iela 12, Gulbene</v>
          </cell>
          <cell r="H17">
            <v>9</v>
          </cell>
          <cell r="I17">
            <v>10</v>
          </cell>
          <cell r="J17" t="str">
            <v>08.</v>
          </cell>
          <cell r="K17" t="str">
            <v>23.</v>
          </cell>
          <cell r="L17" t="str">
            <v>03.</v>
          </cell>
          <cell r="M17">
            <v>14</v>
          </cell>
          <cell r="N17" t="str">
            <v>02.</v>
          </cell>
          <cell r="O17" t="str">
            <v>02.</v>
          </cell>
          <cell r="P17" t="str">
            <v>12.</v>
          </cell>
          <cell r="Q17" t="str">
            <v>13.</v>
          </cell>
          <cell r="R17"/>
          <cell r="S17">
            <v>0.35416666666666669</v>
          </cell>
          <cell r="T17">
            <v>0.625</v>
          </cell>
        </row>
        <row r="18">
          <cell r="D18" t="str">
            <v>VAM 2.MG</v>
          </cell>
          <cell r="E18" t="str">
            <v>11l</v>
          </cell>
          <cell r="F18" t="str">
            <v>Gulbenes novada vidusskola</v>
          </cell>
          <cell r="G18" t="str">
            <v>Skolas iela 12, Gulbene</v>
          </cell>
          <cell r="H18">
            <v>13</v>
          </cell>
          <cell r="I18">
            <v>16</v>
          </cell>
          <cell r="J18">
            <v>14</v>
          </cell>
          <cell r="K18" t="str">
            <v>24.</v>
          </cell>
          <cell r="L18" t="str">
            <v>09.</v>
          </cell>
          <cell r="M18">
            <v>20</v>
          </cell>
          <cell r="N18">
            <v>14</v>
          </cell>
          <cell r="O18" t="str">
            <v>08.</v>
          </cell>
          <cell r="P18" t="str">
            <v>05.</v>
          </cell>
          <cell r="Q18" t="str">
            <v>02.</v>
          </cell>
          <cell r="R18"/>
          <cell r="S18">
            <v>0.35416666666666669</v>
          </cell>
          <cell r="T18" t="str">
            <v>15;00</v>
          </cell>
        </row>
        <row r="19">
          <cell r="D19" t="str">
            <v>VAM 2.MG</v>
          </cell>
          <cell r="E19" t="str">
            <v>11u</v>
          </cell>
          <cell r="F19" t="str">
            <v>Gulbenes novada vidusskola</v>
          </cell>
          <cell r="G19" t="str">
            <v>Skolas iela 12, Gulbene</v>
          </cell>
          <cell r="H19">
            <v>12</v>
          </cell>
          <cell r="I19">
            <v>17</v>
          </cell>
          <cell r="J19">
            <v>15</v>
          </cell>
          <cell r="K19" t="str">
            <v>29.</v>
          </cell>
          <cell r="L19">
            <v>10</v>
          </cell>
          <cell r="M19">
            <v>19</v>
          </cell>
          <cell r="N19">
            <v>15</v>
          </cell>
          <cell r="O19" t="str">
            <v>09.</v>
          </cell>
          <cell r="P19" t="str">
            <v>06.</v>
          </cell>
          <cell r="Q19" t="str">
            <v>03.</v>
          </cell>
          <cell r="R19"/>
          <cell r="S19">
            <v>0.35416666666666669</v>
          </cell>
          <cell r="T19">
            <v>0.625</v>
          </cell>
        </row>
        <row r="20">
          <cell r="D20" t="str">
            <v>Speciālists "Pirmā palīdzība"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Mārtiņš Jēgers</v>
          </cell>
          <cell r="C13">
            <v>22454262</v>
          </cell>
          <cell r="D13" t="str">
            <v>1.2.</v>
          </cell>
          <cell r="F13" t="str">
            <v>Aleksandra Bieziņa Raiskuma pamatskola</v>
          </cell>
          <cell r="G13" t="str">
            <v>"Dzelmes 5", Raiskums, Raiskuma pagasts, Cēsu novads</v>
          </cell>
          <cell r="H13">
            <v>20</v>
          </cell>
          <cell r="I13" t="str">
            <v>14.;21.;28.;</v>
          </cell>
          <cell r="J13" t="str">
            <v>12.;26.</v>
          </cell>
          <cell r="K13" t="str">
            <v>02.;09.;16.;23.;30.</v>
          </cell>
          <cell r="L13" t="str">
            <v>07.;14.;21.</v>
          </cell>
          <cell r="M13" t="str">
            <v>11.;18.;25.</v>
          </cell>
          <cell r="N13" t="str">
            <v>01.;08.;15.;22.</v>
          </cell>
          <cell r="O13" t="str">
            <v>01.;08.;22.;29.</v>
          </cell>
          <cell r="R13" t="str">
            <v>BKA</v>
          </cell>
          <cell r="S13">
            <v>0.59722222222222221</v>
          </cell>
          <cell r="T13">
            <v>0.66319444444444442</v>
          </cell>
        </row>
        <row r="14">
          <cell r="D14" t="str">
            <v>2.4.</v>
          </cell>
          <cell r="F14" t="str">
            <v>Aleksandra Bieziņa Raiskuma pamatskola</v>
          </cell>
          <cell r="G14" t="str">
            <v>"Dzelmes 5", Raiskums, Raiskuma pagasts, Cēsu novads</v>
          </cell>
          <cell r="H14">
            <v>15</v>
          </cell>
          <cell r="I14" t="str">
            <v>14.;21.;28.</v>
          </cell>
          <cell r="J14" t="str">
            <v>12.;26.</v>
          </cell>
          <cell r="K14" t="str">
            <v>02.;09.;16.;23.;30.</v>
          </cell>
          <cell r="L14" t="str">
            <v>07.;14.;21.</v>
          </cell>
          <cell r="M14" t="str">
            <v>11.;18.;25.</v>
          </cell>
          <cell r="N14" t="str">
            <v>01.;08.;15.;22.</v>
          </cell>
          <cell r="O14" t="str">
            <v>01.;08.;22.;29.</v>
          </cell>
          <cell r="R14" t="str">
            <v>BKA</v>
          </cell>
          <cell r="S14">
            <v>0.68055555555555547</v>
          </cell>
          <cell r="T14">
            <v>0.74652777777777779</v>
          </cell>
        </row>
        <row r="15">
          <cell r="D15" t="str">
            <v>1.2.</v>
          </cell>
          <cell r="F15" t="str">
            <v>Straupes pamatskola</v>
          </cell>
          <cell r="G15" t="str">
            <v>"Mazstraupes pils", Straupe, Straupes pagasts, Cēsu novads</v>
          </cell>
          <cell r="H15">
            <v>34</v>
          </cell>
          <cell r="I15" t="str">
            <v>13.;20.;27.</v>
          </cell>
          <cell r="J15" t="str">
            <v>11.;25.</v>
          </cell>
          <cell r="K15" t="str">
            <v>01.;08.;15.;22.;29.</v>
          </cell>
          <cell r="L15" t="str">
            <v>06.;13.;20.</v>
          </cell>
          <cell r="M15" t="str">
            <v>10.;17.;24.;31.</v>
          </cell>
          <cell r="N15" t="str">
            <v>07.;14.;21.;28.</v>
          </cell>
          <cell r="O15" t="str">
            <v>07.;21.;28.</v>
          </cell>
          <cell r="R15" t="str">
            <v>BKA</v>
          </cell>
          <cell r="S15">
            <v>0.59722222222222221</v>
          </cell>
          <cell r="T15">
            <v>0.66319444444444442</v>
          </cell>
        </row>
        <row r="16">
          <cell r="D16" t="str">
            <v>1.2.</v>
          </cell>
          <cell r="F16" t="str">
            <v>Rāmuļu pamatskola</v>
          </cell>
          <cell r="G16" t="str">
            <v>Rāmuļu pamatskola, Rāmuļi, Vaives pagasts, Cēsu novads</v>
          </cell>
          <cell r="H16">
            <v>24</v>
          </cell>
          <cell r="I16" t="str">
            <v>15.;22.;29.</v>
          </cell>
          <cell r="J16" t="str">
            <v>13.;27.</v>
          </cell>
          <cell r="K16" t="str">
            <v>03.;10.;17.;24.</v>
          </cell>
          <cell r="L16" t="str">
            <v>01.;08.;15.</v>
          </cell>
          <cell r="M16" t="str">
            <v>12.;19.;26.</v>
          </cell>
          <cell r="N16" t="str">
            <v>02.;09.;16.;23.</v>
          </cell>
          <cell r="O16" t="str">
            <v>02.;09.;23.;30.</v>
          </cell>
          <cell r="R16" t="str">
            <v>BKA</v>
          </cell>
          <cell r="S16">
            <v>0.625</v>
          </cell>
          <cell r="T16">
            <v>0.69097222222222221</v>
          </cell>
        </row>
        <row r="17">
          <cell r="D17" t="str">
            <v>VAM 1.MG</v>
          </cell>
          <cell r="E17" t="str">
            <v>IP20</v>
          </cell>
          <cell r="F17" t="str">
            <v>Vidzemes Tehnoloģiju un dizaina tehnikums</v>
          </cell>
          <cell r="G17" t="str">
            <v>Valmieras iela 19, Cēsis</v>
          </cell>
          <cell r="H17">
            <v>13</v>
          </cell>
          <cell r="I17">
            <v>9</v>
          </cell>
          <cell r="J17" t="str">
            <v>14.</v>
          </cell>
          <cell r="K17" t="str">
            <v>04.</v>
          </cell>
          <cell r="L17" t="str">
            <v>02.</v>
          </cell>
          <cell r="M17" t="str">
            <v>13.</v>
          </cell>
          <cell r="N17" t="str">
            <v>03.</v>
          </cell>
          <cell r="O17" t="str">
            <v>03.</v>
          </cell>
          <cell r="R17" t="str">
            <v>BKA</v>
          </cell>
          <cell r="S17">
            <v>0.35416666666666669</v>
          </cell>
          <cell r="T17">
            <v>0.64583333333333337</v>
          </cell>
        </row>
        <row r="18">
          <cell r="D18" t="str">
            <v>VAM 1.MG</v>
          </cell>
          <cell r="E18" t="str">
            <v>ID20</v>
          </cell>
          <cell r="F18" t="str">
            <v>Vidzemes Tehnoloģiju un dizaina tehnikums</v>
          </cell>
          <cell r="G18" t="str">
            <v>Valmieras iela 19, Cēsis</v>
          </cell>
          <cell r="H18">
            <v>11</v>
          </cell>
          <cell r="I18" t="str">
            <v>16.</v>
          </cell>
          <cell r="J18" t="str">
            <v>21.</v>
          </cell>
          <cell r="K18" t="str">
            <v>11.</v>
          </cell>
          <cell r="L18" t="str">
            <v>09.</v>
          </cell>
          <cell r="M18" t="str">
            <v>20.</v>
          </cell>
          <cell r="N18" t="str">
            <v>10.</v>
          </cell>
          <cell r="O18" t="str">
            <v>10.</v>
          </cell>
          <cell r="R18" t="str">
            <v>BKA</v>
          </cell>
          <cell r="S18">
            <v>0.35416666666666669</v>
          </cell>
          <cell r="T18">
            <v>0.64583333333333337</v>
          </cell>
        </row>
        <row r="19">
          <cell r="D19" t="str">
            <v>VAM 1.MG</v>
          </cell>
          <cell r="E19" t="str">
            <v>UK20/TP20</v>
          </cell>
          <cell r="F19" t="str">
            <v>Vidzemes Tehnoloģiju un dizaina tehnikums</v>
          </cell>
          <cell r="G19" t="str">
            <v>Valmieras iela 19, Cēsis</v>
          </cell>
          <cell r="H19">
            <v>11</v>
          </cell>
          <cell r="I19" t="str">
            <v>23.</v>
          </cell>
          <cell r="J19" t="str">
            <v>28.</v>
          </cell>
          <cell r="K19" t="str">
            <v>25.</v>
          </cell>
          <cell r="L19" t="str">
            <v>16.</v>
          </cell>
          <cell r="M19" t="str">
            <v>27.</v>
          </cell>
          <cell r="N19" t="str">
            <v>17.</v>
          </cell>
          <cell r="O19" t="str">
            <v>17.;31.</v>
          </cell>
          <cell r="P19" t="str">
            <v>07.</v>
          </cell>
          <cell r="R19" t="str">
            <v>BKA</v>
          </cell>
          <cell r="S19">
            <v>0.35416666666666669</v>
          </cell>
          <cell r="T19">
            <v>0.64583333333333337</v>
          </cell>
        </row>
        <row r="20">
          <cell r="D20" t="str">
            <v>Studijas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Egils Kaimiņš</v>
          </cell>
          <cell r="C13">
            <v>27893949</v>
          </cell>
          <cell r="D13" t="str">
            <v>2.4.</v>
          </cell>
          <cell r="E13" t="str">
            <v>Nītaure</v>
          </cell>
          <cell r="F13" t="str">
            <v>Nītaures vidusskola</v>
          </cell>
          <cell r="G13" t="str">
            <v>Nītaures vsk., Nītaure, Cēsu nov.</v>
          </cell>
          <cell r="H13">
            <v>15</v>
          </cell>
          <cell r="I13" t="str">
            <v>13.;20.;27.</v>
          </cell>
          <cell r="J13" t="str">
            <v>04;11;25</v>
          </cell>
          <cell r="K13" t="str">
            <v>01;08;22</v>
          </cell>
          <cell r="L13" t="str">
            <v>06;13;20</v>
          </cell>
          <cell r="M13" t="str">
            <v>17,24,10;</v>
          </cell>
          <cell r="N13" t="str">
            <v>07;28;21</v>
          </cell>
          <cell r="O13" t="str">
            <v>07;21;28</v>
          </cell>
          <cell r="P13" t="str">
            <v>04;11;18;25</v>
          </cell>
          <cell r="Q13" t="str">
            <v>02;09;16;23;30</v>
          </cell>
          <cell r="R13" t="str">
            <v>VAM dienās nodarbība sākas 16:30</v>
          </cell>
          <cell r="S13">
            <v>0.58333333333333337</v>
          </cell>
          <cell r="T13">
            <v>0.64930555555555558</v>
          </cell>
        </row>
        <row r="14">
          <cell r="D14" t="str">
            <v>2.4.</v>
          </cell>
          <cell r="E14" t="str">
            <v>Amata</v>
          </cell>
          <cell r="F14" t="str">
            <v>Amatas pamatskola</v>
          </cell>
          <cell r="G14" t="str">
            <v>Lielā iela10, Ieriķi, Cēsu nov.</v>
          </cell>
          <cell r="H14">
            <v>16</v>
          </cell>
          <cell r="I14" t="str">
            <v>14.;21.;28.</v>
          </cell>
          <cell r="J14" t="str">
            <v>05;12;26</v>
          </cell>
          <cell r="K14" t="str">
            <v>02;09;16;23;30</v>
          </cell>
          <cell r="L14" t="str">
            <v>07;14;21</v>
          </cell>
          <cell r="M14" t="str">
            <v>11;18;25</v>
          </cell>
          <cell r="N14" t="str">
            <v>01;08;15;22</v>
          </cell>
          <cell r="O14" t="str">
            <v>01;08;22;29</v>
          </cell>
          <cell r="P14" t="str">
            <v>05;12;19;26</v>
          </cell>
          <cell r="Q14" t="str">
            <v>03;10;17;24;31</v>
          </cell>
          <cell r="R14"/>
          <cell r="S14">
            <v>0.58333333333333337</v>
          </cell>
          <cell r="T14">
            <v>0.64930555555555558</v>
          </cell>
        </row>
        <row r="15">
          <cell r="D15" t="str">
            <v>2.4.</v>
          </cell>
          <cell r="E15" t="str">
            <v>Līgatne</v>
          </cell>
          <cell r="F15" t="str">
            <v>Jauno Līderu vidusskola</v>
          </cell>
          <cell r="G15" t="str">
            <v>Strautu iela 4, Līgatne, Cēsu nov.</v>
          </cell>
          <cell r="H15">
            <v>15</v>
          </cell>
          <cell r="I15" t="str">
            <v>16.;23.;30.</v>
          </cell>
          <cell r="J15" t="str">
            <v>07;14;28</v>
          </cell>
          <cell r="K15" t="str">
            <v>04;11;25;</v>
          </cell>
          <cell r="L15" t="str">
            <v>02;09;16</v>
          </cell>
          <cell r="M15" t="str">
            <v>13;20;27</v>
          </cell>
          <cell r="N15" t="str">
            <v>03;10;17;24</v>
          </cell>
          <cell r="O15" t="str">
            <v>03;10;24;31</v>
          </cell>
          <cell r="P15" t="str">
            <v>07;14;21;28</v>
          </cell>
          <cell r="Q15" t="str">
            <v>05;12;19;26</v>
          </cell>
          <cell r="R15"/>
          <cell r="S15">
            <v>0.58333333333333337</v>
          </cell>
          <cell r="T15">
            <v>0.64930555555555558</v>
          </cell>
        </row>
        <row r="16">
          <cell r="D16" t="str">
            <v>Studijas</v>
          </cell>
          <cell r="E16" t="str">
            <v>LSPA</v>
          </cell>
          <cell r="F16" t="str">
            <v xml:space="preserve">Rīga </v>
          </cell>
          <cell r="G16"/>
          <cell r="H16"/>
          <cell r="I16" t="str">
            <v>03.;10.;17.;24.</v>
          </cell>
          <cell r="J16" t="str">
            <v>01.;08.;15.;22.;29.</v>
          </cell>
          <cell r="K16" t="str">
            <v>05.;12.;19.;26.</v>
          </cell>
          <cell r="L16" t="str">
            <v>03.;10.;17.</v>
          </cell>
          <cell r="M16" t="str">
            <v>07;14;21;28</v>
          </cell>
          <cell r="N16" t="str">
            <v>04;11;18;25</v>
          </cell>
          <cell r="O16" t="str">
            <v>04;11;18;25</v>
          </cell>
          <cell r="P16" t="str">
            <v>01;08;22;29</v>
          </cell>
          <cell r="Q16" t="str">
            <v>06;13;20;27</v>
          </cell>
          <cell r="R16"/>
          <cell r="S16">
            <v>0.33333333333333331</v>
          </cell>
          <cell r="T16">
            <v>0.70833333333333337</v>
          </cell>
        </row>
        <row r="17">
          <cell r="D17" t="str">
            <v>VAM 1.MG</v>
          </cell>
          <cell r="E17">
            <v>10</v>
          </cell>
          <cell r="F17" t="str">
            <v>Jauno Līderu vidusskola</v>
          </cell>
          <cell r="G17" t="str">
            <v>Strautu iela 4, Līgatne, Cēsu nov.</v>
          </cell>
          <cell r="H17">
            <v>17</v>
          </cell>
          <cell r="I17">
            <v>22</v>
          </cell>
          <cell r="J17">
            <v>14</v>
          </cell>
          <cell r="K17">
            <v>11</v>
          </cell>
          <cell r="L17">
            <v>9</v>
          </cell>
          <cell r="M17">
            <v>20</v>
          </cell>
          <cell r="N17">
            <v>17</v>
          </cell>
          <cell r="O17">
            <v>3</v>
          </cell>
          <cell r="P17">
            <v>14</v>
          </cell>
          <cell r="Q17">
            <v>12</v>
          </cell>
          <cell r="R17"/>
          <cell r="S17">
            <v>0.33333333333333331</v>
          </cell>
          <cell r="T17">
            <v>0.66666666666666663</v>
          </cell>
        </row>
        <row r="18">
          <cell r="D18" t="str">
            <v>VAM 1.MG</v>
          </cell>
          <cell r="E18">
            <v>10</v>
          </cell>
          <cell r="F18" t="str">
            <v>DACVĢ</v>
          </cell>
          <cell r="G18" t="str">
            <v>Pūces iela 2, Cēsis</v>
          </cell>
          <cell r="H18">
            <v>10</v>
          </cell>
          <cell r="I18">
            <v>15</v>
          </cell>
          <cell r="J18">
            <v>13</v>
          </cell>
          <cell r="K18">
            <v>10</v>
          </cell>
          <cell r="L18">
            <v>8</v>
          </cell>
          <cell r="M18">
            <v>12</v>
          </cell>
          <cell r="N18">
            <v>9</v>
          </cell>
          <cell r="O18">
            <v>9</v>
          </cell>
          <cell r="P18">
            <v>13</v>
          </cell>
          <cell r="Q18">
            <v>11</v>
          </cell>
          <cell r="R18"/>
          <cell r="S18">
            <v>0.33333333333333331</v>
          </cell>
          <cell r="T18">
            <v>0.66666666666666663</v>
          </cell>
        </row>
        <row r="19">
          <cell r="D19" t="str">
            <v>VAM 2.MG</v>
          </cell>
          <cell r="E19">
            <v>11</v>
          </cell>
          <cell r="F19" t="str">
            <v>DACVĢ</v>
          </cell>
          <cell r="G19" t="str">
            <v>Pūces iela 2, Cēsis</v>
          </cell>
          <cell r="H19">
            <v>10</v>
          </cell>
          <cell r="I19">
            <v>20</v>
          </cell>
          <cell r="J19">
            <v>25</v>
          </cell>
          <cell r="K19">
            <v>29</v>
          </cell>
          <cell r="L19">
            <v>13</v>
          </cell>
          <cell r="M19">
            <v>24</v>
          </cell>
          <cell r="N19">
            <v>21</v>
          </cell>
          <cell r="O19">
            <v>28</v>
          </cell>
          <cell r="P19">
            <v>25</v>
          </cell>
          <cell r="Q19">
            <v>23</v>
          </cell>
          <cell r="R19"/>
          <cell r="S19">
            <v>0.33333333333333331</v>
          </cell>
          <cell r="T19">
            <v>0.66666666666666663</v>
          </cell>
        </row>
        <row r="20">
          <cell r="D20" t="str">
            <v>3.5.</v>
          </cell>
          <cell r="E20" t="str">
            <v>Līgatne</v>
          </cell>
          <cell r="F20" t="str">
            <v>Jauno Līderu vidusskola</v>
          </cell>
          <cell r="G20" t="str">
            <v>Strautu iela 4, Līgatne, Cēsu nov.</v>
          </cell>
          <cell r="H20">
            <v>15</v>
          </cell>
          <cell r="I20" t="str">
            <v>15.;22.;29.</v>
          </cell>
          <cell r="J20" t="str">
            <v>07;14;28</v>
          </cell>
          <cell r="K20" t="str">
            <v>04;11;25</v>
          </cell>
          <cell r="L20" t="str">
            <v>02;09;16</v>
          </cell>
          <cell r="M20" t="str">
            <v>13;20;27</v>
          </cell>
          <cell r="N20" t="str">
            <v>03;10;17;24</v>
          </cell>
          <cell r="O20" t="str">
            <v>03;10;24;31</v>
          </cell>
          <cell r="P20" t="str">
            <v>07;14;21;28</v>
          </cell>
          <cell r="Q20" t="str">
            <v>05;12;19;26</v>
          </cell>
          <cell r="R20"/>
          <cell r="S20">
            <v>0.66666666666666663</v>
          </cell>
          <cell r="T20">
            <v>0.73263888888888884</v>
          </cell>
        </row>
        <row r="21">
          <cell r="D21" t="str">
            <v>VAM 1.MG</v>
          </cell>
          <cell r="E21" t="str">
            <v>Valka</v>
          </cell>
          <cell r="F21" t="str">
            <v>Valka</v>
          </cell>
          <cell r="G21" t="str">
            <v>Raiņa iela 28a</v>
          </cell>
          <cell r="H21">
            <v>12</v>
          </cell>
          <cell r="I21"/>
          <cell r="J21">
            <v>11</v>
          </cell>
          <cell r="K21">
            <v>15</v>
          </cell>
          <cell r="L21">
            <v>20</v>
          </cell>
          <cell r="M21">
            <v>31</v>
          </cell>
          <cell r="N21">
            <v>14</v>
          </cell>
          <cell r="O21">
            <v>21</v>
          </cell>
          <cell r="P21">
            <v>11</v>
          </cell>
          <cell r="Q21">
            <v>9</v>
          </cell>
          <cell r="R21"/>
          <cell r="S21">
            <v>0.33333333333333331</v>
          </cell>
          <cell r="T21">
            <v>0.70833333333333337</v>
          </cell>
        </row>
        <row r="22">
          <cell r="D22" t="str">
            <v>Slodze -0,1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Laima Klauža</v>
          </cell>
          <cell r="C13">
            <v>29497009</v>
          </cell>
          <cell r="D13" t="str">
            <v>1.1.</v>
          </cell>
          <cell r="E13"/>
          <cell r="F13" t="str">
            <v>Vecpiebalgas vsk</v>
          </cell>
          <cell r="G13" t="str">
            <v>Vecpiebalga</v>
          </cell>
          <cell r="H13">
            <v>15</v>
          </cell>
          <cell r="I13" t="str">
            <v>15.;22.;29.</v>
          </cell>
          <cell r="J13" t="str">
            <v>14; 27; 28</v>
          </cell>
          <cell r="K13" t="str">
            <v>04;11,25</v>
          </cell>
          <cell r="L13" t="str">
            <v>02; 09;16</v>
          </cell>
          <cell r="M13" t="str">
            <v>6;13;20;27</v>
          </cell>
          <cell r="N13" t="str">
            <v>03.;10.;17.;24.</v>
          </cell>
          <cell r="O13" t="str">
            <v>03;10;24;31.</v>
          </cell>
          <cell r="P13" t="str">
            <v>07;14;21;28.</v>
          </cell>
          <cell r="Q13" t="str">
            <v>05;12;19;26.</v>
          </cell>
          <cell r="R13"/>
          <cell r="S13">
            <v>0.67013888888888884</v>
          </cell>
          <cell r="T13">
            <v>0.74305555555555547</v>
          </cell>
        </row>
        <row r="14">
          <cell r="D14" t="str">
            <v>1.1.</v>
          </cell>
          <cell r="E14"/>
          <cell r="F14" t="str">
            <v>Jaunpiebalgas vsk.</v>
          </cell>
          <cell r="G14" t="str">
            <v>Jaunpiebalga</v>
          </cell>
          <cell r="H14">
            <v>15</v>
          </cell>
          <cell r="I14" t="str">
            <v>16.;23.;30.</v>
          </cell>
          <cell r="J14" t="str">
            <v>13., 25., 27.</v>
          </cell>
          <cell r="K14" t="str">
            <v>03;10;17;24</v>
          </cell>
          <cell r="L14" t="str">
            <v>01; 08;15</v>
          </cell>
          <cell r="M14" t="str">
            <v>5;12;19;26</v>
          </cell>
          <cell r="N14" t="str">
            <v>02.;09.;16.;23.</v>
          </cell>
          <cell r="O14" t="str">
            <v>02;09;23;30.</v>
          </cell>
          <cell r="P14" t="str">
            <v>06;13;20;27.</v>
          </cell>
          <cell r="Q14" t="str">
            <v>11;18;25.</v>
          </cell>
          <cell r="R14"/>
          <cell r="S14">
            <v>0.61458333333333337</v>
          </cell>
          <cell r="T14">
            <v>0.68055555555555547</v>
          </cell>
        </row>
        <row r="15">
          <cell r="D15" t="str">
            <v>VAM 1.MG</v>
          </cell>
          <cell r="E15"/>
          <cell r="F15" t="str">
            <v>Vecpiebalgas vsk</v>
          </cell>
          <cell r="G15" t="str">
            <v>Vecpiebalga</v>
          </cell>
          <cell r="H15">
            <v>10</v>
          </cell>
          <cell r="I15" t="str">
            <v>08.</v>
          </cell>
          <cell r="J15">
            <v>14</v>
          </cell>
          <cell r="K15" t="str">
            <v>04.</v>
          </cell>
          <cell r="L15" t="str">
            <v>02.</v>
          </cell>
          <cell r="M15">
            <v>6</v>
          </cell>
          <cell r="N15" t="str">
            <v>03.</v>
          </cell>
          <cell r="O15" t="str">
            <v>24.</v>
          </cell>
          <cell r="P15"/>
          <cell r="Q15" t="str">
            <v>05.</v>
          </cell>
          <cell r="R15"/>
          <cell r="S15">
            <v>0.35416666666666669</v>
          </cell>
          <cell r="T15">
            <v>0.65972222222222221</v>
          </cell>
        </row>
        <row r="16">
          <cell r="D16" t="str">
            <v>VAM 2.MG</v>
          </cell>
          <cell r="E16"/>
          <cell r="F16" t="str">
            <v>Vecpiebalgas vsk</v>
          </cell>
          <cell r="G16" t="str">
            <v>Vecpiebalga</v>
          </cell>
          <cell r="H16">
            <v>10</v>
          </cell>
          <cell r="I16">
            <v>15</v>
          </cell>
          <cell r="J16">
            <v>28</v>
          </cell>
          <cell r="K16">
            <v>11</v>
          </cell>
          <cell r="L16" t="str">
            <v>09.</v>
          </cell>
          <cell r="M16">
            <v>13</v>
          </cell>
          <cell r="N16" t="str">
            <v>10.</v>
          </cell>
          <cell r="O16" t="str">
            <v>10.</v>
          </cell>
          <cell r="P16" t="str">
            <v>14.</v>
          </cell>
          <cell r="Q16" t="str">
            <v>12.</v>
          </cell>
          <cell r="R16"/>
          <cell r="S16">
            <v>0.35416666666666669</v>
          </cell>
          <cell r="T16">
            <v>0.65972222222222221</v>
          </cell>
        </row>
        <row r="17">
          <cell r="D17" t="str">
            <v>VAM 1.MG</v>
          </cell>
          <cell r="E17" t="str">
            <v>DA20/DP20</v>
          </cell>
          <cell r="F17" t="str">
            <v>Vidzemes Tehnoloģiju un dizaina tehnikums</v>
          </cell>
          <cell r="G17" t="str">
            <v>Cēsis/Priekuļi</v>
          </cell>
          <cell r="H17">
            <v>10</v>
          </cell>
          <cell r="I17">
            <v>7</v>
          </cell>
          <cell r="J17">
            <v>12</v>
          </cell>
          <cell r="K17" t="str">
            <v>2;30</v>
          </cell>
          <cell r="L17" t="str">
            <v>07.</v>
          </cell>
          <cell r="M17">
            <v>4</v>
          </cell>
          <cell r="N17" t="str">
            <v>01.</v>
          </cell>
          <cell r="O17" t="str">
            <v>22.</v>
          </cell>
          <cell r="P17" t="str">
            <v>26.</v>
          </cell>
          <cell r="Q17" t="str">
            <v>17.</v>
          </cell>
          <cell r="R17"/>
          <cell r="S17">
            <v>0.35416666666666669</v>
          </cell>
          <cell r="T17">
            <v>0.6875</v>
          </cell>
        </row>
        <row r="18">
          <cell r="D18" t="str">
            <v>VAM 1.MG</v>
          </cell>
          <cell r="E18" t="str">
            <v>MAb20</v>
          </cell>
          <cell r="F18" t="str">
            <v>Vidzemes Tehnoloģiju un dizaina tehnikums</v>
          </cell>
          <cell r="G18" t="str">
            <v>Cēsis/Priekuļi</v>
          </cell>
          <cell r="H18">
            <v>10</v>
          </cell>
          <cell r="I18">
            <v>14</v>
          </cell>
          <cell r="J18">
            <v>19</v>
          </cell>
          <cell r="K18" t="str">
            <v>09.</v>
          </cell>
          <cell r="L18">
            <v>14</v>
          </cell>
          <cell r="M18">
            <v>11</v>
          </cell>
          <cell r="N18" t="str">
            <v>08.</v>
          </cell>
          <cell r="O18" t="str">
            <v>08;</v>
          </cell>
          <cell r="P18" t="str">
            <v>5.</v>
          </cell>
          <cell r="Q18"/>
          <cell r="R18"/>
          <cell r="S18">
            <v>0.35416666666666669</v>
          </cell>
          <cell r="T18">
            <v>0.6875</v>
          </cell>
        </row>
        <row r="19">
          <cell r="D19" t="str">
            <v>VAM 1.MG</v>
          </cell>
          <cell r="E19" t="str">
            <v>MAa20</v>
          </cell>
          <cell r="F19" t="str">
            <v>Vidzemes Tehnoloģiju un dizaina tehnikums</v>
          </cell>
          <cell r="G19" t="str">
            <v>Cēsis/Priekuļi</v>
          </cell>
          <cell r="H19">
            <v>10</v>
          </cell>
          <cell r="I19">
            <v>21</v>
          </cell>
          <cell r="J19">
            <v>26</v>
          </cell>
          <cell r="K19">
            <v>16</v>
          </cell>
          <cell r="L19">
            <v>21</v>
          </cell>
          <cell r="M19">
            <v>18</v>
          </cell>
          <cell r="N19" t="str">
            <v>15.</v>
          </cell>
          <cell r="O19" t="str">
            <v>15;29.</v>
          </cell>
          <cell r="P19">
            <v>12</v>
          </cell>
          <cell r="Q19"/>
          <cell r="R19"/>
          <cell r="S19">
            <v>0.35416666666666669</v>
          </cell>
          <cell r="T19">
            <v>0.6875</v>
          </cell>
        </row>
        <row r="20">
          <cell r="D20" t="str">
            <v>VAM 1.MG</v>
          </cell>
          <cell r="E20" t="str">
            <v>KM20</v>
          </cell>
          <cell r="F20" t="str">
            <v>Vidzemes Tehnoloģiju un dizaina tehnikums</v>
          </cell>
          <cell r="G20" t="str">
            <v>Cēsis/Priekuļi</v>
          </cell>
          <cell r="H20">
            <v>10</v>
          </cell>
          <cell r="I20">
            <v>28</v>
          </cell>
          <cell r="J20">
            <v>20</v>
          </cell>
          <cell r="K20">
            <v>23</v>
          </cell>
          <cell r="L20">
            <v>28</v>
          </cell>
          <cell r="M20">
            <v>25</v>
          </cell>
          <cell r="N20" t="str">
            <v>22.</v>
          </cell>
          <cell r="O20" t="str">
            <v>01.</v>
          </cell>
          <cell r="P20" t="str">
            <v>19.</v>
          </cell>
          <cell r="Q20" t="str">
            <v>10;20.</v>
          </cell>
          <cell r="R20"/>
          <cell r="S20">
            <v>0.35416666666666669</v>
          </cell>
          <cell r="T20">
            <v>0.6875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 t="str">
            <v>Speciālais kurss</v>
          </cell>
          <cell r="E22"/>
          <cell r="F22" t="str">
            <v>Jaunpiebalgas vsk.</v>
          </cell>
          <cell r="G22" t="str">
            <v>Jaunpiebalga</v>
          </cell>
          <cell r="H22"/>
          <cell r="I22"/>
          <cell r="J22" t="str">
            <v>12., 26.</v>
          </cell>
          <cell r="K22" t="str">
            <v>01;8;15;22;29</v>
          </cell>
          <cell r="L22" t="str">
            <v>06;13;20</v>
          </cell>
          <cell r="M22" t="str">
            <v>3;10;17;24;31</v>
          </cell>
          <cell r="N22" t="str">
            <v>07.;14.;21.;28.</v>
          </cell>
          <cell r="O22" t="str">
            <v>07;21;28.</v>
          </cell>
          <cell r="P22" t="str">
            <v>04;11;25.</v>
          </cell>
          <cell r="Q22" t="str">
            <v>02;09;16;23.</v>
          </cell>
          <cell r="R22"/>
          <cell r="S22">
            <v>0.61458333333333337</v>
          </cell>
          <cell r="T22">
            <v>0.68055555555555547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rba plāns_Matrica"/>
      <sheetName val="Nodarbību saraksts"/>
      <sheetName val="Plānotās stundas"/>
      <sheetName val="Darba plāns_secīgi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/>
      <sheetData sheetId="1">
        <row r="13">
          <cell r="B13" t="str">
            <v>Elīna Kļava</v>
          </cell>
          <cell r="C13">
            <v>28998939</v>
          </cell>
          <cell r="D13" t="str">
            <v>1.2.</v>
          </cell>
          <cell r="E13" t="str">
            <v>Mazā grupa</v>
          </cell>
          <cell r="F13" t="str">
            <v>Strenču novada pamatskola</v>
          </cell>
          <cell r="G13" t="str">
            <v>Strenči</v>
          </cell>
          <cell r="H13">
            <v>15</v>
          </cell>
          <cell r="I13" t="str">
            <v>16.;23.;30.</v>
          </cell>
          <cell r="J13" t="str">
            <v>07.;14.;28.</v>
          </cell>
          <cell r="K13" t="str">
            <v>04.;11.;18.;25.</v>
          </cell>
          <cell r="L13" t="str">
            <v>02.;09;16.</v>
          </cell>
          <cell r="M13" t="str">
            <v>27.</v>
          </cell>
          <cell r="N13" t="str">
            <v>03.;10.;17.;24.</v>
          </cell>
          <cell r="O13" t="str">
            <v>03;10;24;31.</v>
          </cell>
          <cell r="P13" t="str">
            <v>07;21;28.</v>
          </cell>
          <cell r="Q13" t="str">
            <v>05;12;19;26.005;12;19;26.</v>
          </cell>
          <cell r="R13"/>
          <cell r="S13">
            <v>0.54166666666666663</v>
          </cell>
          <cell r="T13">
            <v>0.61458333333333337</v>
          </cell>
        </row>
        <row r="14">
          <cell r="D14" t="str">
            <v>2.4.</v>
          </cell>
          <cell r="E14" t="str">
            <v>Lielā grupa</v>
          </cell>
          <cell r="F14" t="str">
            <v>Strenču novada pamatskola</v>
          </cell>
          <cell r="G14" t="str">
            <v>Strenči</v>
          </cell>
          <cell r="H14">
            <v>15</v>
          </cell>
          <cell r="I14" t="str">
            <v>16.;23.;30.</v>
          </cell>
          <cell r="J14" t="str">
            <v>07.;14.;28.</v>
          </cell>
          <cell r="K14" t="str">
            <v>04.;11.;18.;25.</v>
          </cell>
          <cell r="L14" t="str">
            <v>02.;09.;16.</v>
          </cell>
          <cell r="M14" t="str">
            <v>27.</v>
          </cell>
          <cell r="N14" t="str">
            <v>03.;10.;17.;24.</v>
          </cell>
          <cell r="O14" t="str">
            <v>03;10;24;31.</v>
          </cell>
          <cell r="P14" t="str">
            <v>07;21;28.</v>
          </cell>
          <cell r="Q14" t="str">
            <v>05;12;19;28.</v>
          </cell>
          <cell r="R14"/>
          <cell r="S14">
            <v>0.625</v>
          </cell>
          <cell r="T14">
            <v>0.69791666666666663</v>
          </cell>
        </row>
        <row r="15">
          <cell r="D15" t="str">
            <v>VAM 1.MG</v>
          </cell>
          <cell r="E15" t="str">
            <v>24.gr</v>
          </cell>
          <cell r="F15" t="str">
            <v>Valmieras Tehnikums</v>
          </cell>
          <cell r="G15" t="str">
            <v>Valmiera</v>
          </cell>
          <cell r="H15">
            <v>15</v>
          </cell>
          <cell r="I15" t="str">
            <v>08.</v>
          </cell>
          <cell r="J15" t="str">
            <v>06.</v>
          </cell>
          <cell r="K15" t="str">
            <v>10.</v>
          </cell>
          <cell r="L15" t="str">
            <v>08.</v>
          </cell>
          <cell r="M15"/>
          <cell r="N15" t="str">
            <v>09.</v>
          </cell>
          <cell r="O15" t="str">
            <v>09.</v>
          </cell>
          <cell r="P15" t="str">
            <v>04.</v>
          </cell>
          <cell r="Q15" t="str">
            <v>11.</v>
          </cell>
          <cell r="R15"/>
          <cell r="S15">
            <v>0.33333333333333331</v>
          </cell>
          <cell r="T15">
            <v>0.66666666666666663</v>
          </cell>
        </row>
        <row r="16">
          <cell r="D16" t="str">
            <v>VAM 1.MG</v>
          </cell>
          <cell r="E16" t="str">
            <v>27.gr.</v>
          </cell>
          <cell r="F16" t="str">
            <v>Valmieras Tehnikums</v>
          </cell>
          <cell r="G16" t="str">
            <v>Valmiera</v>
          </cell>
          <cell r="H16">
            <v>15</v>
          </cell>
          <cell r="I16" t="str">
            <v>09.</v>
          </cell>
          <cell r="J16" t="str">
            <v>13.</v>
          </cell>
          <cell r="K16" t="str">
            <v>24.</v>
          </cell>
          <cell r="L16" t="str">
            <v>15.</v>
          </cell>
          <cell r="M16" t="str">
            <v>26.</v>
          </cell>
          <cell r="N16" t="str">
            <v>02.</v>
          </cell>
          <cell r="O16" t="str">
            <v>07.</v>
          </cell>
          <cell r="P16" t="str">
            <v>13.</v>
          </cell>
          <cell r="Q16" t="str">
            <v>04..</v>
          </cell>
          <cell r="R16"/>
          <cell r="S16">
            <v>0.33333333333333331</v>
          </cell>
          <cell r="T16">
            <v>0.66666666666666663</v>
          </cell>
        </row>
        <row r="17">
          <cell r="D17" t="str">
            <v>VAM 1.MG</v>
          </cell>
          <cell r="E17" t="str">
            <v>8.gr</v>
          </cell>
          <cell r="F17" t="str">
            <v>Valmieras Tehnikums</v>
          </cell>
          <cell r="G17" t="str">
            <v>Valmiera</v>
          </cell>
          <cell r="H17">
            <v>15</v>
          </cell>
          <cell r="I17" t="str">
            <v>20.</v>
          </cell>
          <cell r="J17" t="str">
            <v>04.;11.</v>
          </cell>
          <cell r="K17"/>
          <cell r="L17" t="str">
            <v>20.</v>
          </cell>
          <cell r="M17" t="str">
            <v>11.</v>
          </cell>
          <cell r="N17" t="str">
            <v>07.</v>
          </cell>
          <cell r="O17" t="str">
            <v>14.</v>
          </cell>
          <cell r="P17" t="str">
            <v>11.</v>
          </cell>
          <cell r="Q17" t="str">
            <v>02.</v>
          </cell>
          <cell r="R17"/>
          <cell r="S17">
            <v>0.33333333333333331</v>
          </cell>
          <cell r="T17">
            <v>0.66666666666666663</v>
          </cell>
        </row>
        <row r="18">
          <cell r="D18" t="str">
            <v>VAM 1.MG</v>
          </cell>
          <cell r="E18" t="str">
            <v>10.gr</v>
          </cell>
          <cell r="F18" t="str">
            <v>Valmieras Tehnikums</v>
          </cell>
          <cell r="G18" t="str">
            <v>Valmiera</v>
          </cell>
          <cell r="H18">
            <v>15</v>
          </cell>
          <cell r="I18" t="str">
            <v>14.</v>
          </cell>
          <cell r="J18" t="str">
            <v>05.</v>
          </cell>
          <cell r="K18" t="str">
            <v>09.;30.</v>
          </cell>
          <cell r="L18"/>
          <cell r="M18" t="str">
            <v>11.</v>
          </cell>
          <cell r="N18" t="str">
            <v>01.</v>
          </cell>
          <cell r="O18" t="str">
            <v>01.</v>
          </cell>
          <cell r="P18" t="str">
            <v>05.</v>
          </cell>
          <cell r="Q18" t="str">
            <v>03.</v>
          </cell>
          <cell r="R18"/>
          <cell r="S18">
            <v>0.33333333333333331</v>
          </cell>
          <cell r="T18">
            <v>0.66666666666666663</v>
          </cell>
        </row>
        <row r="19">
          <cell r="D19" t="str">
            <v>VAM 1.MG</v>
          </cell>
          <cell r="E19" t="str">
            <v>20.gr</v>
          </cell>
          <cell r="F19" t="str">
            <v>Valmieras Tehnikums</v>
          </cell>
          <cell r="G19" t="str">
            <v>Valmiera</v>
          </cell>
          <cell r="H19">
            <v>15</v>
          </cell>
          <cell r="I19" t="str">
            <v>21.</v>
          </cell>
          <cell r="J19" t="str">
            <v>12.</v>
          </cell>
          <cell r="K19" t="str">
            <v>16.</v>
          </cell>
          <cell r="L19" t="str">
            <v>07.</v>
          </cell>
          <cell r="M19" t="str">
            <v>25.</v>
          </cell>
          <cell r="N19" t="str">
            <v>08.</v>
          </cell>
          <cell r="O19" t="str">
            <v>08.</v>
          </cell>
          <cell r="P19" t="str">
            <v>12.</v>
          </cell>
          <cell r="Q19" t="str">
            <v>10.</v>
          </cell>
          <cell r="R19"/>
          <cell r="S19">
            <v>0.33333333333333331</v>
          </cell>
          <cell r="T19">
            <v>0.66666666666666663</v>
          </cell>
        </row>
        <row r="20">
          <cell r="D20" t="str">
            <v>Studijas</v>
          </cell>
          <cell r="E20" t="str">
            <v>studijas</v>
          </cell>
          <cell r="F20" t="str">
            <v>LSPA</v>
          </cell>
          <cell r="G20" t="str">
            <v>Rīga</v>
          </cell>
          <cell r="H20"/>
          <cell r="I20" t="str">
            <v>03.;10.;17.;24.</v>
          </cell>
          <cell r="J20" t="str">
            <v>01.;08.;15.;22.;29.</v>
          </cell>
          <cell r="K20" t="str">
            <v>05.;12.;19.;26.</v>
          </cell>
          <cell r="L20" t="str">
            <v>03.;10.;17.</v>
          </cell>
          <cell r="M20" t="str">
            <v>7.;14.;21.;28.</v>
          </cell>
          <cell r="N20" t="str">
            <v>04;11;18;25.</v>
          </cell>
          <cell r="O20" t="str">
            <v>04;11;18;25.</v>
          </cell>
          <cell r="P20" t="str">
            <v>01;08;22;29.</v>
          </cell>
          <cell r="Q20" t="str">
            <v>06;13;20;27.</v>
          </cell>
          <cell r="R20"/>
          <cell r="S20">
            <v>0.33333333333333331</v>
          </cell>
          <cell r="T20">
            <v>0.70833333333333337</v>
          </cell>
        </row>
        <row r="21">
          <cell r="D21" t="str">
            <v>VAM 1.MG</v>
          </cell>
          <cell r="E21" t="str">
            <v>30,gr</v>
          </cell>
          <cell r="F21" t="str">
            <v>Valmieras Tehnikums</v>
          </cell>
          <cell r="G21" t="str">
            <v>Valmiera</v>
          </cell>
          <cell r="H21">
            <v>15</v>
          </cell>
          <cell r="I21" t="str">
            <v>28.</v>
          </cell>
          <cell r="J21" t="str">
            <v>19.</v>
          </cell>
          <cell r="K21" t="str">
            <v>23.</v>
          </cell>
          <cell r="L21" t="str">
            <v>14.</v>
          </cell>
          <cell r="M21"/>
          <cell r="N21" t="str">
            <v>15.</v>
          </cell>
          <cell r="O21" t="str">
            <v>15.</v>
          </cell>
          <cell r="P21" t="str">
            <v>19.</v>
          </cell>
          <cell r="Q21" t="str">
            <v>17.</v>
          </cell>
          <cell r="R21"/>
          <cell r="S21">
            <v>0.33333333333333331</v>
          </cell>
          <cell r="T21">
            <v>0.66666666666666663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Sandis Kļaviņš</v>
          </cell>
          <cell r="C13">
            <v>22153249</v>
          </cell>
          <cell r="D13" t="str">
            <v>1.2.</v>
          </cell>
          <cell r="E13"/>
          <cell r="F13" t="str">
            <v>Lubānas vidusskola</v>
          </cell>
          <cell r="G13" t="str">
            <v>Krasta 6, Lubāna, Lubānas pilsēta, LV-4830</v>
          </cell>
          <cell r="H13">
            <v>24</v>
          </cell>
          <cell r="I13" t="str">
            <v>13.;20.;27.</v>
          </cell>
          <cell r="J13" t="str">
            <v>04.;11.;25.;</v>
          </cell>
          <cell r="K13" t="str">
            <v>01.;08.;15.;22.;29</v>
          </cell>
          <cell r="L13" t="str">
            <v>06.;13.;20</v>
          </cell>
          <cell r="M13" t="str">
            <v>10.;17.;24.;31</v>
          </cell>
          <cell r="N13" t="str">
            <v>07.;14.;21.;28.;</v>
          </cell>
          <cell r="O13" t="str">
            <v>07.;21.;28.;</v>
          </cell>
          <cell r="P13" t="str">
            <v>04.;11.;25.;</v>
          </cell>
          <cell r="Q13" t="str">
            <v>02.;09.;16.;23.;30.;</v>
          </cell>
          <cell r="R13" t="str">
            <v>VAM dienās nodarbības pārceļās uz vēlāku laiku</v>
          </cell>
          <cell r="S13">
            <v>0.54166666666666663</v>
          </cell>
          <cell r="T13">
            <v>0.60763888888888895</v>
          </cell>
        </row>
        <row r="14">
          <cell r="D14" t="str">
            <v>1.2.</v>
          </cell>
          <cell r="E14"/>
          <cell r="F14" t="str">
            <v>Barkavas pamatskola</v>
          </cell>
          <cell r="G14" t="str">
            <v>Skolas 1, Barkava, Barkavas pagasts, LV-4834</v>
          </cell>
          <cell r="H14">
            <v>27</v>
          </cell>
          <cell r="I14" t="str">
            <v>16.;23.;30.</v>
          </cell>
          <cell r="J14" t="str">
            <v>07.;14.;28.;</v>
          </cell>
          <cell r="K14" t="str">
            <v>04.;11.;25.;</v>
          </cell>
          <cell r="L14" t="str">
            <v>02.;09.;16.;</v>
          </cell>
          <cell r="M14" t="str">
            <v>13.;20.;</v>
          </cell>
          <cell r="N14" t="str">
            <v>03.;10.;17.;24.;</v>
          </cell>
          <cell r="O14" t="str">
            <v>03.;10.;24.;</v>
          </cell>
          <cell r="P14" t="str">
            <v>07.;14.;21.;28.;</v>
          </cell>
          <cell r="Q14" t="str">
            <v>05.;12.;19.;26.;</v>
          </cell>
          <cell r="R14"/>
          <cell r="S14">
            <v>0.58333333333333337</v>
          </cell>
          <cell r="T14">
            <v>0.64930555555555558</v>
          </cell>
        </row>
        <row r="15">
          <cell r="D15" t="str">
            <v>1.2.</v>
          </cell>
          <cell r="E15"/>
          <cell r="F15" t="str">
            <v>Bērzaunes pamatskola</v>
          </cell>
          <cell r="G15" t="str">
            <v>Bērzaune, Madonas novads</v>
          </cell>
          <cell r="H15">
            <v>20</v>
          </cell>
          <cell r="I15" t="str">
            <v>14.;21.;28.</v>
          </cell>
          <cell r="J15" t="str">
            <v>05.;12.;26.;</v>
          </cell>
          <cell r="K15" t="str">
            <v>02.;09.;16.;23.;</v>
          </cell>
          <cell r="L15" t="str">
            <v>07.;14.;21</v>
          </cell>
          <cell r="M15" t="str">
            <v>11.;18.;25</v>
          </cell>
          <cell r="N15" t="str">
            <v>01,;08.;15.;22.;</v>
          </cell>
          <cell r="O15" t="str">
            <v>01.;08.;22.;29.;</v>
          </cell>
          <cell r="P15" t="str">
            <v>05.;12.;19.;26.;</v>
          </cell>
          <cell r="Q15" t="str">
            <v>03.;10.;17.;24.;31.;</v>
          </cell>
          <cell r="R15"/>
          <cell r="S15">
            <v>0.58333333333333337</v>
          </cell>
          <cell r="T15">
            <v>0.64930555555555558</v>
          </cell>
        </row>
        <row r="16">
          <cell r="D16" t="str">
            <v>1.2.</v>
          </cell>
          <cell r="E16"/>
          <cell r="F16" t="str">
            <v>Praulienas pamatrskola</v>
          </cell>
          <cell r="G16" t="str">
            <v>'Pilsdārzi", Praulienas pagasts, Madonas novads, LV 4825</v>
          </cell>
          <cell r="H16">
            <v>27</v>
          </cell>
          <cell r="I16" t="str">
            <v>15.;22.;29.</v>
          </cell>
          <cell r="J16" t="str">
            <v>06.;13.;27.;</v>
          </cell>
          <cell r="K16" t="str">
            <v>03.;10.;17.;24.;</v>
          </cell>
          <cell r="L16" t="str">
            <v>01.;08.;15.;</v>
          </cell>
          <cell r="M16" t="str">
            <v>12.;19.;26.;</v>
          </cell>
          <cell r="N16" t="str">
            <v>02.;09.;16.;23.;</v>
          </cell>
          <cell r="O16" t="str">
            <v>02.;09.;23.;30.;</v>
          </cell>
          <cell r="P16" t="str">
            <v>06.;13.;20.;27.;</v>
          </cell>
          <cell r="Q16" t="str">
            <v>11.;18.;25.;</v>
          </cell>
          <cell r="R16"/>
          <cell r="S16">
            <v>0.54166666666666663</v>
          </cell>
          <cell r="T16">
            <v>0.60763888888888895</v>
          </cell>
        </row>
        <row r="17">
          <cell r="D17" t="str">
            <v>1.2.</v>
          </cell>
          <cell r="E17"/>
          <cell r="F17" t="str">
            <v>Lazdonas pamatskola</v>
          </cell>
          <cell r="G17" t="str">
            <v>Jurģkalni, Lazdona, Lazdonas pagasts</v>
          </cell>
          <cell r="H17">
            <v>9</v>
          </cell>
          <cell r="I17" t="str">
            <v>14.;21.;28.</v>
          </cell>
          <cell r="J17" t="str">
            <v>05.;12.;26.;</v>
          </cell>
          <cell r="K17" t="str">
            <v>03.;10.;17.;24.;</v>
          </cell>
          <cell r="L17" t="str">
            <v>01.;08.;15.;</v>
          </cell>
          <cell r="M17" t="str">
            <v>12.;19.;26.;</v>
          </cell>
          <cell r="N17" t="str">
            <v>02.;09.;16.;23.;</v>
          </cell>
          <cell r="O17" t="str">
            <v>02.;09.;23.;30.;</v>
          </cell>
          <cell r="P17" t="str">
            <v>06.;13.;20.;27.;</v>
          </cell>
          <cell r="Q17" t="str">
            <v>11.;18.;25.;</v>
          </cell>
          <cell r="R17"/>
          <cell r="S17">
            <v>0.66666666666666663</v>
          </cell>
          <cell r="T17">
            <v>0.73263888888888884</v>
          </cell>
        </row>
        <row r="18">
          <cell r="D18" t="str">
            <v>VAM 1.MG</v>
          </cell>
          <cell r="E18"/>
          <cell r="F18" t="str">
            <v>Lubānas vidusskola</v>
          </cell>
          <cell r="G18" t="str">
            <v>Krasta 6, Lubāna, Lubānas pilsēta, LV-4830</v>
          </cell>
          <cell r="H18">
            <v>7</v>
          </cell>
          <cell r="I18" t="str">
            <v>06.;</v>
          </cell>
          <cell r="J18" t="str">
            <v>04.;</v>
          </cell>
          <cell r="K18" t="str">
            <v>01.;29.;</v>
          </cell>
          <cell r="L18"/>
          <cell r="M18" t="str">
            <v>10.;</v>
          </cell>
          <cell r="N18" t="str">
            <v>07.;</v>
          </cell>
          <cell r="O18" t="str">
            <v>07.;</v>
          </cell>
          <cell r="P18" t="str">
            <v>04.;</v>
          </cell>
          <cell r="Q18" t="str">
            <v>02.;</v>
          </cell>
          <cell r="R18"/>
          <cell r="S18">
            <v>0.33333333333333331</v>
          </cell>
          <cell r="T18">
            <v>0.625</v>
          </cell>
        </row>
        <row r="19">
          <cell r="D19" t="str">
            <v>Speciālais kurss</v>
          </cell>
          <cell r="E19" t="str">
            <v>PA</v>
          </cell>
          <cell r="F19" t="str">
            <v>Lubānas vidusskola</v>
          </cell>
          <cell r="G19" t="str">
            <v>Krasta 6, Lubāna, Lubānas pilsēta, LV-4830</v>
          </cell>
          <cell r="H19">
            <v>16</v>
          </cell>
          <cell r="I19" t="str">
            <v>06.;13.;20.;27.</v>
          </cell>
          <cell r="J19" t="str">
            <v>04.;11.;25.;</v>
          </cell>
          <cell r="K19" t="str">
            <v>01.;08.;15.;22.;</v>
          </cell>
          <cell r="L19" t="str">
            <v>06.;13.;20</v>
          </cell>
          <cell r="M19" t="str">
            <v>10.;17.;24.;31</v>
          </cell>
          <cell r="N19" t="str">
            <v>07.;14.;21.;28.;</v>
          </cell>
          <cell r="O19" t="str">
            <v>07.;21.;28.;</v>
          </cell>
          <cell r="P19" t="str">
            <v>04.;11.;25.;</v>
          </cell>
          <cell r="Q19" t="str">
            <v>02.;09.;16.;23.;30.;</v>
          </cell>
          <cell r="R19" t="str">
            <v>VAM dienās nodarbības pārceļās uz vēlāku laiku</v>
          </cell>
          <cell r="S19">
            <v>0.625</v>
          </cell>
          <cell r="T19">
            <v>0.69097222222222221</v>
          </cell>
        </row>
        <row r="20">
          <cell r="D20" t="str">
            <v>Studijas</v>
          </cell>
          <cell r="E20"/>
          <cell r="F20" t="str">
            <v>LSPA</v>
          </cell>
          <cell r="G20" t="str">
            <v>Brīvības gatve 333, Vidzemes priekšpilsēta, Rīga, LV-1006</v>
          </cell>
          <cell r="H20">
            <v>0</v>
          </cell>
          <cell r="I20" t="str">
            <v>03.;10.;17.;24.;</v>
          </cell>
          <cell r="J20" t="str">
            <v>01.;8.;15.;22.;29.;</v>
          </cell>
          <cell r="K20" t="str">
            <v>05.;12.;19.;26</v>
          </cell>
          <cell r="L20" t="str">
            <v>03.;10.;17.;</v>
          </cell>
          <cell r="M20" t="str">
            <v>07.;14.;21.;28;</v>
          </cell>
          <cell r="N20" t="str">
            <v>04.;11.;18.;25.;</v>
          </cell>
          <cell r="O20" t="str">
            <v>04.;11.;18.;25.;</v>
          </cell>
          <cell r="P20" t="str">
            <v>01.;08.;22.;29.;</v>
          </cell>
          <cell r="Q20" t="str">
            <v>06.;13.;20.;27.;</v>
          </cell>
          <cell r="R20"/>
          <cell r="S20">
            <v>0.33333333333333331</v>
          </cell>
          <cell r="T20">
            <v>0.66666666666666663</v>
          </cell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Kaspars Kokorevičs</v>
          </cell>
          <cell r="C13">
            <v>29108509</v>
          </cell>
          <cell r="D13" t="str">
            <v>1.1.</v>
          </cell>
          <cell r="E13" t="str">
            <v>1.1.2.</v>
          </cell>
          <cell r="F13" t="str">
            <v>Jura Neikena Dikļu pamatskola</v>
          </cell>
          <cell r="G13" t="str">
            <v>"Dikļu skola", Dikļu pagasts, Valmieras novads</v>
          </cell>
          <cell r="H13">
            <v>16</v>
          </cell>
          <cell r="I13" t="str">
            <v>17.;24.;30.;</v>
          </cell>
          <cell r="J13" t="str">
            <v>1.; 8.; 15.; 29.;</v>
          </cell>
          <cell r="K13" t="str">
            <v>5.; 12.; 25.; 26</v>
          </cell>
          <cell r="L13" t="str">
            <v>3.; 17.;</v>
          </cell>
          <cell r="M13" t="str">
            <v>14.;21.;28</v>
          </cell>
          <cell r="N13" t="str">
            <v>4.;11.;18.;25</v>
          </cell>
          <cell r="O13" t="str">
            <v>4.;11.;25</v>
          </cell>
          <cell r="P13" t="str">
            <v>8.;15.;22.;29</v>
          </cell>
          <cell r="Q13" t="str">
            <v>6.;13.;20.;27</v>
          </cell>
          <cell r="R13"/>
          <cell r="S13">
            <v>0.54166666666666663</v>
          </cell>
          <cell r="T13">
            <v>0.60763888888888895</v>
          </cell>
        </row>
        <row r="14">
          <cell r="D14" t="str">
            <v>1.1.</v>
          </cell>
          <cell r="E14" t="str">
            <v>1.1.3.</v>
          </cell>
          <cell r="F14" t="str">
            <v>Jura Neikena Dikļu pamatskola</v>
          </cell>
          <cell r="G14" t="str">
            <v>"Dikļu skola", Dikļu pagasts, Valmieras novads</v>
          </cell>
          <cell r="H14">
            <v>15</v>
          </cell>
          <cell r="I14" t="str">
            <v>17.; 24.;30.;</v>
          </cell>
          <cell r="J14" t="str">
            <v>1.;8.;15.;29.;</v>
          </cell>
          <cell r="K14" t="str">
            <v>5.; 12.; 26.;</v>
          </cell>
          <cell r="L14" t="str">
            <v>3.; 17.;</v>
          </cell>
          <cell r="M14" t="str">
            <v>14.;21.;28</v>
          </cell>
          <cell r="N14" t="str">
            <v>4.;11.;18.;25</v>
          </cell>
          <cell r="O14" t="str">
            <v>4.;11.;25.</v>
          </cell>
          <cell r="P14" t="str">
            <v>8.;15.;22.;29</v>
          </cell>
          <cell r="Q14" t="str">
            <v>6.;13.;20.;27</v>
          </cell>
          <cell r="R14"/>
          <cell r="S14">
            <v>0.61805555555555558</v>
          </cell>
          <cell r="T14">
            <v>0.68402777777777779</v>
          </cell>
        </row>
        <row r="15">
          <cell r="D15" t="str">
            <v>VAM 1.MG</v>
          </cell>
          <cell r="E15"/>
          <cell r="F15" t="str">
            <v>Vidzemes Tehnoloģiju un dizaina tehnikums</v>
          </cell>
          <cell r="G15" t="str">
            <v>Egļu gatve 9, Priekuļi, Cēsu novads</v>
          </cell>
          <cell r="H15">
            <v>9</v>
          </cell>
          <cell r="I15"/>
          <cell r="J15">
            <v>12</v>
          </cell>
          <cell r="K15">
            <v>30</v>
          </cell>
          <cell r="L15"/>
          <cell r="M15">
            <v>25</v>
          </cell>
          <cell r="N15">
            <v>22</v>
          </cell>
          <cell r="O15">
            <v>15</v>
          </cell>
          <cell r="P15">
            <v>15</v>
          </cell>
          <cell r="Q15">
            <v>19</v>
          </cell>
          <cell r="R15"/>
          <cell r="S15">
            <v>0.375</v>
          </cell>
          <cell r="T15">
            <v>0.66666666666666663</v>
          </cell>
        </row>
        <row r="16">
          <cell r="D16" t="str">
            <v>VAM 1.MG</v>
          </cell>
          <cell r="E16" t="str">
            <v>2LA20, 2LM20</v>
          </cell>
          <cell r="F16" t="str">
            <v>Vidzemes Tehnoloģiju un dizaina tehnikums</v>
          </cell>
          <cell r="G16" t="str">
            <v>Egļu gatve 9, Priekuļi, Cēsu novads</v>
          </cell>
          <cell r="H16">
            <v>11</v>
          </cell>
          <cell r="I16" t="str">
            <v>8.;</v>
          </cell>
          <cell r="J16" t="str">
            <v>6;</v>
          </cell>
          <cell r="K16">
            <v>16</v>
          </cell>
          <cell r="L16"/>
          <cell r="M16">
            <v>12</v>
          </cell>
          <cell r="N16">
            <v>2</v>
          </cell>
          <cell r="O16">
            <v>9</v>
          </cell>
          <cell r="P16">
            <v>6</v>
          </cell>
          <cell r="Q16">
            <v>4</v>
          </cell>
          <cell r="R16"/>
          <cell r="S16">
            <v>0.375</v>
          </cell>
          <cell r="T16">
            <v>0.66666666666666663</v>
          </cell>
        </row>
        <row r="17">
          <cell r="D17" t="str">
            <v>VAM 1.MG</v>
          </cell>
          <cell r="E17" t="str">
            <v>BA20</v>
          </cell>
          <cell r="F17" t="str">
            <v>Vidzemes Tehnoloģiju un dizaina tehnikums</v>
          </cell>
          <cell r="G17" t="str">
            <v>Egļu gatve 9, Priekuļi, Cēsu novads</v>
          </cell>
          <cell r="H17">
            <v>8</v>
          </cell>
          <cell r="I17" t="str">
            <v>15.;</v>
          </cell>
          <cell r="J17" t="str">
            <v>13;</v>
          </cell>
          <cell r="K17">
            <v>25</v>
          </cell>
          <cell r="L17">
            <v>15</v>
          </cell>
          <cell r="M17">
            <v>13</v>
          </cell>
          <cell r="N17">
            <v>16</v>
          </cell>
          <cell r="O17">
            <v>16</v>
          </cell>
          <cell r="P17">
            <v>13</v>
          </cell>
          <cell r="Q17">
            <v>11</v>
          </cell>
          <cell r="R17"/>
          <cell r="S17">
            <v>0.375</v>
          </cell>
          <cell r="T17">
            <v>0.66666666666666663</v>
          </cell>
        </row>
        <row r="18">
          <cell r="D18" t="str">
            <v>VAM 1.MG</v>
          </cell>
          <cell r="E18" t="str">
            <v>EE20</v>
          </cell>
          <cell r="F18" t="str">
            <v>Vidzemes Tehnoloģiju un dizaina tehnikums</v>
          </cell>
          <cell r="G18" t="str">
            <v>Egļu gatve 9, Priekuļi, Cēsu novads</v>
          </cell>
          <cell r="H18">
            <v>15</v>
          </cell>
          <cell r="I18" t="str">
            <v>22.;</v>
          </cell>
          <cell r="J18" t="str">
            <v>29;</v>
          </cell>
          <cell r="K18">
            <v>24</v>
          </cell>
          <cell r="L18">
            <v>1</v>
          </cell>
          <cell r="M18">
            <v>19</v>
          </cell>
          <cell r="N18">
            <v>9</v>
          </cell>
          <cell r="O18">
            <v>23</v>
          </cell>
          <cell r="P18">
            <v>20</v>
          </cell>
          <cell r="Q18">
            <v>18</v>
          </cell>
          <cell r="R18"/>
          <cell r="S18">
            <v>0.375</v>
          </cell>
          <cell r="T18">
            <v>0.66666666666666663</v>
          </cell>
        </row>
        <row r="19">
          <cell r="D19" t="str">
            <v>VAM 1.MG</v>
          </cell>
          <cell r="E19" t="str">
            <v>2.viesm.pak. Spec.</v>
          </cell>
          <cell r="F19" t="str">
            <v>Smiltenes tehnikums</v>
          </cell>
          <cell r="G19" t="str">
            <v>Pils iela 8, Smiltene, Smiltenes novads</v>
          </cell>
          <cell r="H19">
            <v>10</v>
          </cell>
          <cell r="I19" t="str">
            <v>14.;</v>
          </cell>
          <cell r="J19" t="str">
            <v>5;</v>
          </cell>
          <cell r="K19">
            <v>16</v>
          </cell>
          <cell r="L19"/>
          <cell r="M19">
            <v>11</v>
          </cell>
          <cell r="N19">
            <v>8</v>
          </cell>
          <cell r="O19">
            <v>8</v>
          </cell>
          <cell r="P19">
            <v>8</v>
          </cell>
          <cell r="Q19">
            <v>12</v>
          </cell>
          <cell r="R19"/>
          <cell r="S19">
            <v>0.375</v>
          </cell>
          <cell r="T19">
            <v>0.66666666666666663</v>
          </cell>
        </row>
        <row r="20">
          <cell r="D20" t="str">
            <v>VAM 1.MG</v>
          </cell>
          <cell r="E20" t="str">
            <v>2. Trans.būv. Tehn.</v>
          </cell>
          <cell r="F20" t="str">
            <v>Smiltenes tehnikums</v>
          </cell>
          <cell r="G20" t="str">
            <v>Pils iela 8, Smiltene, Smiltenes novads</v>
          </cell>
          <cell r="H20">
            <v>10</v>
          </cell>
          <cell r="I20" t="str">
            <v>21.;</v>
          </cell>
          <cell r="J20"/>
          <cell r="K20">
            <v>23</v>
          </cell>
          <cell r="L20">
            <v>14</v>
          </cell>
          <cell r="M20">
            <v>18</v>
          </cell>
          <cell r="N20">
            <v>15</v>
          </cell>
          <cell r="O20">
            <v>1</v>
          </cell>
          <cell r="P20">
            <v>1</v>
          </cell>
          <cell r="Q20">
            <v>5</v>
          </cell>
          <cell r="R20"/>
          <cell r="S20">
            <v>0.375</v>
          </cell>
          <cell r="T20">
            <v>0.66666666666666663</v>
          </cell>
        </row>
        <row r="21">
          <cell r="D21" t="str">
            <v>VAM 1.MG</v>
          </cell>
          <cell r="E21" t="str">
            <v>8. grupa</v>
          </cell>
          <cell r="F21" t="str">
            <v>Valmieras tehnikums</v>
          </cell>
          <cell r="G21" t="str">
            <v>Vadu iela 3, Valmiera, Valmieras novads</v>
          </cell>
          <cell r="H21">
            <v>8</v>
          </cell>
          <cell r="I21">
            <v>20</v>
          </cell>
          <cell r="J21" t="str">
            <v>4.; 11</v>
          </cell>
          <cell r="K21"/>
          <cell r="L21">
            <v>13</v>
          </cell>
          <cell r="M21">
            <v>10</v>
          </cell>
          <cell r="N21">
            <v>7</v>
          </cell>
          <cell r="O21">
            <v>14</v>
          </cell>
          <cell r="P21">
            <v>11</v>
          </cell>
          <cell r="Q21">
            <v>2</v>
          </cell>
          <cell r="R21"/>
          <cell r="S21">
            <v>0.375</v>
          </cell>
          <cell r="T21">
            <v>0.66666666666666663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Mārtiņš Latvers</v>
          </cell>
          <cell r="C13">
            <v>28625759</v>
          </cell>
          <cell r="D13" t="str">
            <v>1.2.</v>
          </cell>
          <cell r="E13"/>
          <cell r="F13" t="str">
            <v>Grundzāles pamatskola</v>
          </cell>
          <cell r="G13" t="str">
            <v xml:space="preserve"> Tilta iela 6. Grundzāles pagasts Smiltenes novads</v>
          </cell>
          <cell r="H13">
            <v>15</v>
          </cell>
          <cell r="I13" t="str">
            <v>16.;23;30.</v>
          </cell>
          <cell r="J13" t="str">
            <v>07.;14.;28.</v>
          </cell>
          <cell r="K13" t="str">
            <v>04.;11.;25.</v>
          </cell>
          <cell r="L13" t="str">
            <v>02.;09.;16.</v>
          </cell>
          <cell r="M13" t="str">
            <v>13.;20.;27.</v>
          </cell>
          <cell r="N13" t="str">
            <v>03.;10.;17.;24.</v>
          </cell>
          <cell r="O13" t="str">
            <v>10.;24.;31.</v>
          </cell>
          <cell r="P13" t="str">
            <v>07.;14.;21.;28.</v>
          </cell>
          <cell r="Q13" t="str">
            <v>05.;12.;19.;26.</v>
          </cell>
          <cell r="R13" t="str">
            <v>Ceturtdiena</v>
          </cell>
          <cell r="S13">
            <v>0.58333333333333337</v>
          </cell>
          <cell r="T13">
            <v>0.64930555555555558</v>
          </cell>
        </row>
        <row r="14">
          <cell r="D14" t="str">
            <v>1.2.</v>
          </cell>
          <cell r="E14"/>
          <cell r="F14" t="str">
            <v>Palsmanes pamatskola</v>
          </cell>
          <cell r="G14" t="str">
            <v>Palsmanes pamatskola Palsmanes pagasts  Smiltenes novads</v>
          </cell>
          <cell r="H14">
            <v>16</v>
          </cell>
          <cell r="I14" t="str">
            <v>14.;21.;28.</v>
          </cell>
          <cell r="J14" t="str">
            <v>05.;12.;26.</v>
          </cell>
          <cell r="K14" t="str">
            <v>02.;09.;16.;23.;30.</v>
          </cell>
          <cell r="L14" t="str">
            <v>07.;14.</v>
          </cell>
          <cell r="M14" t="str">
            <v>11.;18.;25.</v>
          </cell>
          <cell r="N14" t="str">
            <v>01.;08.;15.;22.</v>
          </cell>
          <cell r="O14" t="str">
            <v>08.;22.;29.</v>
          </cell>
          <cell r="P14" t="str">
            <v>05.;12.;19.;26.</v>
          </cell>
          <cell r="Q14" t="str">
            <v>03.;10.;17.;24.</v>
          </cell>
          <cell r="R14" t="str">
            <v>Otrdiena</v>
          </cell>
          <cell r="S14">
            <v>0.58333333333333337</v>
          </cell>
          <cell r="T14">
            <v>0.64930555555555558</v>
          </cell>
        </row>
        <row r="15">
          <cell r="D15" t="str">
            <v>2.4.</v>
          </cell>
          <cell r="E15"/>
          <cell r="F15" t="str">
            <v>Smiltenes vidusskola</v>
          </cell>
          <cell r="G15" t="str">
            <v>Smiltene Rīgas iela 16.C</v>
          </cell>
          <cell r="H15">
            <v>15</v>
          </cell>
          <cell r="I15" t="str">
            <v>14.;21.;28..</v>
          </cell>
          <cell r="J15" t="str">
            <v>05.;12.;26.</v>
          </cell>
          <cell r="K15" t="str">
            <v>02.;09.;16.;23.;30.</v>
          </cell>
          <cell r="L15" t="str">
            <v>07.;14.</v>
          </cell>
          <cell r="M15" t="str">
            <v>11.;18.;25.</v>
          </cell>
          <cell r="N15" t="str">
            <v>01.;08.;15.;22.</v>
          </cell>
          <cell r="O15" t="str">
            <v>08.;22.;29.</v>
          </cell>
          <cell r="P15" t="str">
            <v>05.;12.;19.;26.</v>
          </cell>
          <cell r="Q15" t="str">
            <v>03.;10.;17.;24.</v>
          </cell>
          <cell r="R15" t="str">
            <v>Otrdiena</v>
          </cell>
          <cell r="S15">
            <v>0.66666666666666663</v>
          </cell>
          <cell r="T15">
            <v>0.73263888888888884</v>
          </cell>
        </row>
        <row r="16">
          <cell r="D16" t="str">
            <v>3.5.</v>
          </cell>
          <cell r="E16"/>
          <cell r="F16" t="str">
            <v>Smiltenes tehnikums</v>
          </cell>
          <cell r="G16" t="str">
            <v>Smiltene Rīgas iela 16.C</v>
          </cell>
          <cell r="H16">
            <v>22</v>
          </cell>
          <cell r="I16" t="str">
            <v>16.;23;30.</v>
          </cell>
          <cell r="J16" t="str">
            <v>07.;14.;28.</v>
          </cell>
          <cell r="K16" t="str">
            <v>04.;11.;25.</v>
          </cell>
          <cell r="L16" t="str">
            <v>02.;09.;16.</v>
          </cell>
          <cell r="M16" t="str">
            <v>13.;20.;27.</v>
          </cell>
          <cell r="N16" t="str">
            <v>03.;10.;17.;24.</v>
          </cell>
          <cell r="O16" t="str">
            <v>10.;24.;31.</v>
          </cell>
          <cell r="P16" t="str">
            <v>07.;14.;21.;28.</v>
          </cell>
          <cell r="Q16" t="str">
            <v>05.;12.;19.;26.</v>
          </cell>
          <cell r="R16" t="str">
            <v>Ceturdiena</v>
          </cell>
          <cell r="S16">
            <v>0.66666666666666663</v>
          </cell>
          <cell r="T16">
            <v>0.73263888888888884</v>
          </cell>
        </row>
        <row r="17">
          <cell r="D17" t="str">
            <v>VAM 1.MG</v>
          </cell>
          <cell r="E17" t="str">
            <v xml:space="preserve"> 2.Ceļ.būv.meh.</v>
          </cell>
          <cell r="F17" t="str">
            <v>Smiltenes tehnikums</v>
          </cell>
          <cell r="G17" t="str">
            <v>Pils iela 8. Smiltene Smiltenes novads</v>
          </cell>
          <cell r="H17">
            <v>13</v>
          </cell>
          <cell r="I17" t="str">
            <v>06.</v>
          </cell>
          <cell r="J17" t="str">
            <v>04.</v>
          </cell>
          <cell r="K17" t="str">
            <v>01.</v>
          </cell>
          <cell r="L17" t="str">
            <v>06.</v>
          </cell>
          <cell r="M17" t="str">
            <v>10.</v>
          </cell>
          <cell r="N17" t="str">
            <v>07.</v>
          </cell>
          <cell r="O17" t="str">
            <v>07.</v>
          </cell>
          <cell r="P17" t="str">
            <v>04.</v>
          </cell>
          <cell r="Q17" t="str">
            <v>02.</v>
          </cell>
          <cell r="R17" t="str">
            <v>P</v>
          </cell>
          <cell r="S17">
            <v>0.33333333333333331</v>
          </cell>
          <cell r="T17">
            <v>0.70833333333333337</v>
          </cell>
        </row>
        <row r="18">
          <cell r="D18" t="str">
            <v>VAM 1.MG</v>
          </cell>
          <cell r="E18" t="str">
            <v>2.Pav.- kond.</v>
          </cell>
          <cell r="F18" t="str">
            <v>Smiltenes tehnikums</v>
          </cell>
          <cell r="G18" t="str">
            <v>Pils iela 8. Smiltene Smiltenes novads</v>
          </cell>
          <cell r="H18">
            <v>10</v>
          </cell>
          <cell r="I18" t="str">
            <v>13.</v>
          </cell>
          <cell r="J18" t="str">
            <v>11.</v>
          </cell>
          <cell r="K18" t="str">
            <v>08.</v>
          </cell>
          <cell r="L18" t="str">
            <v>13.</v>
          </cell>
          <cell r="M18" t="str">
            <v>17.</v>
          </cell>
          <cell r="N18" t="str">
            <v>14.</v>
          </cell>
          <cell r="O18" t="str">
            <v>14.</v>
          </cell>
          <cell r="P18" t="str">
            <v>11.</v>
          </cell>
          <cell r="Q18" t="str">
            <v>09.</v>
          </cell>
          <cell r="R18" t="str">
            <v>P</v>
          </cell>
          <cell r="S18">
            <v>0.33333333333333331</v>
          </cell>
          <cell r="T18">
            <v>0.70833333333333337</v>
          </cell>
        </row>
        <row r="19">
          <cell r="D19" t="str">
            <v>VAM 1.MG</v>
          </cell>
          <cell r="E19" t="str">
            <v>2.Automeh.</v>
          </cell>
          <cell r="F19" t="str">
            <v>Smiltenes tehnikums</v>
          </cell>
          <cell r="G19" t="str">
            <v>Pils iela 8. Smiltene Smiltenes novads</v>
          </cell>
          <cell r="H19">
            <v>11</v>
          </cell>
          <cell r="I19" t="str">
            <v>20.</v>
          </cell>
          <cell r="J19" t="str">
            <v>18.</v>
          </cell>
          <cell r="K19" t="str">
            <v>15.</v>
          </cell>
          <cell r="L19" t="str">
            <v>20.</v>
          </cell>
          <cell r="M19" t="str">
            <v>24.</v>
          </cell>
          <cell r="N19" t="str">
            <v>21.</v>
          </cell>
          <cell r="O19" t="str">
            <v>21.</v>
          </cell>
          <cell r="P19" t="str">
            <v>18.</v>
          </cell>
          <cell r="Q19" t="str">
            <v>16.</v>
          </cell>
          <cell r="R19" t="str">
            <v>P</v>
          </cell>
          <cell r="S19">
            <v>0.33333333333333331</v>
          </cell>
          <cell r="T19">
            <v>0.70833333333333337</v>
          </cell>
        </row>
        <row r="20">
          <cell r="D20" t="str">
            <v>VAM 2.MG</v>
          </cell>
          <cell r="E20" t="str">
            <v>3.CBM kurss</v>
          </cell>
          <cell r="F20" t="str">
            <v>Smiltenes tehnikums</v>
          </cell>
          <cell r="G20" t="str">
            <v>Pils iela 8. Smiltene Smiltenes novads</v>
          </cell>
          <cell r="H20">
            <v>12</v>
          </cell>
          <cell r="I20" t="str">
            <v>27.</v>
          </cell>
          <cell r="J20" t="str">
            <v>25.</v>
          </cell>
          <cell r="K20" t="str">
            <v>22.</v>
          </cell>
          <cell r="L20" t="str">
            <v>15.</v>
          </cell>
          <cell r="M20" t="str">
            <v>31.</v>
          </cell>
          <cell r="N20" t="str">
            <v>28.</v>
          </cell>
          <cell r="O20" t="str">
            <v>28.</v>
          </cell>
          <cell r="P20" t="str">
            <v>25.</v>
          </cell>
          <cell r="Q20" t="str">
            <v>23.</v>
          </cell>
          <cell r="R20" t="str">
            <v>P</v>
          </cell>
          <cell r="S20">
            <v>0.33333333333333331</v>
          </cell>
          <cell r="T20">
            <v>0.70833333333333337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Ingolfs Lūsis</v>
          </cell>
          <cell r="C13">
            <v>27331558</v>
          </cell>
          <cell r="D13" t="str">
            <v>1.1.</v>
          </cell>
          <cell r="E13" t="str">
            <v>ALFA</v>
          </cell>
          <cell r="F13" t="str">
            <v>Gulbenes novada vidusskola</v>
          </cell>
          <cell r="G13" t="str">
            <v>Vidus iela 7, Gulbene</v>
          </cell>
          <cell r="H13">
            <v>19</v>
          </cell>
          <cell r="I13" t="str">
            <v>13.;20.;27.</v>
          </cell>
          <cell r="J13" t="str">
            <v>04.;11.;25.</v>
          </cell>
          <cell r="K13" t="str">
            <v>01.;08.;15.;22.</v>
          </cell>
          <cell r="L13" t="str">
            <v>06;13.;20.</v>
          </cell>
          <cell r="M13" t="str">
            <v>17.;24;31.</v>
          </cell>
          <cell r="N13" t="str">
            <v>07.;14.;21.;28.</v>
          </cell>
          <cell r="O13" t="str">
            <v>07.;21;28.</v>
          </cell>
          <cell r="P13" t="str">
            <v>04.;11.;25.;02.05.</v>
          </cell>
          <cell r="Q13" t="str">
            <v>09.;16.;23.</v>
          </cell>
          <cell r="R13"/>
          <cell r="S13">
            <v>0.625</v>
          </cell>
          <cell r="T13">
            <v>0.69097222222222221</v>
          </cell>
        </row>
        <row r="14">
          <cell r="D14" t="str">
            <v>1.1.</v>
          </cell>
          <cell r="E14" t="str">
            <v>BRAVO</v>
          </cell>
          <cell r="F14" t="str">
            <v>Gulbenes novada vidusskola</v>
          </cell>
          <cell r="G14" t="str">
            <v>Vidus iela 7, Gulbene</v>
          </cell>
          <cell r="H14">
            <v>16</v>
          </cell>
          <cell r="I14" t="str">
            <v>16.;22.;29.</v>
          </cell>
          <cell r="J14" t="str">
            <v>06.;13.;27.</v>
          </cell>
          <cell r="K14" t="str">
            <v>03.;10.;17.;25.</v>
          </cell>
          <cell r="L14" t="str">
            <v>08;15.;22.</v>
          </cell>
          <cell r="M14" t="str">
            <v>12.;19.;26.</v>
          </cell>
          <cell r="N14" t="str">
            <v>02.;09.;16.;23.</v>
          </cell>
          <cell r="O14" t="str">
            <v>09.;23;30</v>
          </cell>
          <cell r="P14" t="str">
            <v>06.;13.;20;27.</v>
          </cell>
          <cell r="Q14" t="str">
            <v>11;18.;25.</v>
          </cell>
          <cell r="R14"/>
          <cell r="S14">
            <v>0.625</v>
          </cell>
          <cell r="T14">
            <v>0.69097222222222221</v>
          </cell>
        </row>
        <row r="15">
          <cell r="D15" t="str">
            <v>2.4.</v>
          </cell>
          <cell r="E15"/>
          <cell r="F15" t="str">
            <v>Gulbenes novada vidusskola</v>
          </cell>
          <cell r="G15" t="str">
            <v>Vidus iela 7, Gulbene</v>
          </cell>
          <cell r="H15">
            <v>16</v>
          </cell>
          <cell r="I15" t="str">
            <v>14.;21.;28.</v>
          </cell>
          <cell r="J15" t="str">
            <v>05.;12.;26.</v>
          </cell>
          <cell r="K15" t="str">
            <v>02.;09.;16.;30.</v>
          </cell>
          <cell r="L15" t="str">
            <v>07;14.;21.</v>
          </cell>
          <cell r="M15" t="str">
            <v>11.;18.;25.</v>
          </cell>
          <cell r="N15" t="str">
            <v>01.;08;15.;22.</v>
          </cell>
          <cell r="O15" t="str">
            <v>08.;22.;29.</v>
          </cell>
          <cell r="P15" t="str">
            <v>05.;12.;19;26.</v>
          </cell>
          <cell r="Q15" t="str">
            <v>10.;17.;24.</v>
          </cell>
          <cell r="R15"/>
          <cell r="S15">
            <v>0.64583333333333337</v>
          </cell>
          <cell r="T15">
            <v>0.71180555555555547</v>
          </cell>
        </row>
        <row r="16">
          <cell r="D16" t="str">
            <v>VAM 1.MG</v>
          </cell>
          <cell r="E16" t="str">
            <v>10 B 2. grupa</v>
          </cell>
          <cell r="F16" t="str">
            <v>Gulbenes novada vidusskola</v>
          </cell>
          <cell r="G16" t="str">
            <v>Skolas  iela 12, Gulbene</v>
          </cell>
          <cell r="H16">
            <v>9</v>
          </cell>
          <cell r="I16">
            <v>9</v>
          </cell>
          <cell r="J16">
            <v>7</v>
          </cell>
          <cell r="K16">
            <v>22</v>
          </cell>
          <cell r="L16">
            <v>2</v>
          </cell>
          <cell r="M16">
            <v>13</v>
          </cell>
          <cell r="N16">
            <v>1</v>
          </cell>
          <cell r="O16">
            <v>1</v>
          </cell>
          <cell r="P16">
            <v>11</v>
          </cell>
          <cell r="Q16">
            <v>12</v>
          </cell>
          <cell r="R16"/>
          <cell r="S16">
            <v>0.35416666666666669</v>
          </cell>
          <cell r="T16">
            <v>0.625</v>
          </cell>
        </row>
        <row r="17">
          <cell r="D17" t="str">
            <v>VAM 1.MG</v>
          </cell>
          <cell r="E17" t="str">
            <v>10 U 2. grupa</v>
          </cell>
          <cell r="F17" t="str">
            <v>Gulbenes novada vidusskola</v>
          </cell>
          <cell r="G17" t="str">
            <v>Skolas  iela 12, Gulbene</v>
          </cell>
          <cell r="H17">
            <v>8</v>
          </cell>
          <cell r="I17">
            <v>10</v>
          </cell>
          <cell r="J17">
            <v>8</v>
          </cell>
          <cell r="K17">
            <v>23</v>
          </cell>
          <cell r="L17">
            <v>3</v>
          </cell>
          <cell r="M17">
            <v>14</v>
          </cell>
          <cell r="N17">
            <v>2</v>
          </cell>
          <cell r="O17">
            <v>2</v>
          </cell>
          <cell r="P17">
            <v>12</v>
          </cell>
          <cell r="Q17">
            <v>13</v>
          </cell>
          <cell r="R17"/>
          <cell r="S17">
            <v>0.35416666666666669</v>
          </cell>
          <cell r="T17">
            <v>0.625</v>
          </cell>
        </row>
        <row r="18">
          <cell r="D18" t="str">
            <v>VAM 2.MG</v>
          </cell>
          <cell r="E18" t="str">
            <v>11b</v>
          </cell>
          <cell r="F18" t="str">
            <v>Gulbenes novada vidusskola</v>
          </cell>
          <cell r="G18" t="str">
            <v>Skolas  iela 12, Gulbene</v>
          </cell>
          <cell r="H18">
            <v>13</v>
          </cell>
          <cell r="I18">
            <v>16</v>
          </cell>
          <cell r="J18">
            <v>14</v>
          </cell>
          <cell r="K18">
            <v>24</v>
          </cell>
          <cell r="L18">
            <v>9</v>
          </cell>
          <cell r="M18">
            <v>20</v>
          </cell>
          <cell r="N18">
            <v>7</v>
          </cell>
          <cell r="O18">
            <v>8</v>
          </cell>
          <cell r="P18">
            <v>5</v>
          </cell>
          <cell r="Q18">
            <v>2</v>
          </cell>
          <cell r="R18"/>
          <cell r="S18">
            <v>0.35416666666666669</v>
          </cell>
          <cell r="T18">
            <v>0.625</v>
          </cell>
        </row>
        <row r="19">
          <cell r="D19" t="str">
            <v>VAM 2.MG</v>
          </cell>
          <cell r="E19" t="str">
            <v>11g</v>
          </cell>
          <cell r="F19" t="str">
            <v>Gulbenes novada vidusskola</v>
          </cell>
          <cell r="G19" t="str">
            <v>Skolas  iela 12, Gulbene</v>
          </cell>
          <cell r="H19">
            <v>15</v>
          </cell>
          <cell r="I19">
            <v>17</v>
          </cell>
          <cell r="J19">
            <v>15</v>
          </cell>
          <cell r="K19">
            <v>29</v>
          </cell>
          <cell r="L19">
            <v>10</v>
          </cell>
          <cell r="M19">
            <v>21</v>
          </cell>
          <cell r="N19">
            <v>8</v>
          </cell>
          <cell r="O19">
            <v>9</v>
          </cell>
          <cell r="P19">
            <v>6</v>
          </cell>
          <cell r="Q19">
            <v>3</v>
          </cell>
          <cell r="R19"/>
          <cell r="S19">
            <v>0.35416666666666669</v>
          </cell>
          <cell r="T19">
            <v>0.625</v>
          </cell>
        </row>
        <row r="20">
          <cell r="D20" t="str">
            <v>Speciālists "Ieroču mācība"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Inese Marķitāne</v>
          </cell>
          <cell r="C13">
            <v>25619030</v>
          </cell>
          <cell r="D13" t="str">
            <v>1.1.</v>
          </cell>
          <cell r="E13" t="str">
            <v>1.1.</v>
          </cell>
          <cell r="F13" t="str">
            <v>Ernsta Glika Alūksnes Valsts ģimnāzija</v>
          </cell>
          <cell r="G13" t="str">
            <v>Glika iela 10, Alūksne</v>
          </cell>
          <cell r="H13">
            <v>22</v>
          </cell>
          <cell r="I13" t="str">
            <v>13;20;27.</v>
          </cell>
          <cell r="J13" t="str">
            <v>04.,11.,25.</v>
          </cell>
          <cell r="K13" t="str">
            <v>01;08;15;22;29.</v>
          </cell>
          <cell r="L13" t="str">
            <v>06;13;20.</v>
          </cell>
          <cell r="M13" t="str">
            <v>10;17;24;31.</v>
          </cell>
          <cell r="N13" t="str">
            <v>07;14;21;28.</v>
          </cell>
          <cell r="O13" t="str">
            <v>07;21;28.</v>
          </cell>
          <cell r="P13" t="str">
            <v>04;11;25.</v>
          </cell>
          <cell r="Q13" t="str">
            <v>02;09;16;23;30.</v>
          </cell>
          <cell r="R13"/>
          <cell r="S13">
            <v>0.66666666666666663</v>
          </cell>
          <cell r="T13">
            <v>0.73263888888888884</v>
          </cell>
        </row>
        <row r="14">
          <cell r="D14" t="str">
            <v>2.3.</v>
          </cell>
          <cell r="E14" t="str">
            <v>2.3.</v>
          </cell>
          <cell r="F14" t="str">
            <v>Ernsta Glika Alūksnes Valsts ģimnāzija</v>
          </cell>
          <cell r="G14" t="str">
            <v>Glika iela 10, Alūksne</v>
          </cell>
          <cell r="H14">
            <v>25</v>
          </cell>
          <cell r="I14" t="str">
            <v>13;20;27.</v>
          </cell>
          <cell r="J14" t="str">
            <v>04.,11.,25.</v>
          </cell>
          <cell r="K14" t="str">
            <v>01;08;15;22;29.</v>
          </cell>
          <cell r="L14" t="str">
            <v>06;13;20.</v>
          </cell>
          <cell r="M14" t="str">
            <v>10;17;24;31.</v>
          </cell>
          <cell r="N14" t="str">
            <v>07;14;21;28.</v>
          </cell>
          <cell r="O14" t="str">
            <v>07:21;28.</v>
          </cell>
          <cell r="P14" t="str">
            <v>04;11;25.</v>
          </cell>
          <cell r="Q14" t="str">
            <v>02;09;16;23;30.</v>
          </cell>
          <cell r="R14"/>
          <cell r="S14">
            <v>0.74305555555555547</v>
          </cell>
          <cell r="T14">
            <v>0.80902777777777779</v>
          </cell>
        </row>
        <row r="15">
          <cell r="D15" t="str">
            <v>2.4.</v>
          </cell>
          <cell r="E15" t="str">
            <v>2.4.</v>
          </cell>
          <cell r="F15" t="str">
            <v>Ernsta Glika Alūksnes Valsts ģimnāzija</v>
          </cell>
          <cell r="G15" t="str">
            <v>Glika iela 10, Alūksne</v>
          </cell>
          <cell r="H15">
            <v>15</v>
          </cell>
          <cell r="I15" t="str">
            <v>14;21;28.</v>
          </cell>
          <cell r="J15" t="str">
            <v>05.,12.,26.</v>
          </cell>
          <cell r="K15" t="str">
            <v>02;09;16;23;30.</v>
          </cell>
          <cell r="L15" t="str">
            <v>07:14;21.</v>
          </cell>
          <cell r="M15" t="str">
            <v>11;18;25.</v>
          </cell>
          <cell r="N15" t="str">
            <v>01;08;15;22.</v>
          </cell>
          <cell r="O15" t="str">
            <v>01;08;22;29.</v>
          </cell>
          <cell r="P15" t="str">
            <v>05;12;19;26.</v>
          </cell>
          <cell r="Q15" t="str">
            <v>03;10;17;24;31.</v>
          </cell>
          <cell r="R15"/>
          <cell r="S15">
            <v>0.625</v>
          </cell>
          <cell r="T15">
            <v>0.69097222222222221</v>
          </cell>
        </row>
        <row r="16">
          <cell r="D16" t="str">
            <v>3.5.</v>
          </cell>
          <cell r="E16" t="str">
            <v>3.5.</v>
          </cell>
          <cell r="F16" t="str">
            <v>Ernsta Glika Alūksnes Valsts ģimnāzija</v>
          </cell>
          <cell r="G16" t="str">
            <v>Glika iela 10, Alūksne</v>
          </cell>
          <cell r="H16">
            <v>15</v>
          </cell>
          <cell r="I16" t="str">
            <v>14;21;28.</v>
          </cell>
          <cell r="J16" t="str">
            <v>05.,12.,26.</v>
          </cell>
          <cell r="K16" t="str">
            <v>02;09;16;23;30.</v>
          </cell>
          <cell r="L16" t="str">
            <v>07;14;21.</v>
          </cell>
          <cell r="M16" t="str">
            <v>11;18;25.</v>
          </cell>
          <cell r="N16" t="str">
            <v>01;08;15;22.</v>
          </cell>
          <cell r="O16" t="str">
            <v>01;08:22;29.</v>
          </cell>
          <cell r="P16" t="str">
            <v>05;12;19;26.</v>
          </cell>
          <cell r="Q16" t="str">
            <v>03;10;17;24;31.</v>
          </cell>
          <cell r="R16"/>
          <cell r="S16">
            <v>0.70138888888888884</v>
          </cell>
          <cell r="T16">
            <v>0.76736111111111116</v>
          </cell>
        </row>
        <row r="17">
          <cell r="D17" t="str">
            <v>3.6.</v>
          </cell>
          <cell r="E17" t="str">
            <v>3.6.</v>
          </cell>
          <cell r="F17" t="str">
            <v>Alūksnes novada vidusskola</v>
          </cell>
          <cell r="G17" t="str">
            <v>Kanaviņu iela 14, Alūksne</v>
          </cell>
          <cell r="H17">
            <v>15</v>
          </cell>
          <cell r="I17" t="str">
            <v>15;22;29.</v>
          </cell>
          <cell r="J17" t="str">
            <v>06.,13.,27.</v>
          </cell>
          <cell r="K17" t="str">
            <v>03;10;17;24.</v>
          </cell>
          <cell r="L17" t="str">
            <v>08;15.</v>
          </cell>
          <cell r="M17" t="str">
            <v>12;19;26.</v>
          </cell>
          <cell r="N17" t="str">
            <v>02;09;16;23.</v>
          </cell>
          <cell r="O17" t="str">
            <v>02;09;23;30.</v>
          </cell>
          <cell r="P17" t="str">
            <v>06;13;20;27.</v>
          </cell>
          <cell r="Q17" t="str">
            <v>11;18;25.</v>
          </cell>
          <cell r="R17"/>
          <cell r="S17">
            <v>0.61458333333333337</v>
          </cell>
          <cell r="T17">
            <v>0.68055555555555547</v>
          </cell>
        </row>
        <row r="18">
          <cell r="D18" t="str">
            <v>4.7.</v>
          </cell>
          <cell r="E18" t="str">
            <v>4.7.</v>
          </cell>
          <cell r="F18" t="str">
            <v>Ernsta Glika Alūksnes Valsts ģimnāzija</v>
          </cell>
          <cell r="G18" t="str">
            <v>Glika iela 10, Alūksne</v>
          </cell>
          <cell r="H18">
            <v>15</v>
          </cell>
          <cell r="I18" t="str">
            <v>15;22;29.</v>
          </cell>
          <cell r="J18" t="str">
            <v>06.,13.,27.</v>
          </cell>
          <cell r="K18" t="str">
            <v>03;10;17;24</v>
          </cell>
          <cell r="L18" t="str">
            <v>08;15.</v>
          </cell>
          <cell r="M18" t="str">
            <v>12;19;26.</v>
          </cell>
          <cell r="N18" t="str">
            <v>02;09;16;23.</v>
          </cell>
          <cell r="O18" t="str">
            <v>02;09;23;30.</v>
          </cell>
          <cell r="P18" t="str">
            <v>06;13;20;27.</v>
          </cell>
          <cell r="Q18" t="str">
            <v>11;18;25.</v>
          </cell>
          <cell r="R18"/>
          <cell r="S18">
            <v>0.69097222222222221</v>
          </cell>
          <cell r="T18">
            <v>0.75694444444444453</v>
          </cell>
        </row>
        <row r="19">
          <cell r="D19" t="str">
            <v>VAM 1.MG</v>
          </cell>
          <cell r="E19"/>
          <cell r="F19" t="str">
            <v>Alūksnes novada vidusskola</v>
          </cell>
          <cell r="G19" t="str">
            <v>Kanaviņu iela 14, Alūksne</v>
          </cell>
          <cell r="H19">
            <v>13</v>
          </cell>
          <cell r="I19" t="str">
            <v>02.</v>
          </cell>
          <cell r="J19" t="str">
            <v>07.</v>
          </cell>
          <cell r="K19" t="str">
            <v>04.</v>
          </cell>
          <cell r="L19" t="str">
            <v>16.</v>
          </cell>
          <cell r="M19" t="str">
            <v>27.</v>
          </cell>
          <cell r="N19" t="str">
            <v>24.</v>
          </cell>
          <cell r="O19" t="str">
            <v>31.</v>
          </cell>
          <cell r="P19" t="str">
            <v>28.</v>
          </cell>
          <cell r="Q19" t="str">
            <v>26.</v>
          </cell>
          <cell r="R19"/>
          <cell r="S19">
            <v>0.33333333333333331</v>
          </cell>
          <cell r="T19">
            <v>0.70833333333333337</v>
          </cell>
        </row>
        <row r="20">
          <cell r="D20" t="str">
            <v>VAM 2.MG</v>
          </cell>
          <cell r="E20"/>
          <cell r="F20" t="str">
            <v>Alūksnes novada vidusskola</v>
          </cell>
          <cell r="G20" t="str">
            <v>Kanaviņu iela 14, Alūksne</v>
          </cell>
          <cell r="H20">
            <v>16</v>
          </cell>
          <cell r="I20" t="str">
            <v>09.</v>
          </cell>
          <cell r="J20" t="str">
            <v>14.</v>
          </cell>
          <cell r="K20" t="str">
            <v>11.</v>
          </cell>
          <cell r="L20" t="str">
            <v>09.</v>
          </cell>
          <cell r="M20" t="str">
            <v>06.</v>
          </cell>
          <cell r="N20" t="str">
            <v>03.</v>
          </cell>
          <cell r="O20" t="str">
            <v>03.</v>
          </cell>
          <cell r="P20" t="str">
            <v>07.</v>
          </cell>
          <cell r="Q20" t="str">
            <v>.05.</v>
          </cell>
          <cell r="R20"/>
          <cell r="S20">
            <v>0.33333333333333331</v>
          </cell>
          <cell r="T20">
            <v>0.70833333333333337</v>
          </cell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 t="str">
            <v>Slodze -0,05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virseržante Lita Meistere</v>
          </cell>
          <cell r="C13">
            <v>25413592</v>
          </cell>
          <cell r="D13" t="str">
            <v>1.2.</v>
          </cell>
          <cell r="E13" t="str">
            <v>Zaķi</v>
          </cell>
          <cell r="F13" t="str">
            <v>Valmieras 2.vidusskola</v>
          </cell>
          <cell r="G13" t="str">
            <v>Raiņa 3, Valmiera</v>
          </cell>
          <cell r="H13">
            <v>15</v>
          </cell>
          <cell r="I13" t="str">
            <v>13.;20.;27.</v>
          </cell>
          <cell r="J13" t="str">
            <v>04.;11.</v>
          </cell>
          <cell r="K13" t="str">
            <v>15.;22.;29.</v>
          </cell>
          <cell r="L13" t="str">
            <v>06.;13.;20.</v>
          </cell>
          <cell r="M13" t="str">
            <v>10.;17.;24.;31.</v>
          </cell>
          <cell r="N13" t="str">
            <v>07.;14.;21.;28.</v>
          </cell>
          <cell r="O13" t="str">
            <v>07.;21.;28.</v>
          </cell>
          <cell r="P13" t="str">
            <v>04.;1.;25.</v>
          </cell>
          <cell r="Q13" t="str">
            <v>02.;09.;16.;23.;30.</v>
          </cell>
          <cell r="R13"/>
          <cell r="S13">
            <v>0.61458333333333337</v>
          </cell>
          <cell r="T13">
            <v>0.68055555555555547</v>
          </cell>
        </row>
        <row r="14">
          <cell r="D14" t="str">
            <v>2.3.</v>
          </cell>
          <cell r="E14" t="str">
            <v>Lapsas</v>
          </cell>
          <cell r="F14" t="str">
            <v>Valmieras 2.vidusskola</v>
          </cell>
          <cell r="G14" t="str">
            <v>Raiņa 3, Valmiera</v>
          </cell>
          <cell r="H14">
            <v>15</v>
          </cell>
          <cell r="I14" t="str">
            <v>13.;20.;27.</v>
          </cell>
          <cell r="J14" t="str">
            <v>04.;11.</v>
          </cell>
          <cell r="K14" t="str">
            <v>15.;22.;29.</v>
          </cell>
          <cell r="L14" t="str">
            <v>06.;13.;20.</v>
          </cell>
          <cell r="M14" t="str">
            <v>10.;17.;24.;31.</v>
          </cell>
          <cell r="N14" t="str">
            <v>07.;14.;21.;28.</v>
          </cell>
          <cell r="O14" t="str">
            <v>07.;21.;28.</v>
          </cell>
          <cell r="P14" t="str">
            <v>04.;11.;25.</v>
          </cell>
          <cell r="Q14" t="str">
            <v>02.;09.;16.;23.;30.</v>
          </cell>
          <cell r="R14"/>
          <cell r="S14">
            <v>0.69097222222222221</v>
          </cell>
          <cell r="T14">
            <v>0.75694444444444453</v>
          </cell>
        </row>
        <row r="15">
          <cell r="D15" t="str">
            <v>3.5.</v>
          </cell>
          <cell r="E15" t="str">
            <v>Vilki</v>
          </cell>
          <cell r="F15" t="str">
            <v>Valmieras 2.vidusskola</v>
          </cell>
          <cell r="G15" t="str">
            <v>Raiņa 3, Valmiera</v>
          </cell>
          <cell r="H15">
            <v>15</v>
          </cell>
          <cell r="I15" t="str">
            <v>14.;21.;28.</v>
          </cell>
          <cell r="J15" t="str">
            <v>05.;12.</v>
          </cell>
          <cell r="K15" t="str">
            <v>16.;23.;30.</v>
          </cell>
          <cell r="L15" t="str">
            <v>07.;14.;21.</v>
          </cell>
          <cell r="M15" t="str">
            <v>11.;18.;25.</v>
          </cell>
          <cell r="N15" t="str">
            <v>01.;08.;15.;22.</v>
          </cell>
          <cell r="O15" t="str">
            <v>01.;08.;22.;29.</v>
          </cell>
          <cell r="P15" t="str">
            <v>05.;12.;19.;26.</v>
          </cell>
          <cell r="Q15" t="str">
            <v>03.;10.;17.;24.;31.</v>
          </cell>
          <cell r="R15"/>
          <cell r="S15">
            <v>0.66666666666666663</v>
          </cell>
          <cell r="T15">
            <v>0.73263888888888884</v>
          </cell>
        </row>
        <row r="16">
          <cell r="D16" t="str">
            <v>VAM 1.MG</v>
          </cell>
          <cell r="E16" t="str">
            <v>10b I grupa</v>
          </cell>
          <cell r="F16" t="str">
            <v>Valmieras 5.vidusskola</v>
          </cell>
          <cell r="G16" t="str">
            <v>Raiņa 3, Valmiera</v>
          </cell>
          <cell r="H16">
            <v>13</v>
          </cell>
          <cell r="I16" t="str">
            <v>08.</v>
          </cell>
          <cell r="J16"/>
          <cell r="K16" t="str">
            <v>05.;12.</v>
          </cell>
          <cell r="L16" t="str">
            <v>01.</v>
          </cell>
          <cell r="M16" t="str">
            <v>12.</v>
          </cell>
          <cell r="N16" t="str">
            <v>02.</v>
          </cell>
          <cell r="O16" t="str">
            <v>02.</v>
          </cell>
          <cell r="P16" t="str">
            <v>06.</v>
          </cell>
          <cell r="Q16" t="str">
            <v>11.</v>
          </cell>
          <cell r="R16"/>
          <cell r="S16">
            <v>0.34722222222222227</v>
          </cell>
          <cell r="T16">
            <v>0.68055555555555547</v>
          </cell>
        </row>
        <row r="17">
          <cell r="D17" t="str">
            <v>VAM 1.MG</v>
          </cell>
          <cell r="E17" t="str">
            <v>10b II grupa</v>
          </cell>
          <cell r="F17" t="str">
            <v>Valmieras 5.vidusskola</v>
          </cell>
          <cell r="G17" t="str">
            <v>Raiņa 3, Valmiera</v>
          </cell>
          <cell r="H17">
            <v>13</v>
          </cell>
          <cell r="I17" t="str">
            <v>15.</v>
          </cell>
          <cell r="J17" t="str">
            <v>01.</v>
          </cell>
          <cell r="K17" t="str">
            <v>26.</v>
          </cell>
          <cell r="L17" t="str">
            <v>15.</v>
          </cell>
          <cell r="M17" t="str">
            <v>28.</v>
          </cell>
          <cell r="N17" t="str">
            <v>09.</v>
          </cell>
          <cell r="O17" t="str">
            <v>09.</v>
          </cell>
          <cell r="P17" t="str">
            <v>13.</v>
          </cell>
          <cell r="Q17" t="str">
            <v>18.</v>
          </cell>
          <cell r="R17"/>
          <cell r="S17">
            <v>0.34722222222222227</v>
          </cell>
          <cell r="T17">
            <v>0.68055555555555547</v>
          </cell>
        </row>
        <row r="18">
          <cell r="D18" t="str">
            <v>VAM 2.MG</v>
          </cell>
          <cell r="E18" t="str">
            <v>11b I grupa</v>
          </cell>
          <cell r="F18" t="str">
            <v>Valmieras 5.vidusskola</v>
          </cell>
          <cell r="G18" t="str">
            <v>Raiņa 3, Valmiera</v>
          </cell>
          <cell r="H18">
            <v>14</v>
          </cell>
          <cell r="I18" t="str">
            <v>22.</v>
          </cell>
          <cell r="J18" t="str">
            <v>06.</v>
          </cell>
          <cell r="K18" t="str">
            <v>17.</v>
          </cell>
          <cell r="L18" t="str">
            <v>08.</v>
          </cell>
          <cell r="M18" t="str">
            <v>19.</v>
          </cell>
          <cell r="N18" t="str">
            <v>16.</v>
          </cell>
          <cell r="O18" t="str">
            <v>23.</v>
          </cell>
          <cell r="P18" t="str">
            <v>20.</v>
          </cell>
          <cell r="Q18" t="str">
            <v>25.</v>
          </cell>
          <cell r="R18"/>
          <cell r="S18">
            <v>0.34722222222222227</v>
          </cell>
          <cell r="T18">
            <v>0.68055555555555547</v>
          </cell>
        </row>
        <row r="19">
          <cell r="D19" t="str">
            <v>VAM 2.MG</v>
          </cell>
          <cell r="E19" t="str">
            <v>11b II grupa</v>
          </cell>
          <cell r="F19" t="str">
            <v>Valmieras 5.vidusskola</v>
          </cell>
          <cell r="G19" t="str">
            <v>Raiņa 3, Valmiera</v>
          </cell>
          <cell r="H19">
            <v>15</v>
          </cell>
          <cell r="I19" t="str">
            <v>29.</v>
          </cell>
          <cell r="J19" t="str">
            <v>13.</v>
          </cell>
          <cell r="K19" t="str">
            <v>24.</v>
          </cell>
          <cell r="L19" t="str">
            <v>10.</v>
          </cell>
          <cell r="M19" t="str">
            <v>26.</v>
          </cell>
          <cell r="N19" t="str">
            <v>23.</v>
          </cell>
          <cell r="O19" t="str">
            <v>30.</v>
          </cell>
          <cell r="P19" t="str">
            <v>27.</v>
          </cell>
          <cell r="Q19" t="str">
            <v>06.</v>
          </cell>
          <cell r="R19"/>
          <cell r="S19">
            <v>0.34722222222222227</v>
          </cell>
          <cell r="T19">
            <v>0.68055555555555547</v>
          </cell>
        </row>
        <row r="20">
          <cell r="D20" t="str">
            <v>Speciālais kurss</v>
          </cell>
          <cell r="E20" t="str">
            <v>VFS</v>
          </cell>
          <cell r="F20" t="str">
            <v xml:space="preserve">Valmieras 5.vidusskola, Valmieras Olimpiskais centrs, SATORI, Sporta un kaujas mākslas klubs </v>
          </cell>
          <cell r="G20" t="str">
            <v>Raiņa 3, Valmiera, Rīgas 91, Valmiera, Valmieras pag., Valmiermuiža, Alejas iela 4</v>
          </cell>
          <cell r="H20">
            <v>15</v>
          </cell>
          <cell r="I20" t="str">
            <v>16.;23.;30.</v>
          </cell>
          <cell r="J20" t="str">
            <v>07.;14.</v>
          </cell>
          <cell r="K20"/>
          <cell r="L20" t="str">
            <v>09.</v>
          </cell>
          <cell r="M20" t="str">
            <v>13.;27.</v>
          </cell>
          <cell r="N20" t="str">
            <v>03.;10.;17.;24.</v>
          </cell>
          <cell r="O20" t="str">
            <v>10.;17.;24.</v>
          </cell>
          <cell r="P20" t="str">
            <v>07.;14.;21.;28.</v>
          </cell>
          <cell r="Q20" t="str">
            <v>05.;12.;19.;26.</v>
          </cell>
          <cell r="R20"/>
          <cell r="S20">
            <v>0.66666666666666663</v>
          </cell>
          <cell r="T20">
            <v>0.75</v>
          </cell>
        </row>
        <row r="21">
          <cell r="D21" t="str">
            <v>Slodze +0,05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Laila Ozola</v>
          </cell>
          <cell r="C13">
            <v>25617522</v>
          </cell>
          <cell r="D13" t="str">
            <v>1.2.</v>
          </cell>
          <cell r="E13"/>
          <cell r="F13" t="str">
            <v>Umurgas pamatskola</v>
          </cell>
          <cell r="G13" t="str">
            <v>Skolas iela 8A, Umurga</v>
          </cell>
          <cell r="H13">
            <v>15</v>
          </cell>
          <cell r="I13"/>
          <cell r="J13"/>
          <cell r="K13" t="str">
            <v>15;22;29</v>
          </cell>
          <cell r="L13" t="str">
            <v>02,13,20,</v>
          </cell>
          <cell r="M13" t="str">
            <v>10,17,24,31</v>
          </cell>
          <cell r="N13" t="str">
            <v>07,14,21,28.</v>
          </cell>
          <cell r="O13" t="str">
            <v>07,21,28</v>
          </cell>
          <cell r="P13" t="str">
            <v>04,11,18,25</v>
          </cell>
          <cell r="Q13" t="str">
            <v>02,09,16</v>
          </cell>
          <cell r="R13"/>
          <cell r="S13">
            <v>0.625</v>
          </cell>
          <cell r="T13">
            <v>0.69097222222222221</v>
          </cell>
        </row>
        <row r="14">
          <cell r="D14" t="str">
            <v>1.1.</v>
          </cell>
          <cell r="E14"/>
          <cell r="F14" t="str">
            <v>Limbažu Valsts ģimnāzija</v>
          </cell>
          <cell r="G14" t="str">
            <v>Rīgas iela 28, Limbaži</v>
          </cell>
          <cell r="H14">
            <v>15</v>
          </cell>
          <cell r="I14"/>
          <cell r="J14"/>
          <cell r="K14" t="str">
            <v>17;24;</v>
          </cell>
          <cell r="L14" t="str">
            <v>01,08,15,</v>
          </cell>
          <cell r="M14" t="str">
            <v>12,19,26</v>
          </cell>
          <cell r="N14" t="str">
            <v>02,09,16,23</v>
          </cell>
          <cell r="O14" t="str">
            <v>02,09,23,30</v>
          </cell>
          <cell r="P14" t="str">
            <v>06,13,20,27</v>
          </cell>
          <cell r="Q14" t="str">
            <v>11,18,25</v>
          </cell>
          <cell r="R14"/>
          <cell r="S14">
            <v>0.64583333333333337</v>
          </cell>
          <cell r="T14">
            <v>0.71180555555555547</v>
          </cell>
        </row>
        <row r="15">
          <cell r="D15" t="str">
            <v>1.2.</v>
          </cell>
          <cell r="E15"/>
          <cell r="F15" t="str">
            <v>Limbažu Valsts ģimnāzija</v>
          </cell>
          <cell r="G15" t="str">
            <v>Rīgas iela 28, Limbaži</v>
          </cell>
          <cell r="H15">
            <v>15</v>
          </cell>
          <cell r="I15"/>
          <cell r="J15"/>
          <cell r="K15" t="str">
            <v>17;24</v>
          </cell>
          <cell r="L15" t="str">
            <v>01,08,15,</v>
          </cell>
          <cell r="M15" t="str">
            <v>12,19,26</v>
          </cell>
          <cell r="N15" t="str">
            <v>02,09,16,23</v>
          </cell>
          <cell r="O15" t="str">
            <v>02,09,23,30</v>
          </cell>
          <cell r="P15" t="str">
            <v>06,13,20,27</v>
          </cell>
          <cell r="Q15" t="str">
            <v>11,18,25</v>
          </cell>
          <cell r="R15"/>
          <cell r="S15">
            <v>0.72222222222222221</v>
          </cell>
          <cell r="T15">
            <v>0.78819444444444453</v>
          </cell>
        </row>
        <row r="16">
          <cell r="D16" t="str">
            <v>1.2.</v>
          </cell>
          <cell r="E16"/>
          <cell r="F16" t="str">
            <v>Palsmanes internātskola</v>
          </cell>
          <cell r="G16" t="str">
            <v>Smiltenes novads, Palsmanes pagasts</v>
          </cell>
          <cell r="H16">
            <v>15</v>
          </cell>
          <cell r="I16"/>
          <cell r="J16"/>
          <cell r="K16" t="str">
            <v>16;23;30</v>
          </cell>
          <cell r="L16" t="str">
            <v>07,14,21,</v>
          </cell>
          <cell r="M16" t="str">
            <v>13,20,27,</v>
          </cell>
          <cell r="N16" t="str">
            <v>03,10,17,24</v>
          </cell>
          <cell r="O16" t="str">
            <v>03,10,24,31</v>
          </cell>
          <cell r="P16" t="str">
            <v>07,14,21,28</v>
          </cell>
          <cell r="Q16" t="str">
            <v>05,12,19</v>
          </cell>
          <cell r="R16"/>
          <cell r="S16">
            <v>0.63888888888888895</v>
          </cell>
          <cell r="T16">
            <v>0.70486111111111116</v>
          </cell>
        </row>
        <row r="17">
          <cell r="D17" t="str">
            <v>1.1.</v>
          </cell>
          <cell r="E17"/>
          <cell r="F17" t="str">
            <v>Limbažu speciālā pamatskola</v>
          </cell>
          <cell r="G17" t="str">
            <v>Katvaru pagasts, Katvari.</v>
          </cell>
          <cell r="H17">
            <v>15</v>
          </cell>
          <cell r="I17"/>
          <cell r="J17"/>
          <cell r="K17" t="str">
            <v>15;22;29</v>
          </cell>
          <cell r="L17" t="str">
            <v>02,13,20,</v>
          </cell>
          <cell r="M17" t="str">
            <v>10,17,24,31,</v>
          </cell>
          <cell r="N17" t="str">
            <v>07,14,21,28</v>
          </cell>
          <cell r="O17" t="str">
            <v>07,21,28</v>
          </cell>
          <cell r="P17" t="str">
            <v>04,11,18,25</v>
          </cell>
          <cell r="Q17" t="str">
            <v>02,09,16</v>
          </cell>
          <cell r="R17"/>
          <cell r="S17">
            <v>0.70833333333333337</v>
          </cell>
          <cell r="T17">
            <v>0.77430555555555547</v>
          </cell>
        </row>
        <row r="18">
          <cell r="D18" t="str">
            <v>VAM 1.MG</v>
          </cell>
          <cell r="E18" t="str">
            <v>10a</v>
          </cell>
          <cell r="F18" t="str">
            <v>Limbažu 2. vidusskola</v>
          </cell>
          <cell r="G18" t="str">
            <v>Parka iela 38, Limbaži</v>
          </cell>
          <cell r="H18">
            <v>15</v>
          </cell>
          <cell r="I18"/>
          <cell r="J18"/>
          <cell r="K18"/>
          <cell r="L18" t="str">
            <v>01.</v>
          </cell>
          <cell r="M18" t="str">
            <v>12.</v>
          </cell>
          <cell r="N18">
            <v>2</v>
          </cell>
          <cell r="O18">
            <v>2</v>
          </cell>
          <cell r="P18">
            <v>6</v>
          </cell>
          <cell r="Q18">
            <v>11</v>
          </cell>
          <cell r="R18"/>
          <cell r="S18">
            <v>0.34722222222222227</v>
          </cell>
          <cell r="T18">
            <v>0.625</v>
          </cell>
        </row>
        <row r="19">
          <cell r="D19" t="str">
            <v>VAM 2.MG</v>
          </cell>
          <cell r="E19" t="str">
            <v>11b</v>
          </cell>
          <cell r="F19" t="str">
            <v>Limbažu 2. vidusskola</v>
          </cell>
          <cell r="G19" t="str">
            <v>Parka iela 38, Limbaži</v>
          </cell>
          <cell r="H19">
            <v>15</v>
          </cell>
          <cell r="I19"/>
          <cell r="J19"/>
          <cell r="K19">
            <v>17</v>
          </cell>
          <cell r="L19" t="str">
            <v>15.</v>
          </cell>
          <cell r="M19" t="str">
            <v>19.</v>
          </cell>
          <cell r="N19">
            <v>16</v>
          </cell>
          <cell r="O19">
            <v>9</v>
          </cell>
          <cell r="P19">
            <v>13</v>
          </cell>
          <cell r="Q19">
            <v>18</v>
          </cell>
          <cell r="R19"/>
          <cell r="S19">
            <v>0.34722222222222227</v>
          </cell>
          <cell r="T19">
            <v>0.625</v>
          </cell>
        </row>
        <row r="20">
          <cell r="D20" t="str">
            <v>Studijas</v>
          </cell>
          <cell r="E20"/>
          <cell r="F20" t="str">
            <v>LSPA</v>
          </cell>
          <cell r="G20" t="str">
            <v>Brīvības gatve 333, Vidzemes priekšpilsēta, Rīga</v>
          </cell>
          <cell r="H20"/>
          <cell r="I20"/>
          <cell r="J20"/>
          <cell r="K20" t="str">
            <v>05;12;19;26</v>
          </cell>
          <cell r="L20" t="str">
            <v>03,17,</v>
          </cell>
          <cell r="M20" t="str">
            <v>14,21,28</v>
          </cell>
          <cell r="N20" t="str">
            <v>04.11.18.25</v>
          </cell>
          <cell r="O20" t="str">
            <v>04,11,18,25</v>
          </cell>
          <cell r="P20" t="str">
            <v>01,08,15,22,29</v>
          </cell>
          <cell r="Q20" t="str">
            <v>06,13,20,27</v>
          </cell>
          <cell r="R20"/>
          <cell r="S20">
            <v>0.375</v>
          </cell>
          <cell r="T20">
            <v>0.70833333333333337</v>
          </cell>
        </row>
        <row r="21">
          <cell r="D21" t="str">
            <v>Slodze -0,05</v>
          </cell>
          <cell r="E21" t="str">
            <v xml:space="preserve">    </v>
          </cell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Valērija Ozola</v>
          </cell>
          <cell r="C13">
            <v>27292446</v>
          </cell>
          <cell r="D13" t="str">
            <v>BKA</v>
          </cell>
          <cell r="E13"/>
          <cell r="F13" t="str">
            <v>Salacgrīvas vidusskola</v>
          </cell>
          <cell r="G13" t="str">
            <v>Pērnavas iela 31, Salacgrīva, Limbažu novads</v>
          </cell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 t="str">
            <v>Bērnu kopšanas atvaļinājums</v>
          </cell>
          <cell r="S13"/>
          <cell r="T13"/>
        </row>
        <row r="14"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Samanta Sanda Ozoliņa</v>
          </cell>
          <cell r="C13">
            <v>22427350</v>
          </cell>
          <cell r="D13" t="str">
            <v>2.4.</v>
          </cell>
          <cell r="E13"/>
          <cell r="F13" t="str">
            <v>Bilskas pamatskola</v>
          </cell>
          <cell r="G13" t="str">
            <v>Lauku iela 7, Bilskas pag., Bilska, Smiltenes novads</v>
          </cell>
          <cell r="H13">
            <v>15</v>
          </cell>
          <cell r="I13" t="str">
            <v xml:space="preserve">06.;15.;23.; </v>
          </cell>
          <cell r="J13" t="str">
            <v>07.;14.;28.;</v>
          </cell>
          <cell r="K13" t="str">
            <v>04.;11.;17.;25.;</v>
          </cell>
          <cell r="L13" t="str">
            <v>02.; 09.; 16.;</v>
          </cell>
          <cell r="M13" t="str">
            <v>13.;20.;27.;</v>
          </cell>
          <cell r="N13" t="str">
            <v>03.;10.;17.;24.;</v>
          </cell>
          <cell r="O13" t="str">
            <v>03.;10.;24.;31.;</v>
          </cell>
          <cell r="P13" t="str">
            <v>07.;14.;21.;28.;</v>
          </cell>
          <cell r="Q13" t="str">
            <v>05.;12.;19.;26.;</v>
          </cell>
          <cell r="R13"/>
          <cell r="S13">
            <v>0.56944444444444442</v>
          </cell>
          <cell r="T13">
            <v>0.63541666666666663</v>
          </cell>
        </row>
        <row r="14">
          <cell r="D14" t="str">
            <v>3.5.</v>
          </cell>
          <cell r="E14"/>
          <cell r="F14" t="str">
            <v>Smiltenes tehnikums</v>
          </cell>
          <cell r="G14" t="str">
            <v xml:space="preserve"> Kalnamuiža, Smiltenes pag., Smiltenes nov.</v>
          </cell>
          <cell r="H14">
            <v>15</v>
          </cell>
          <cell r="I14" t="str">
            <v>06.;15.;23.</v>
          </cell>
          <cell r="J14" t="str">
            <v>06.;13.;27.;</v>
          </cell>
          <cell r="K14" t="str">
            <v>03.;10.;17.;24.;</v>
          </cell>
          <cell r="L14" t="str">
            <v>01.; 08.; 15.</v>
          </cell>
          <cell r="M14" t="str">
            <v>12.;19.;26.;</v>
          </cell>
          <cell r="N14" t="str">
            <v>02.;09.;16.;23.;</v>
          </cell>
          <cell r="O14" t="str">
            <v>02.;09.;23.;30.;</v>
          </cell>
          <cell r="P14" t="str">
            <v>06.;13.;20.;27.;</v>
          </cell>
          <cell r="Q14" t="str">
            <v>04.;11.;18.;25.;</v>
          </cell>
          <cell r="R14"/>
          <cell r="S14">
            <v>0.6875</v>
          </cell>
          <cell r="T14">
            <v>0.75347222222222221</v>
          </cell>
        </row>
        <row r="15">
          <cell r="D15" t="str">
            <v>VAM 1.MG</v>
          </cell>
          <cell r="E15" t="str">
            <v>Vidz.diz.un.tehnol.tehn.</v>
          </cell>
          <cell r="F15" t="str">
            <v>Vidzemes dizaina un tehnoloģiju tehnikums</v>
          </cell>
          <cell r="G15" t="str">
            <v>Egļu gatve 9, Priekuļi, Priekuļu novads</v>
          </cell>
          <cell r="H15">
            <v>10</v>
          </cell>
          <cell r="I15"/>
          <cell r="J15"/>
          <cell r="K15" t="str">
            <v>23.</v>
          </cell>
          <cell r="L15" t="str">
            <v>15.</v>
          </cell>
          <cell r="M15" t="str">
            <v>25.</v>
          </cell>
          <cell r="N15" t="str">
            <v>23.</v>
          </cell>
          <cell r="O15" t="str">
            <v>23.</v>
          </cell>
          <cell r="P15" t="str">
            <v>20.</v>
          </cell>
          <cell r="Q15" t="str">
            <v>25.</v>
          </cell>
          <cell r="R15"/>
          <cell r="S15">
            <v>0.35416666666666669</v>
          </cell>
          <cell r="T15">
            <v>0.64583333333333337</v>
          </cell>
        </row>
        <row r="16">
          <cell r="D16" t="str">
            <v>VAM 1.MG</v>
          </cell>
          <cell r="E16" t="str">
            <v>2.Ceļ.būv.meh.</v>
          </cell>
          <cell r="F16" t="str">
            <v>Smiltenes tehnikums</v>
          </cell>
          <cell r="G16" t="str">
            <v>Pils iela 8, Smiltene, Smiltenes novads</v>
          </cell>
          <cell r="H16">
            <v>12</v>
          </cell>
          <cell r="I16" t="str">
            <v>29.</v>
          </cell>
          <cell r="J16" t="str">
            <v>11.</v>
          </cell>
          <cell r="K16" t="str">
            <v>08.</v>
          </cell>
          <cell r="L16" t="str">
            <v>08.</v>
          </cell>
          <cell r="M16" t="str">
            <v>17.</v>
          </cell>
          <cell r="N16" t="str">
            <v>07.</v>
          </cell>
          <cell r="O16" t="str">
            <v>07.</v>
          </cell>
          <cell r="P16" t="str">
            <v>11.</v>
          </cell>
          <cell r="Q16" t="str">
            <v>09.</v>
          </cell>
          <cell r="R16"/>
          <cell r="S16">
            <v>0.33333333333333331</v>
          </cell>
          <cell r="T16">
            <v>0.625</v>
          </cell>
        </row>
        <row r="17">
          <cell r="D17" t="str">
            <v>VAM 1.MG</v>
          </cell>
          <cell r="E17" t="str">
            <v>2.Pav-kond.</v>
          </cell>
          <cell r="F17" t="str">
            <v>Smiltenes tehnikums</v>
          </cell>
          <cell r="G17" t="str">
            <v>Pils iela 8, Smiltene, Smiltenes novads</v>
          </cell>
          <cell r="H17">
            <v>10</v>
          </cell>
          <cell r="I17" t="str">
            <v>16.</v>
          </cell>
          <cell r="J17" t="str">
            <v>18.</v>
          </cell>
          <cell r="K17" t="str">
            <v>15.</v>
          </cell>
          <cell r="L17" t="str">
            <v>20.</v>
          </cell>
          <cell r="M17" t="str">
            <v>24.</v>
          </cell>
          <cell r="N17" t="str">
            <v>14.</v>
          </cell>
          <cell r="O17" t="str">
            <v>03.</v>
          </cell>
          <cell r="P17" t="str">
            <v>18.</v>
          </cell>
          <cell r="Q17" t="str">
            <v>16.</v>
          </cell>
          <cell r="R17"/>
          <cell r="S17">
            <v>0.33333333333333331</v>
          </cell>
          <cell r="T17">
            <v>0.625</v>
          </cell>
        </row>
        <row r="18">
          <cell r="D18" t="str">
            <v>VAM 1.MG</v>
          </cell>
          <cell r="E18" t="str">
            <v>2.Transp.būv.tehn.</v>
          </cell>
          <cell r="F18" t="str">
            <v>Smiltenes tehnikums</v>
          </cell>
          <cell r="G18" t="str">
            <v>Pils iela 8, Smiltene, Smiltenes novads</v>
          </cell>
          <cell r="H18">
            <v>10</v>
          </cell>
          <cell r="I18" t="str">
            <v>21.</v>
          </cell>
          <cell r="J18" t="str">
            <v>05.</v>
          </cell>
          <cell r="K18" t="str">
            <v>02.</v>
          </cell>
          <cell r="L18" t="str">
            <v>07.</v>
          </cell>
          <cell r="M18" t="str">
            <v>11.</v>
          </cell>
          <cell r="N18" t="str">
            <v>08.</v>
          </cell>
          <cell r="O18" t="str">
            <v>08.</v>
          </cell>
          <cell r="P18" t="str">
            <v>05.</v>
          </cell>
          <cell r="Q18" t="str">
            <v>03.</v>
          </cell>
          <cell r="R18"/>
          <cell r="S18">
            <v>0.33333333333333331</v>
          </cell>
          <cell r="T18">
            <v>0.625</v>
          </cell>
        </row>
        <row r="19">
          <cell r="D19" t="str">
            <v>VAM 1.MG</v>
          </cell>
          <cell r="E19" t="str">
            <v>2.Viesm.pak.spec.</v>
          </cell>
          <cell r="F19" t="str">
            <v>Smiltenes tehnikums</v>
          </cell>
          <cell r="G19" t="str">
            <v>Pils iela 8, Smiltene, Smiltenes novads</v>
          </cell>
          <cell r="H19">
            <v>10</v>
          </cell>
          <cell r="I19" t="str">
            <v>30.</v>
          </cell>
          <cell r="J19">
            <v>12</v>
          </cell>
          <cell r="K19" t="str">
            <v>09.</v>
          </cell>
          <cell r="L19" t="str">
            <v>14.</v>
          </cell>
          <cell r="M19" t="str">
            <v>18.</v>
          </cell>
          <cell r="N19" t="str">
            <v>15.</v>
          </cell>
          <cell r="O19" t="str">
            <v>09.</v>
          </cell>
          <cell r="P19" t="str">
            <v>12.</v>
          </cell>
          <cell r="Q19" t="str">
            <v>10.</v>
          </cell>
          <cell r="R19"/>
          <cell r="S19">
            <v>0.33333333333333331</v>
          </cell>
          <cell r="T19">
            <v>0.625</v>
          </cell>
        </row>
        <row r="20">
          <cell r="D20" t="str">
            <v>VAM 1.MG</v>
          </cell>
          <cell r="E20" t="str">
            <v>2.Automeh.</v>
          </cell>
          <cell r="F20" t="str">
            <v>Smiltenes tehnikums</v>
          </cell>
          <cell r="G20" t="str">
            <v>Pils iela 8, Smiltene, Smiltenes novads</v>
          </cell>
          <cell r="H20">
            <v>11</v>
          </cell>
          <cell r="I20" t="str">
            <v>14.</v>
          </cell>
          <cell r="J20" t="str">
            <v>04.</v>
          </cell>
          <cell r="K20" t="str">
            <v>01.</v>
          </cell>
          <cell r="L20" t="str">
            <v>06.</v>
          </cell>
          <cell r="M20" t="str">
            <v>10.</v>
          </cell>
          <cell r="N20" t="str">
            <v>21.</v>
          </cell>
          <cell r="O20" t="str">
            <v>01.</v>
          </cell>
          <cell r="P20" t="str">
            <v>04.</v>
          </cell>
          <cell r="Q20" t="str">
            <v>02.</v>
          </cell>
          <cell r="R20"/>
          <cell r="S20">
            <v>0.33333333333333331</v>
          </cell>
          <cell r="T20">
            <v>0.625</v>
          </cell>
        </row>
        <row r="21">
          <cell r="D21" t="str">
            <v>Studijas</v>
          </cell>
          <cell r="E21"/>
          <cell r="F21" t="str">
            <v>LSPA</v>
          </cell>
          <cell r="G21" t="str">
            <v>Brīvības gatve 333, Vidzemes priekšpilsēta, Rīga</v>
          </cell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>
            <v>0.375</v>
          </cell>
          <cell r="T21">
            <v>0.70833333333333337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secīgi"/>
      <sheetName val="Plānotās stundas"/>
      <sheetName val="Grupu mācību Pasākumi"/>
      <sheetName val="Darba plāns_Matrica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Dita Pāvuliņa</v>
          </cell>
          <cell r="C13">
            <v>25435363</v>
          </cell>
          <cell r="D13" t="str">
            <v>1.1.</v>
          </cell>
          <cell r="E13" t="str">
            <v>Strautiņi-1</v>
          </cell>
          <cell r="F13" t="str">
            <v>Strautiņu pamatskola</v>
          </cell>
          <cell r="G13" t="str">
            <v>Strautiņi,Alsviķi</v>
          </cell>
          <cell r="H13">
            <v>15</v>
          </cell>
          <cell r="I13"/>
          <cell r="J13"/>
          <cell r="K13"/>
          <cell r="L13"/>
          <cell r="M13" t="str">
            <v>11;17;24</v>
          </cell>
          <cell r="N13" t="str">
            <v>07.;14.;21.;28.;</v>
          </cell>
          <cell r="O13" t="str">
            <v>07.;21.;28.;</v>
          </cell>
          <cell r="P13" t="str">
            <v>04.;11.;21.;25</v>
          </cell>
          <cell r="Q13" t="str">
            <v>09.;16.;23.;</v>
          </cell>
          <cell r="R13"/>
          <cell r="S13">
            <v>0.55555555555555558</v>
          </cell>
          <cell r="T13">
            <v>0.61805555555555558</v>
          </cell>
        </row>
        <row r="14">
          <cell r="D14" t="str">
            <v>1.1.</v>
          </cell>
          <cell r="E14" t="str">
            <v>Ziemeri-1</v>
          </cell>
          <cell r="F14" t="str">
            <v>Ziemeru pamatskola</v>
          </cell>
          <cell r="G14" t="str">
            <v>Mariņkalns,Ziemeri</v>
          </cell>
          <cell r="H14">
            <v>15</v>
          </cell>
          <cell r="I14"/>
          <cell r="J14"/>
          <cell r="K14"/>
          <cell r="L14"/>
          <cell r="M14" t="str">
            <v>12;18;25</v>
          </cell>
          <cell r="N14" t="str">
            <v>02.;17.;23.;</v>
          </cell>
          <cell r="O14" t="str">
            <v>08.;22.;29.;</v>
          </cell>
          <cell r="P14" t="str">
            <v>07.;14.;19.;26.;</v>
          </cell>
          <cell r="Q14" t="str">
            <v>12.;17.;24.;</v>
          </cell>
          <cell r="R14"/>
          <cell r="S14">
            <v>0.60416666666666663</v>
          </cell>
          <cell r="T14">
            <v>0.67013888888888884</v>
          </cell>
        </row>
        <row r="15">
          <cell r="D15" t="str">
            <v>1.1.</v>
          </cell>
          <cell r="E15" t="str">
            <v>Ape-1</v>
          </cell>
          <cell r="F15" t="str">
            <v>Dāvja Ozoliņa Apes pamatskola</v>
          </cell>
          <cell r="G15" t="str">
            <v>Pasta iela 26,Ape</v>
          </cell>
          <cell r="H15">
            <v>15</v>
          </cell>
          <cell r="I15"/>
          <cell r="J15"/>
          <cell r="K15"/>
          <cell r="L15"/>
          <cell r="M15" t="str">
            <v>13;19;26</v>
          </cell>
          <cell r="N15" t="str">
            <v>02.;09.;16.;23.;</v>
          </cell>
          <cell r="O15" t="str">
            <v>09.;23.;30.;</v>
          </cell>
          <cell r="P15" t="str">
            <v>06.;13.;20.;27.;</v>
          </cell>
          <cell r="Q15" t="str">
            <v>11.;18.;25.;</v>
          </cell>
          <cell r="R15"/>
          <cell r="S15">
            <v>0.58333333333333337</v>
          </cell>
          <cell r="T15">
            <v>0.64583333333333337</v>
          </cell>
        </row>
        <row r="16">
          <cell r="D16" t="str">
            <v>1.1.</v>
          </cell>
          <cell r="E16" t="str">
            <v>Strautiņi-2</v>
          </cell>
          <cell r="F16" t="str">
            <v>Strautiņu pamatskola</v>
          </cell>
          <cell r="G16" t="str">
            <v>Strautiņi,Alsviķi</v>
          </cell>
          <cell r="H16">
            <v>15</v>
          </cell>
          <cell r="I16"/>
          <cell r="J16"/>
          <cell r="K16"/>
          <cell r="L16"/>
          <cell r="M16" t="str">
            <v>11;17;24</v>
          </cell>
          <cell r="N16" t="str">
            <v>07.;14.;21.;28.;</v>
          </cell>
          <cell r="O16" t="str">
            <v>07.;21.;28.;</v>
          </cell>
          <cell r="P16" t="str">
            <v>04.;11.;21.;25</v>
          </cell>
          <cell r="Q16" t="str">
            <v>09.;16.;23.;</v>
          </cell>
          <cell r="R16"/>
          <cell r="S16">
            <v>0.625</v>
          </cell>
          <cell r="T16">
            <v>0.6875</v>
          </cell>
        </row>
        <row r="17">
          <cell r="D17" t="str">
            <v>1.1.</v>
          </cell>
          <cell r="E17" t="str">
            <v>Ape-2</v>
          </cell>
          <cell r="F17" t="str">
            <v>Dāvja Ozoliņa Apes pamatskola</v>
          </cell>
          <cell r="G17" t="str">
            <v>Pasta iela 26,Ape</v>
          </cell>
          <cell r="H17">
            <v>15</v>
          </cell>
          <cell r="I17"/>
          <cell r="J17"/>
          <cell r="K17"/>
          <cell r="L17"/>
          <cell r="M17" t="str">
            <v>13;19;26</v>
          </cell>
          <cell r="N17" t="str">
            <v>02.;09.;16.;23.;</v>
          </cell>
          <cell r="O17" t="str">
            <v>09.;23.;30.;</v>
          </cell>
          <cell r="P17" t="str">
            <v>06.;13.;20.;27.;</v>
          </cell>
          <cell r="Q17" t="str">
            <v>11.;18.;25.;</v>
          </cell>
          <cell r="R17"/>
          <cell r="S17">
            <v>0.65277777777777779</v>
          </cell>
          <cell r="T17">
            <v>0.71527777777777779</v>
          </cell>
        </row>
        <row r="18">
          <cell r="D18" t="str">
            <v>VAM 1.MG</v>
          </cell>
          <cell r="E18" t="str">
            <v>2.Viesm.pak.spec.</v>
          </cell>
          <cell r="F18" t="str">
            <v>Smiltenes tehnikums</v>
          </cell>
          <cell r="G18" t="str">
            <v>Pils iela 8, Smiltene, Smiltenes novads</v>
          </cell>
          <cell r="H18">
            <v>10</v>
          </cell>
          <cell r="I18"/>
          <cell r="J18"/>
          <cell r="K18"/>
          <cell r="L18"/>
          <cell r="M18"/>
          <cell r="N18"/>
          <cell r="O18"/>
          <cell r="P18" t="str">
            <v>12.</v>
          </cell>
          <cell r="Q18" t="str">
            <v>10.</v>
          </cell>
          <cell r="R18" t="str">
            <v>Līdz aprīlim nodarbības vada K.Kokorēvičs</v>
          </cell>
          <cell r="S18">
            <v>0.33333333333333331</v>
          </cell>
          <cell r="T18">
            <v>0.625</v>
          </cell>
        </row>
        <row r="19">
          <cell r="D19" t="str">
            <v>VAM 1.MG</v>
          </cell>
          <cell r="E19" t="str">
            <v>2.Transp.būv.tehn.</v>
          </cell>
          <cell r="F19" t="str">
            <v>Smiltenes tehnikums</v>
          </cell>
          <cell r="G19" t="str">
            <v>Pils iela 8, Smiltene, Smiltenes novads</v>
          </cell>
          <cell r="H19">
            <v>10</v>
          </cell>
          <cell r="I19"/>
          <cell r="J19"/>
          <cell r="K19"/>
          <cell r="L19"/>
          <cell r="M19"/>
          <cell r="N19"/>
          <cell r="O19"/>
          <cell r="P19" t="str">
            <v>05.</v>
          </cell>
          <cell r="Q19" t="str">
            <v>03.</v>
          </cell>
          <cell r="R19" t="str">
            <v>Līdz aprīlim nodarbības vada K.Kokorēvičs</v>
          </cell>
          <cell r="S19">
            <v>0.33333333333333331</v>
          </cell>
          <cell r="T19">
            <v>0.625</v>
          </cell>
        </row>
        <row r="20">
          <cell r="D20" t="str">
            <v>Studijas</v>
          </cell>
          <cell r="E20" t="str">
            <v>Rīga</v>
          </cell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Kristīne Puziņa</v>
          </cell>
          <cell r="C13">
            <v>28626793</v>
          </cell>
          <cell r="D13" t="str">
            <v>BKA</v>
          </cell>
          <cell r="E13"/>
          <cell r="F13" t="str">
            <v>Ērgļu vidusskola</v>
          </cell>
          <cell r="G13" t="str">
            <v>Rīgas iela 10, Ērgļi, Madonas novads</v>
          </cell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 t="str">
            <v>Bērnu kopšanas atvaļinājums</v>
          </cell>
          <cell r="S13"/>
          <cell r="T13"/>
        </row>
        <row r="14"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Kaprālis Mareks Rimšāns</v>
          </cell>
          <cell r="C13">
            <v>25455019</v>
          </cell>
          <cell r="D13" t="str">
            <v>1.2.</v>
          </cell>
          <cell r="E13"/>
          <cell r="F13" t="str">
            <v>A.Eglīša Ļaudonas vidusskola</v>
          </cell>
          <cell r="G13" t="str">
            <v>Skolas iela 2, Ļaudonas pagasts, Madonas novads</v>
          </cell>
          <cell r="H13">
            <v>15</v>
          </cell>
          <cell r="I13"/>
          <cell r="J13" t="str">
            <v>04.;11.;25.;</v>
          </cell>
          <cell r="K13" t="str">
            <v>01.;08.,15.,22.;29.,</v>
          </cell>
          <cell r="L13" t="str">
            <v>06.;13.;20.;</v>
          </cell>
          <cell r="M13" t="str">
            <v>10;17;24;31;</v>
          </cell>
          <cell r="N13" t="str">
            <v>07.;14.;21.;28.;</v>
          </cell>
          <cell r="O13" t="str">
            <v>07.;21.;28.;</v>
          </cell>
          <cell r="P13" t="str">
            <v>04.;11.;18.;25.;</v>
          </cell>
          <cell r="Q13" t="str">
            <v>09.;16.;23.;</v>
          </cell>
          <cell r="R13"/>
          <cell r="S13">
            <v>0.56944444444444442</v>
          </cell>
          <cell r="T13">
            <v>0.63541666666666663</v>
          </cell>
        </row>
        <row r="14">
          <cell r="D14" t="str">
            <v>1.2.</v>
          </cell>
          <cell r="E14"/>
          <cell r="F14" t="str">
            <v>Liezēres pamatskola</v>
          </cell>
          <cell r="G14" t="str">
            <v>Jaunatnes iela 6, Ozoli, Liezēres pagasts</v>
          </cell>
          <cell r="H14">
            <v>21</v>
          </cell>
          <cell r="I14"/>
          <cell r="J14" t="str">
            <v>06.;13.;27.;</v>
          </cell>
          <cell r="K14" t="str">
            <v>03.;10.;17.;24.;</v>
          </cell>
          <cell r="L14" t="str">
            <v>01.;08.;15.;</v>
          </cell>
          <cell r="M14" t="str">
            <v>12.;19.;26.;</v>
          </cell>
          <cell r="N14" t="str">
            <v>02.;09.;16.;23.;</v>
          </cell>
          <cell r="O14" t="str">
            <v>02.;09.;23.;30.;</v>
          </cell>
          <cell r="P14" t="str">
            <v>06.;13.;20.;27.;</v>
          </cell>
          <cell r="Q14" t="str">
            <v>11.;18.;25.;</v>
          </cell>
          <cell r="R14"/>
          <cell r="S14">
            <v>0.59722222222222221</v>
          </cell>
          <cell r="T14">
            <v>0.66319444444444442</v>
          </cell>
        </row>
        <row r="15">
          <cell r="D15" t="str">
            <v>4.7.</v>
          </cell>
          <cell r="E15"/>
          <cell r="F15" t="str">
            <v>A.Eglīša Ļaudonas vidusskola</v>
          </cell>
          <cell r="G15" t="str">
            <v>Skolas iela 2, Ļaudonas pagasts, Madonas novads</v>
          </cell>
          <cell r="H15">
            <v>15</v>
          </cell>
          <cell r="I15"/>
          <cell r="J15" t="str">
            <v>05.;12.;26.;</v>
          </cell>
          <cell r="K15" t="str">
            <v>02.;09.;16.;23.,30.;</v>
          </cell>
          <cell r="L15" t="str">
            <v>07.;14.;21.;</v>
          </cell>
          <cell r="M15" t="str">
            <v>11;18;25;</v>
          </cell>
          <cell r="N15" t="str">
            <v>07.;14.;21.;28.;</v>
          </cell>
          <cell r="O15" t="str">
            <v>07.;21.;28.;</v>
          </cell>
          <cell r="P15" t="str">
            <v>04.;11.;18.;25.;</v>
          </cell>
          <cell r="Q15" t="str">
            <v>09.;16.;23.;</v>
          </cell>
          <cell r="R15"/>
          <cell r="S15">
            <v>0.64583333333333337</v>
          </cell>
          <cell r="T15">
            <v>0.71180555555555547</v>
          </cell>
        </row>
        <row r="16">
          <cell r="D16" t="str">
            <v>VAM 1.MG</v>
          </cell>
          <cell r="E16"/>
          <cell r="F16" t="str">
            <v>Cesvaines vidusskola</v>
          </cell>
          <cell r="G16" t="str">
            <v>Pils 4, Cesvaine, Cesvaines pilsēta</v>
          </cell>
          <cell r="H16">
            <v>10</v>
          </cell>
          <cell r="I16"/>
          <cell r="J16" t="str">
            <v>14.;</v>
          </cell>
          <cell r="K16" t="str">
            <v>04.;</v>
          </cell>
          <cell r="L16" t="str">
            <v>09.;</v>
          </cell>
          <cell r="M16" t="str">
            <v>13.;</v>
          </cell>
          <cell r="N16" t="str">
            <v>10.;</v>
          </cell>
          <cell r="O16" t="str">
            <v>10.;</v>
          </cell>
          <cell r="P16" t="str">
            <v>14.;</v>
          </cell>
          <cell r="Q16" t="str">
            <v>12.;</v>
          </cell>
          <cell r="R16"/>
          <cell r="S16">
            <v>0.36805555555555558</v>
          </cell>
          <cell r="T16">
            <v>0.64930555555555558</v>
          </cell>
        </row>
        <row r="17">
          <cell r="D17" t="str">
            <v>VAM 2.MG</v>
          </cell>
          <cell r="E17"/>
          <cell r="F17" t="str">
            <v>A.Eglīša Ļaudonas vidusskola</v>
          </cell>
          <cell r="G17" t="str">
            <v>Skolas iela 2, Ļaudonas pagasts, Madonas novads</v>
          </cell>
          <cell r="H17">
            <v>4</v>
          </cell>
          <cell r="I17"/>
          <cell r="J17" t="str">
            <v>28.;</v>
          </cell>
          <cell r="K17" t="str">
            <v>25.;</v>
          </cell>
          <cell r="L17" t="str">
            <v>16.;</v>
          </cell>
          <cell r="M17" t="str">
            <v>27.;</v>
          </cell>
          <cell r="N17" t="str">
            <v>24.;</v>
          </cell>
          <cell r="O17" t="str">
            <v>31.;</v>
          </cell>
          <cell r="P17" t="str">
            <v>28.;</v>
          </cell>
          <cell r="Q17" t="str">
            <v>26.;</v>
          </cell>
          <cell r="R17"/>
          <cell r="S17">
            <v>0.375</v>
          </cell>
          <cell r="T17">
            <v>0.64583333333333337</v>
          </cell>
        </row>
        <row r="18">
          <cell r="D18" t="str">
            <v>Studijas</v>
          </cell>
          <cell r="E18"/>
          <cell r="F18" t="str">
            <v>LSPA</v>
          </cell>
          <cell r="G18" t="str">
            <v>Brīvības gatve 333,Vidzemes priekšpilsēta, Rīga</v>
          </cell>
          <cell r="H18"/>
          <cell r="I18"/>
          <cell r="J18" t="str">
            <v>01.;08.;15.;22.;29.;</v>
          </cell>
          <cell r="K18" t="str">
            <v>05.;12.;26.;</v>
          </cell>
          <cell r="L18" t="str">
            <v>03.;10.;17.;</v>
          </cell>
          <cell r="M18" t="str">
            <v>07.;14.;21.;28.;</v>
          </cell>
          <cell r="N18" t="str">
            <v>04.;11.;18.;25.;</v>
          </cell>
          <cell r="O18" t="str">
            <v>04.;11.;18.;25.;</v>
          </cell>
          <cell r="P18" t="str">
            <v>01.;08.;15.;22.;27.;</v>
          </cell>
          <cell r="Q18"/>
          <cell r="R18"/>
          <cell r="S18">
            <v>0.33333333333333331</v>
          </cell>
          <cell r="T18">
            <v>0.67708333333333337</v>
          </cell>
        </row>
        <row r="19">
          <cell r="D19" t="str">
            <v>Speciālists "LKI"</v>
          </cell>
          <cell r="E19"/>
          <cell r="F19"/>
          <cell r="G19" t="str">
            <v>Skolas iela 2, Ļaudonas pagasts, Madonas novads</v>
          </cell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 t="str">
            <v>VAM 1.MG</v>
          </cell>
          <cell r="E20"/>
          <cell r="F20" t="str">
            <v>Madonas pilsētas vidusskola</v>
          </cell>
          <cell r="G20" t="str">
            <v>Valdemāra būlvāris 6, Madona</v>
          </cell>
          <cell r="H20">
            <v>15</v>
          </cell>
          <cell r="I20"/>
          <cell r="J20"/>
          <cell r="K20"/>
          <cell r="L20"/>
          <cell r="M20"/>
          <cell r="N20" t="str">
            <v>01.;</v>
          </cell>
          <cell r="O20" t="str">
            <v>01.;</v>
          </cell>
          <cell r="P20" t="str">
            <v>05.;</v>
          </cell>
          <cell r="Q20" t="str">
            <v>03.;</v>
          </cell>
          <cell r="R20"/>
          <cell r="S20">
            <v>0.33333333333333331</v>
          </cell>
          <cell r="T20">
            <v>0.625</v>
          </cell>
        </row>
        <row r="21">
          <cell r="D21" t="str">
            <v>VAM 2.MG</v>
          </cell>
          <cell r="E21"/>
          <cell r="F21" t="str">
            <v>Madonas pilsētas vidusskola</v>
          </cell>
          <cell r="G21" t="str">
            <v>Valdemāra būlvāris 6, Madona</v>
          </cell>
          <cell r="H21">
            <v>11</v>
          </cell>
          <cell r="I21"/>
          <cell r="J21"/>
          <cell r="K21"/>
          <cell r="L21"/>
          <cell r="M21"/>
          <cell r="N21" t="str">
            <v>08.;</v>
          </cell>
          <cell r="O21" t="str">
            <v>08.;</v>
          </cell>
          <cell r="P21" t="str">
            <v>12.;</v>
          </cell>
          <cell r="Q21" t="str">
            <v>10.;</v>
          </cell>
          <cell r="R21"/>
          <cell r="S21">
            <v>0.33333333333333331</v>
          </cell>
          <cell r="T21">
            <v>0.625</v>
          </cell>
        </row>
        <row r="22">
          <cell r="D22" t="str">
            <v>Slodze -0,15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Liene Rozenberga</v>
          </cell>
          <cell r="C13">
            <v>27113023</v>
          </cell>
          <cell r="D13" t="str">
            <v>Speciālais kurss</v>
          </cell>
          <cell r="E13" t="str">
            <v>Orientēšanās</v>
          </cell>
          <cell r="F13" t="str">
            <v>Limbažu vidusskola</v>
          </cell>
          <cell r="G13" t="str">
            <v>Cēsu iela 28, Limbaži, Limbažu nov.</v>
          </cell>
          <cell r="H13">
            <v>15</v>
          </cell>
          <cell r="I13" t="str">
            <v>09.;16.;23.;30.</v>
          </cell>
          <cell r="J13" t="str">
            <v>07.;14.;18.;28.</v>
          </cell>
          <cell r="K13" t="str">
            <v>04.;11.;25.</v>
          </cell>
          <cell r="L13" t="str">
            <v>02.;09.;16.;</v>
          </cell>
          <cell r="M13" t="str">
            <v>07.;13.;20.;27.</v>
          </cell>
          <cell r="N13" t="str">
            <v>03.;10.;17.;24.</v>
          </cell>
          <cell r="O13" t="str">
            <v>03.;10.;17.;24.</v>
          </cell>
          <cell r="P13" t="str">
            <v>07.;14.;21.;28.</v>
          </cell>
          <cell r="Q13" t="str">
            <v>05.;12.;19.;26.</v>
          </cell>
          <cell r="R13"/>
          <cell r="S13">
            <v>0.6875</v>
          </cell>
          <cell r="T13">
            <v>0.75347222222222221</v>
          </cell>
        </row>
        <row r="14">
          <cell r="D14" t="str">
            <v>VAM 1.MG</v>
          </cell>
          <cell r="E14" t="str">
            <v>10.a</v>
          </cell>
          <cell r="F14" t="str">
            <v>Limbažu vidusskola</v>
          </cell>
          <cell r="G14" t="str">
            <v>Parka iela 38, Limbaži, Limbažu nov.</v>
          </cell>
          <cell r="H14">
            <v>16</v>
          </cell>
          <cell r="I14" t="str">
            <v>08.</v>
          </cell>
          <cell r="J14" t="str">
            <v>27.</v>
          </cell>
          <cell r="K14" t="str">
            <v>03.;24.</v>
          </cell>
          <cell r="L14" t="str">
            <v>01.</v>
          </cell>
          <cell r="M14" t="str">
            <v>12.</v>
          </cell>
          <cell r="N14" t="str">
            <v>02.</v>
          </cell>
          <cell r="O14" t="str">
            <v>02.</v>
          </cell>
          <cell r="P14" t="str">
            <v>06.</v>
          </cell>
          <cell r="Q14" t="str">
            <v>11.</v>
          </cell>
          <cell r="R14"/>
          <cell r="S14">
            <v>0.34722222222222227</v>
          </cell>
          <cell r="T14">
            <v>0.625</v>
          </cell>
        </row>
        <row r="15">
          <cell r="D15" t="str">
            <v>VAM 2.MG</v>
          </cell>
          <cell r="E15" t="str">
            <v>11.a</v>
          </cell>
          <cell r="F15" t="str">
            <v>Limbažu vidusskola</v>
          </cell>
          <cell r="G15" t="str">
            <v>Parka iela 38, Limbaži, Limbažu nov.</v>
          </cell>
          <cell r="H15">
            <v>11</v>
          </cell>
          <cell r="I15" t="str">
            <v>15.</v>
          </cell>
          <cell r="J15" t="str">
            <v>13.</v>
          </cell>
          <cell r="K15" t="str">
            <v>10.</v>
          </cell>
          <cell r="L15" t="str">
            <v>08.</v>
          </cell>
          <cell r="M15" t="str">
            <v>19.</v>
          </cell>
          <cell r="N15" t="str">
            <v>16.</v>
          </cell>
          <cell r="O15" t="str">
            <v>09.</v>
          </cell>
          <cell r="P15" t="str">
            <v>13.</v>
          </cell>
          <cell r="Q15" t="str">
            <v>18.</v>
          </cell>
          <cell r="R15"/>
          <cell r="S15">
            <v>0.34722222222222227</v>
          </cell>
          <cell r="T15">
            <v>0.625</v>
          </cell>
        </row>
        <row r="16">
          <cell r="D16" t="str">
            <v>VAM 2.MG</v>
          </cell>
          <cell r="E16" t="str">
            <v>11.b</v>
          </cell>
          <cell r="F16" t="str">
            <v>Limbažu vidusskola</v>
          </cell>
          <cell r="G16" t="str">
            <v>Parka iela 38, Limbaži, Limbažu nov.</v>
          </cell>
          <cell r="H16">
            <v>16</v>
          </cell>
          <cell r="I16" t="str">
            <v>22.</v>
          </cell>
          <cell r="J16" t="str">
            <v>06.</v>
          </cell>
          <cell r="K16" t="str">
            <v>17.</v>
          </cell>
          <cell r="L16" t="str">
            <v>15.</v>
          </cell>
          <cell r="M16" t="str">
            <v>26.</v>
          </cell>
          <cell r="N16" t="str">
            <v>23.</v>
          </cell>
          <cell r="O16" t="str">
            <v>23.</v>
          </cell>
          <cell r="P16" t="str">
            <v>27.</v>
          </cell>
          <cell r="Q16" t="str">
            <v>25.</v>
          </cell>
          <cell r="R16"/>
          <cell r="S16">
            <v>0.34722222222222227</v>
          </cell>
          <cell r="T16">
            <v>0.625</v>
          </cell>
        </row>
        <row r="17">
          <cell r="D17" t="str">
            <v>2.3.</v>
          </cell>
          <cell r="E17"/>
          <cell r="F17" t="str">
            <v>Liepupes pamatskola</v>
          </cell>
          <cell r="G17" t="str">
            <v>"Veiksmes" Liepupes pag., Limbažu nov.</v>
          </cell>
          <cell r="H17">
            <v>15</v>
          </cell>
          <cell r="I17" t="str">
            <v>07.;14.;21.</v>
          </cell>
          <cell r="J17" t="str">
            <v xml:space="preserve">05.;12.;26. </v>
          </cell>
          <cell r="K17" t="str">
            <v>02.;09.;16.;23.</v>
          </cell>
          <cell r="L17" t="str">
            <v>06.;13.;20.</v>
          </cell>
          <cell r="M17" t="str">
            <v>11.;18.;25.</v>
          </cell>
          <cell r="N17" t="str">
            <v>01.;08.;15.;22.</v>
          </cell>
          <cell r="O17" t="str">
            <v>01.;08.;22.</v>
          </cell>
          <cell r="P17" t="str">
            <v xml:space="preserve">05.;12.;19.;26. </v>
          </cell>
          <cell r="Q17" t="str">
            <v>03.;10.;17.</v>
          </cell>
          <cell r="R17"/>
          <cell r="S17">
            <v>0.61111111111111105</v>
          </cell>
          <cell r="T17">
            <v>0.67708333333333337</v>
          </cell>
        </row>
        <row r="18">
          <cell r="D18" t="str">
            <v>2.3.</v>
          </cell>
          <cell r="E18"/>
          <cell r="F18" t="str">
            <v>Vidrižu pamatskola</v>
          </cell>
          <cell r="G18" t="str">
            <v>Skolas iela 5, Vidriži, Vidrižu pag., Limbažu nov.</v>
          </cell>
          <cell r="H18">
            <v>15</v>
          </cell>
          <cell r="I18" t="str">
            <v>06.;13.;20.</v>
          </cell>
          <cell r="J18" t="str">
            <v xml:space="preserve">04.;11.;25. </v>
          </cell>
          <cell r="K18" t="str">
            <v>01.;08.;15.;22.</v>
          </cell>
          <cell r="L18" t="str">
            <v>07.;14.;21.</v>
          </cell>
          <cell r="M18" t="str">
            <v>10.;17.;24.</v>
          </cell>
          <cell r="N18" t="str">
            <v>07.;14.;21.;28.</v>
          </cell>
          <cell r="O18" t="str">
            <v>07.;21.;28.</v>
          </cell>
          <cell r="P18" t="str">
            <v xml:space="preserve">04.;11.;18.;25. </v>
          </cell>
          <cell r="Q18" t="str">
            <v>02.;09.;16.</v>
          </cell>
          <cell r="R18"/>
          <cell r="S18">
            <v>0.61111111111111105</v>
          </cell>
          <cell r="T18">
            <v>0.67708333333333337</v>
          </cell>
        </row>
        <row r="19">
          <cell r="D19" t="str">
            <v>2.4.</v>
          </cell>
          <cell r="E19"/>
          <cell r="F19" t="str">
            <v>Lādezera pamatskola</v>
          </cell>
          <cell r="G19" t="str">
            <v>Skolas iela 1, Lādezers, Limbažu pag., Limbažu nov.</v>
          </cell>
          <cell r="H19">
            <v>15</v>
          </cell>
          <cell r="I19" t="str">
            <v>09.;16.;23.</v>
          </cell>
          <cell r="J19" t="str">
            <v xml:space="preserve">07.;14.;28. </v>
          </cell>
          <cell r="K19" t="str">
            <v>04.;11.;25.</v>
          </cell>
          <cell r="L19" t="str">
            <v>02.;09.;16.</v>
          </cell>
          <cell r="M19" t="str">
            <v>13.;20.;27.</v>
          </cell>
          <cell r="N19" t="str">
            <v>03.;10.;17.;24.</v>
          </cell>
          <cell r="O19" t="str">
            <v>03.;10.;24.</v>
          </cell>
          <cell r="P19" t="str">
            <v>07.;14.;21.;28.</v>
          </cell>
          <cell r="Q19" t="str">
            <v>05.;12.;19.</v>
          </cell>
          <cell r="R19"/>
          <cell r="S19">
            <v>0.60763888888888895</v>
          </cell>
          <cell r="T19">
            <v>0.67361111111111116</v>
          </cell>
        </row>
        <row r="20">
          <cell r="D20" t="str">
            <v>3.6.</v>
          </cell>
          <cell r="E20"/>
          <cell r="F20" t="str">
            <v>Limbažu vidusskola</v>
          </cell>
          <cell r="G20" t="str">
            <v>Cēsu iela 28, Limbaži, Limbažu nov.</v>
          </cell>
          <cell r="H20">
            <v>26</v>
          </cell>
          <cell r="I20" t="str">
            <v>10.;17.;24.</v>
          </cell>
          <cell r="J20" t="str">
            <v xml:space="preserve">08.;15.;29. </v>
          </cell>
          <cell r="K20" t="str">
            <v>05.;12.;19.;26.</v>
          </cell>
          <cell r="L20" t="str">
            <v>03.;10.;17.</v>
          </cell>
          <cell r="M20" t="str">
            <v>14.;21.;28.</v>
          </cell>
          <cell r="N20" t="str">
            <v>04.;11.;18.;25.</v>
          </cell>
          <cell r="O20" t="str">
            <v>04.;11.;25.</v>
          </cell>
          <cell r="P20" t="str">
            <v xml:space="preserve">01.;15.;22.;29. </v>
          </cell>
          <cell r="Q20" t="str">
            <v>06.;13.;20.</v>
          </cell>
          <cell r="R20"/>
          <cell r="S20">
            <v>0.66666666666666663</v>
          </cell>
          <cell r="T20">
            <v>0.73611111111111116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dižkareive Evija Savicka</v>
          </cell>
          <cell r="C13">
            <v>26780555</v>
          </cell>
          <cell r="D13" t="str">
            <v>1.1.</v>
          </cell>
          <cell r="E13" t="str">
            <v>Vilki</v>
          </cell>
          <cell r="F13" t="str">
            <v>Spāres pamatskola</v>
          </cell>
          <cell r="G13" t="str">
            <v>Spāres muiža, Spāre, Cēsu novads</v>
          </cell>
          <cell r="H13">
            <v>15</v>
          </cell>
          <cell r="I13" t="str">
            <v>13.;20.;27.</v>
          </cell>
          <cell r="J13" t="str">
            <v>11;12;25.</v>
          </cell>
          <cell r="K13" t="str">
            <v>01;22;29.</v>
          </cell>
          <cell r="L13" t="str">
            <v>06;13.</v>
          </cell>
          <cell r="M13" t="str">
            <v>31;17;24</v>
          </cell>
          <cell r="N13" t="str">
            <v>07;14;21.</v>
          </cell>
          <cell r="R13" t="str">
            <v>BKA</v>
          </cell>
          <cell r="S13">
            <v>0.63888888888888895</v>
          </cell>
          <cell r="T13">
            <v>0.70486111111111116</v>
          </cell>
        </row>
        <row r="14">
          <cell r="D14" t="str">
            <v>1.1.</v>
          </cell>
          <cell r="E14" t="str">
            <v>Brieži</v>
          </cell>
          <cell r="F14" t="str">
            <v>Cēsu pilsētas Pastariņa sākumskola</v>
          </cell>
          <cell r="G14" t="str">
            <v>Raunas 7, Cēsis, Cēsu pilsēta</v>
          </cell>
          <cell r="H14">
            <v>15</v>
          </cell>
          <cell r="I14" t="str">
            <v>07.;14.;21.</v>
          </cell>
          <cell r="J14" t="str">
            <v>05;12;26.</v>
          </cell>
          <cell r="K14" t="str">
            <v>02;23;30.</v>
          </cell>
          <cell r="L14" t="str">
            <v>07;14.</v>
          </cell>
          <cell r="M14" t="str">
            <v>18;25.</v>
          </cell>
          <cell r="N14" t="str">
            <v>08;15;22.</v>
          </cell>
          <cell r="R14" t="str">
            <v>BKA</v>
          </cell>
          <cell r="S14">
            <v>0.60416666666666663</v>
          </cell>
          <cell r="T14">
            <v>0.67361111111111116</v>
          </cell>
        </row>
        <row r="15">
          <cell r="D15" t="str">
            <v>1.1.</v>
          </cell>
          <cell r="E15" t="str">
            <v>Lūši</v>
          </cell>
          <cell r="F15" t="str">
            <v>Cēsu 2.pamatskola</v>
          </cell>
          <cell r="G15" t="str">
            <v>Gaujas 45, Cēsis</v>
          </cell>
          <cell r="H15">
            <v>15</v>
          </cell>
          <cell r="I15" t="str">
            <v>08;15;22.</v>
          </cell>
          <cell r="J15" t="str">
            <v>06;13;27.</v>
          </cell>
          <cell r="K15" t="str">
            <v>03;17;24.</v>
          </cell>
          <cell r="L15" t="str">
            <v>01;08;15.</v>
          </cell>
          <cell r="M15" t="str">
            <v>19;26.</v>
          </cell>
          <cell r="N15" t="str">
            <v>09;16;23.</v>
          </cell>
          <cell r="R15" t="str">
            <v>BKA</v>
          </cell>
          <cell r="S15">
            <v>0.625</v>
          </cell>
          <cell r="T15">
            <v>0.69444444444444453</v>
          </cell>
        </row>
        <row r="16">
          <cell r="D16" t="str">
            <v>VAM 1.MG</v>
          </cell>
          <cell r="E16" t="str">
            <v>2.IP20</v>
          </cell>
          <cell r="F16" t="str">
            <v>Vidzemes tehnoloģiju un dizaina tehnikums</v>
          </cell>
          <cell r="G16" t="str">
            <v>Egļu gatve 9, Priekuļi, Priekuļu pagasts, Cēsu novads</v>
          </cell>
          <cell r="H16">
            <v>29</v>
          </cell>
          <cell r="I16" t="str">
            <v>09;</v>
          </cell>
          <cell r="J16" t="str">
            <v>14;</v>
          </cell>
          <cell r="K16" t="str">
            <v>04;</v>
          </cell>
          <cell r="L16" t="str">
            <v>02;</v>
          </cell>
          <cell r="N16" t="str">
            <v>03;</v>
          </cell>
          <cell r="R16" t="str">
            <v>BKA</v>
          </cell>
          <cell r="S16">
            <v>0.35416666666666669</v>
          </cell>
          <cell r="T16">
            <v>0.64236111111111105</v>
          </cell>
        </row>
        <row r="17">
          <cell r="D17" t="str">
            <v>VAM 1.MG</v>
          </cell>
          <cell r="E17" t="str">
            <v>2.ID20</v>
          </cell>
          <cell r="F17" t="str">
            <v>Vidzemes tehnoloģiju un dizaina tehnikums</v>
          </cell>
          <cell r="G17" t="str">
            <v>Egļu gatve 9, Priekuļi, Priekuļu pagasts, Cēsu novads</v>
          </cell>
          <cell r="H17">
            <v>25</v>
          </cell>
          <cell r="I17" t="str">
            <v>16;</v>
          </cell>
          <cell r="J17" t="str">
            <v>21;</v>
          </cell>
          <cell r="L17" t="str">
            <v>09;</v>
          </cell>
          <cell r="M17" t="str">
            <v>20;</v>
          </cell>
          <cell r="N17" t="str">
            <v>10;</v>
          </cell>
          <cell r="R17" t="str">
            <v>BKA</v>
          </cell>
          <cell r="S17">
            <v>0.35416666666666669</v>
          </cell>
          <cell r="T17">
            <v>0.64236111111111105</v>
          </cell>
        </row>
        <row r="18">
          <cell r="D18" t="str">
            <v>VAM 1.MG</v>
          </cell>
          <cell r="E18" t="str">
            <v>2.UK20/2.TP20</v>
          </cell>
          <cell r="F18" t="str">
            <v>Vidzemes tehnoloģiju un dizaina tehnikums</v>
          </cell>
          <cell r="G18" t="str">
            <v>Egļu gatve 9, Priekuļi, Priekuļu pagasts, Cēsu novads</v>
          </cell>
          <cell r="H18">
            <v>29</v>
          </cell>
          <cell r="I18" t="str">
            <v>23;</v>
          </cell>
          <cell r="J18" t="str">
            <v>28;</v>
          </cell>
          <cell r="K18" t="str">
            <v>25;</v>
          </cell>
          <cell r="L18" t="str">
            <v>16;</v>
          </cell>
          <cell r="M18" t="str">
            <v>27;</v>
          </cell>
          <cell r="N18" t="str">
            <v>17;</v>
          </cell>
          <cell r="R18" t="str">
            <v>BKA</v>
          </cell>
          <cell r="S18">
            <v>0.35416666666666669</v>
          </cell>
          <cell r="T18">
            <v>0.64236111111111105</v>
          </cell>
        </row>
        <row r="19">
          <cell r="D19" t="str">
            <v>1.1.</v>
          </cell>
          <cell r="E19" t="str">
            <v>Kaķi</v>
          </cell>
          <cell r="F19" t="str">
            <v>Spāres pamatskola</v>
          </cell>
          <cell r="G19" t="str">
            <v>Spāres muiža, Spāre, Cēsu novads</v>
          </cell>
          <cell r="H19">
            <v>15</v>
          </cell>
          <cell r="I19" t="str">
            <v>08.;15.;22.</v>
          </cell>
          <cell r="J19" t="str">
            <v>06;13;27.</v>
          </cell>
          <cell r="K19" t="str">
            <v>01;22;29.</v>
          </cell>
          <cell r="L19" t="str">
            <v>06;13.</v>
          </cell>
          <cell r="M19" t="str">
            <v>31;17;24.</v>
          </cell>
          <cell r="N19" t="str">
            <v>07;14;21.</v>
          </cell>
          <cell r="R19" t="str">
            <v>BKA</v>
          </cell>
          <cell r="S19">
            <v>0.71527777777777779</v>
          </cell>
          <cell r="T19">
            <v>0.78472222222222221</v>
          </cell>
        </row>
        <row r="20">
          <cell r="D20" t="str">
            <v>Studijas</v>
          </cell>
          <cell r="E20" t="str">
            <v>1.4.</v>
          </cell>
          <cell r="F20" t="str">
            <v>LSPA</v>
          </cell>
          <cell r="G20" t="str">
            <v>Brīvības gatve  333, Rīga</v>
          </cell>
          <cell r="I20" t="str">
            <v>03.;10.;17.;24</v>
          </cell>
          <cell r="J20" t="str">
            <v>01;08;15;22;29.</v>
          </cell>
          <cell r="K20" t="str">
            <v>05;26.</v>
          </cell>
          <cell r="L20" t="str">
            <v>03;10;17.</v>
          </cell>
          <cell r="M20" t="str">
            <v>14;21;28.</v>
          </cell>
          <cell r="N20" t="str">
            <v>04;11;18;25.</v>
          </cell>
          <cell r="R20" t="str">
            <v>BKA</v>
          </cell>
          <cell r="S20">
            <v>0.33333333333333331</v>
          </cell>
          <cell r="T20">
            <v>0.70833333333333337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 xml:space="preserve"> kpr. Ieva Šuste</v>
          </cell>
          <cell r="C13">
            <v>28832038</v>
          </cell>
          <cell r="D13" t="str">
            <v>1.2.</v>
          </cell>
          <cell r="E13"/>
          <cell r="F13" t="str">
            <v>Varakļānu vidusskola</v>
          </cell>
          <cell r="G13" t="str">
            <v>Jaunatnes iela 2, Varakļāni</v>
          </cell>
          <cell r="H13">
            <v>15</v>
          </cell>
          <cell r="I13" t="str">
            <v>14.;21;28.</v>
          </cell>
          <cell r="J13" t="str">
            <v>04.;11.;25;</v>
          </cell>
          <cell r="K13" t="str">
            <v>01.;08.;15.;22;</v>
          </cell>
          <cell r="L13" t="str">
            <v>06.;13.;20.</v>
          </cell>
          <cell r="M13" t="str">
            <v>10.;17.;24.;31;</v>
          </cell>
          <cell r="N13" t="str">
            <v>07.;14.;21.;28.</v>
          </cell>
          <cell r="O13" t="str">
            <v>07.;21.;28;</v>
          </cell>
          <cell r="P13" t="str">
            <v>04.;11.;25;</v>
          </cell>
          <cell r="Q13" t="str">
            <v>02.;09.;16.;23.;30;</v>
          </cell>
          <cell r="R13"/>
          <cell r="S13">
            <v>0.54166666666666663</v>
          </cell>
          <cell r="T13">
            <v>0.60763888888888895</v>
          </cell>
        </row>
        <row r="14">
          <cell r="D14" t="str">
            <v>2.4.</v>
          </cell>
          <cell r="E14"/>
          <cell r="F14" t="str">
            <v>Varakļānu vidusskola</v>
          </cell>
          <cell r="G14" t="str">
            <v>Jaunatnes iela 2,Varakļāni</v>
          </cell>
          <cell r="H14">
            <v>18</v>
          </cell>
          <cell r="I14" t="str">
            <v>09.;16.;30.;</v>
          </cell>
          <cell r="J14" t="str">
            <v>07.;14.;28.;</v>
          </cell>
          <cell r="K14" t="str">
            <v>04.;11.;25.;29.;</v>
          </cell>
          <cell r="L14" t="str">
            <v>2.:9.:16.:</v>
          </cell>
          <cell r="M14" t="str">
            <v>13.;20.;27.;</v>
          </cell>
          <cell r="N14" t="str">
            <v>03.;10.;17.;24.;</v>
          </cell>
          <cell r="O14" t="str">
            <v>03.;10.24.;31;</v>
          </cell>
          <cell r="P14" t="str">
            <v>07.;14.;21.;28;</v>
          </cell>
          <cell r="Q14" t="str">
            <v>05.;12.;19.;26;</v>
          </cell>
          <cell r="R14"/>
          <cell r="S14">
            <v>0.58333333333333337</v>
          </cell>
          <cell r="T14">
            <v>0.64930555555555558</v>
          </cell>
        </row>
        <row r="15">
          <cell r="D15" t="str">
            <v>3.5.</v>
          </cell>
          <cell r="E15"/>
          <cell r="F15" t="str">
            <v>Varakļānu vidusskola</v>
          </cell>
          <cell r="G15" t="str">
            <v>Jaunatnes iela 2,Varakļāni</v>
          </cell>
          <cell r="H15">
            <v>21</v>
          </cell>
          <cell r="I15" t="str">
            <v>07.:14.;21.;28.;</v>
          </cell>
          <cell r="J15" t="str">
            <v>06.;13.;27.;</v>
          </cell>
          <cell r="K15" t="str">
            <v>01.;08.;15.;22.;</v>
          </cell>
          <cell r="L15" t="str">
            <v>6.:13.:20.:</v>
          </cell>
          <cell r="M15" t="str">
            <v>10.;17.;24.;31.;</v>
          </cell>
          <cell r="N15" t="str">
            <v>07.;14.;21.;28.</v>
          </cell>
          <cell r="O15" t="str">
            <v>07.;21.;28;</v>
          </cell>
          <cell r="P15" t="str">
            <v>04.;11.;25;</v>
          </cell>
          <cell r="Q15" t="str">
            <v>02.;09.;16.;23.;30;</v>
          </cell>
          <cell r="R15"/>
          <cell r="S15">
            <v>0.625</v>
          </cell>
          <cell r="T15">
            <v>0.69097222222222221</v>
          </cell>
        </row>
        <row r="16">
          <cell r="D16" t="str">
            <v>3.6.</v>
          </cell>
          <cell r="E16"/>
          <cell r="F16" t="str">
            <v>Varakļānu vidusskola</v>
          </cell>
          <cell r="G16" t="str">
            <v>Jaunatnes iela 2,Varakļāni</v>
          </cell>
          <cell r="H16">
            <v>15</v>
          </cell>
          <cell r="I16" t="str">
            <v>06.;13.;20.;27.;</v>
          </cell>
          <cell r="J16" t="str">
            <v>04.;11.;25.;</v>
          </cell>
          <cell r="K16" t="str">
            <v>02.;09.;16.;23.;</v>
          </cell>
          <cell r="L16" t="str">
            <v>7.:14.:22.:</v>
          </cell>
          <cell r="M16" t="str">
            <v>11.;18.;25.;</v>
          </cell>
          <cell r="N16" t="str">
            <v>01.;08.;15.;22.</v>
          </cell>
          <cell r="O16" t="str">
            <v>01.;08.;22.;29;</v>
          </cell>
          <cell r="P16" t="str">
            <v>05.;12.;19.;26;</v>
          </cell>
          <cell r="Q16" t="str">
            <v>03.;10.;17.;24;</v>
          </cell>
          <cell r="R16"/>
          <cell r="S16">
            <v>0.60416666666666663</v>
          </cell>
          <cell r="T16">
            <v>0.67013888888888884</v>
          </cell>
        </row>
        <row r="17">
          <cell r="D17" t="str">
            <v>4.7.</v>
          </cell>
          <cell r="E17"/>
          <cell r="F17" t="str">
            <v>Varakļānu vidusskola</v>
          </cell>
          <cell r="G17" t="str">
            <v>Jaunatnes iela 2,Varakļāni</v>
          </cell>
          <cell r="H17">
            <v>20</v>
          </cell>
          <cell r="I17" t="str">
            <v>06.;13.;20.;27.;</v>
          </cell>
          <cell r="J17" t="str">
            <v>04.;11.;25.;</v>
          </cell>
          <cell r="K17" t="str">
            <v>03.;10.;17.;24.;</v>
          </cell>
          <cell r="L17" t="str">
            <v>1.:8.:15.:</v>
          </cell>
          <cell r="M17" t="str">
            <v>12.;19.;26.;</v>
          </cell>
          <cell r="N17" t="str">
            <v>02.;09.;16.;23.;</v>
          </cell>
          <cell r="O17" t="str">
            <v>02.;09.;23.;30;</v>
          </cell>
          <cell r="P17" t="str">
            <v>06.;13.;20.;27;</v>
          </cell>
          <cell r="Q17" t="str">
            <v>11.;18.;25;</v>
          </cell>
          <cell r="R17" t="str">
            <v>reizi mēnesī, kad notiek VAM, nodarbības sākas 16:00</v>
          </cell>
          <cell r="S17">
            <v>0.625</v>
          </cell>
          <cell r="T17">
            <v>0.69097222222222221</v>
          </cell>
        </row>
        <row r="18">
          <cell r="D18" t="str">
            <v>3.6.</v>
          </cell>
          <cell r="E18"/>
          <cell r="F18" t="str">
            <v>Jēkabpils agrobiznesa koledža Barkavas struktūrvienība</v>
          </cell>
          <cell r="G18" t="str">
            <v>Dzirnavu iela 1,Barkava</v>
          </cell>
          <cell r="H18">
            <v>22</v>
          </cell>
          <cell r="I18" t="str">
            <v>08.;15.;22.;29.;</v>
          </cell>
          <cell r="J18" t="str">
            <v>05.;12.;26.;</v>
          </cell>
          <cell r="K18" t="str">
            <v>02.;09.;16.;23.;</v>
          </cell>
          <cell r="L18" t="str">
            <v>8.:14.:21</v>
          </cell>
          <cell r="M18" t="str">
            <v>11.;18.;</v>
          </cell>
          <cell r="N18" t="str">
            <v>01.;08.;15.;22.</v>
          </cell>
          <cell r="O18" t="str">
            <v>01.;08.;22.;29;</v>
          </cell>
          <cell r="P18" t="str">
            <v>05.;12.;19.;26;</v>
          </cell>
          <cell r="Q18" t="str">
            <v>03.;10.;17.;24;</v>
          </cell>
          <cell r="R18"/>
          <cell r="S18">
            <v>0.51388888888888895</v>
          </cell>
          <cell r="T18">
            <v>0.57638888888888895</v>
          </cell>
        </row>
        <row r="19">
          <cell r="D19" t="str">
            <v>VAM 1.MG</v>
          </cell>
          <cell r="E19"/>
          <cell r="F19" t="str">
            <v>Jēkabpils agrobiznesa koledža Barkavas struktūrvienība</v>
          </cell>
          <cell r="G19" t="str">
            <v>Dzirnavu iela 1,Barkava</v>
          </cell>
          <cell r="H19">
            <v>20</v>
          </cell>
          <cell r="I19" t="str">
            <v>21.;</v>
          </cell>
          <cell r="J19" t="str">
            <v>12.;</v>
          </cell>
          <cell r="K19" t="str">
            <v>30.;</v>
          </cell>
          <cell r="L19" t="str">
            <v>21.:</v>
          </cell>
          <cell r="M19" t="str">
            <v>25.;</v>
          </cell>
          <cell r="N19" t="str">
            <v>23;</v>
          </cell>
          <cell r="O19" t="str">
            <v>23;</v>
          </cell>
          <cell r="P19" t="str">
            <v>27;</v>
          </cell>
          <cell r="Q19" t="str">
            <v>25;</v>
          </cell>
          <cell r="R19"/>
          <cell r="S19">
            <v>0.35416666666666669</v>
          </cell>
          <cell r="T19">
            <v>0.64583333333333337</v>
          </cell>
        </row>
        <row r="20">
          <cell r="D20" t="str">
            <v>Studijas</v>
          </cell>
          <cell r="E20" t="str">
            <v>LSPA</v>
          </cell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 t="str">
            <v>Slodze -0,05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Jānis Švika</v>
          </cell>
          <cell r="C13">
            <v>20271365</v>
          </cell>
          <cell r="D13" t="str">
            <v>2.4.</v>
          </cell>
          <cell r="E13"/>
          <cell r="F13" t="str">
            <v>Cesvaines vidusskola</v>
          </cell>
          <cell r="G13" t="str">
            <v>Madonas iela 1., Cesvaine</v>
          </cell>
          <cell r="H13">
            <v>15</v>
          </cell>
          <cell r="I13" t="str">
            <v>05.;12.;19.;26</v>
          </cell>
          <cell r="J13" t="str">
            <v>06.;13.;27</v>
          </cell>
          <cell r="K13" t="str">
            <v>03;10;17; 24</v>
          </cell>
          <cell r="L13" t="str">
            <v>01;08;15</v>
          </cell>
          <cell r="M13" t="str">
            <v>12;19;26</v>
          </cell>
          <cell r="N13" t="str">
            <v>02;09;16;23</v>
          </cell>
          <cell r="O13" t="str">
            <v>02;09;23;30</v>
          </cell>
          <cell r="P13" t="str">
            <v>06;13;20;27</v>
          </cell>
          <cell r="Q13" t="str">
            <v>11;18;25</v>
          </cell>
          <cell r="R13"/>
          <cell r="S13">
            <v>0.60416666666666663</v>
          </cell>
          <cell r="T13">
            <v>0.66666666666666663</v>
          </cell>
        </row>
        <row r="14">
          <cell r="D14" t="str">
            <v>3.6.</v>
          </cell>
          <cell r="E14"/>
          <cell r="F14" t="str">
            <v>Dzelzavas pamatskola</v>
          </cell>
          <cell r="G14" t="str">
            <v>Dzelzavas skola., Dzelzava, Madonas novads</v>
          </cell>
          <cell r="H14">
            <v>16</v>
          </cell>
          <cell r="I14" t="str">
            <v>16.;23.;30</v>
          </cell>
          <cell r="J14" t="str">
            <v>05.,12.,26</v>
          </cell>
          <cell r="K14" t="str">
            <v>02;09;16;23;30</v>
          </cell>
          <cell r="L14" t="str">
            <v>07;14;</v>
          </cell>
          <cell r="M14" t="str">
            <v>11;18;25</v>
          </cell>
          <cell r="N14" t="str">
            <v>01;08;15;22</v>
          </cell>
          <cell r="O14" t="str">
            <v>01;08;22;29</v>
          </cell>
          <cell r="P14" t="str">
            <v>05;12;19;26</v>
          </cell>
          <cell r="Q14" t="str">
            <v>10;17;24;31</v>
          </cell>
          <cell r="R14"/>
          <cell r="S14">
            <v>0.59722222222222221</v>
          </cell>
          <cell r="T14">
            <v>0.65972222222222221</v>
          </cell>
        </row>
        <row r="15">
          <cell r="D15" t="str">
            <v>3.6.</v>
          </cell>
          <cell r="E15"/>
          <cell r="F15" t="str">
            <v>Madonas Ģimnāzija</v>
          </cell>
          <cell r="G15" t="str">
            <v>Skolas iela 10, Madona</v>
          </cell>
          <cell r="H15">
            <v>15</v>
          </cell>
          <cell r="I15" t="str">
            <v>10.;17.;24</v>
          </cell>
          <cell r="J15" t="str">
            <v>04.;11.;25</v>
          </cell>
          <cell r="K15" t="str">
            <v>01;08;15;22; 29</v>
          </cell>
          <cell r="L15" t="str">
            <v>06;13</v>
          </cell>
          <cell r="M15" t="str">
            <v>10;17;24;31</v>
          </cell>
          <cell r="N15" t="str">
            <v>07;14;21;28</v>
          </cell>
          <cell r="O15" t="str">
            <v>07;21;28</v>
          </cell>
          <cell r="P15" t="str">
            <v>04;11;25</v>
          </cell>
          <cell r="Q15" t="str">
            <v>02;09;16;23</v>
          </cell>
          <cell r="R15"/>
          <cell r="S15">
            <v>0.64583333333333337</v>
          </cell>
          <cell r="T15">
            <v>0.70833333333333337</v>
          </cell>
        </row>
        <row r="16">
          <cell r="D16" t="str">
            <v>4.7.</v>
          </cell>
          <cell r="E16"/>
          <cell r="F16" t="str">
            <v>Cesvaines vidusskola</v>
          </cell>
          <cell r="G16" t="str">
            <v>Madonas iela 1., Cesvaine</v>
          </cell>
          <cell r="H16">
            <v>22</v>
          </cell>
          <cell r="I16" t="str">
            <v>12.;19.;26</v>
          </cell>
          <cell r="J16" t="str">
            <v>07.;14.;28</v>
          </cell>
          <cell r="K16" t="str">
            <v xml:space="preserve">04;11;25; </v>
          </cell>
          <cell r="L16" t="str">
            <v>02;09;16</v>
          </cell>
          <cell r="M16" t="str">
            <v>13;20;27</v>
          </cell>
          <cell r="N16" t="str">
            <v>03;10;17;24</v>
          </cell>
          <cell r="O16" t="str">
            <v>03;10;24;31</v>
          </cell>
          <cell r="P16" t="str">
            <v>07;14;21;28</v>
          </cell>
          <cell r="Q16" t="str">
            <v>05;12;19;26</v>
          </cell>
          <cell r="R16"/>
          <cell r="S16" t="str">
            <v>15;30</v>
          </cell>
          <cell r="T16">
            <v>0.70833333333333337</v>
          </cell>
        </row>
        <row r="17">
          <cell r="D17" t="str">
            <v>4.7.</v>
          </cell>
          <cell r="E17"/>
          <cell r="F17" t="str">
            <v>Madonas Ģimnāzija</v>
          </cell>
          <cell r="G17" t="str">
            <v>Skolas iela 10, Madona</v>
          </cell>
          <cell r="H17">
            <v>15</v>
          </cell>
          <cell r="I17" t="str">
            <v>10.;17.;24</v>
          </cell>
          <cell r="J17" t="str">
            <v>06.;13.;27</v>
          </cell>
          <cell r="K17" t="str">
            <v>03;10;17;24</v>
          </cell>
          <cell r="L17" t="str">
            <v>01;08;15</v>
          </cell>
          <cell r="M17" t="str">
            <v>12;19;16</v>
          </cell>
          <cell r="N17" t="str">
            <v>02;09;16;23</v>
          </cell>
          <cell r="O17" t="str">
            <v>02;09;30</v>
          </cell>
          <cell r="P17" t="str">
            <v>06;13;20;27</v>
          </cell>
          <cell r="Q17" t="str">
            <v>11;18;25</v>
          </cell>
          <cell r="R17"/>
          <cell r="S17">
            <v>0.41666666666666669</v>
          </cell>
          <cell r="T17">
            <v>0.47916666666666669</v>
          </cell>
        </row>
        <row r="18">
          <cell r="D18" t="str">
            <v>VAM 1.MG</v>
          </cell>
          <cell r="E18"/>
          <cell r="F18" t="str">
            <v>Cesvaines vidusskola</v>
          </cell>
          <cell r="G18" t="str">
            <v>Madonas iela 1., Cesvaine</v>
          </cell>
          <cell r="H18">
            <v>10</v>
          </cell>
          <cell r="I18">
            <v>23</v>
          </cell>
          <cell r="J18">
            <v>14</v>
          </cell>
          <cell r="K18" t="str">
            <v>04.</v>
          </cell>
          <cell r="L18" t="str">
            <v>09.</v>
          </cell>
          <cell r="M18">
            <v>13</v>
          </cell>
          <cell r="N18">
            <v>10</v>
          </cell>
          <cell r="O18">
            <v>10</v>
          </cell>
          <cell r="P18">
            <v>14</v>
          </cell>
          <cell r="Q18">
            <v>12</v>
          </cell>
          <cell r="R18" t="str">
            <v>konsultācijas var būt citā datumā</v>
          </cell>
          <cell r="S18">
            <v>0.36805555555555558</v>
          </cell>
          <cell r="T18">
            <v>0.64583333333333337</v>
          </cell>
        </row>
        <row r="19">
          <cell r="D19" t="str">
            <v>VAM 2.MG</v>
          </cell>
          <cell r="E19"/>
          <cell r="F19" t="str">
            <v>Cesvaines vidusskola</v>
          </cell>
          <cell r="G19" t="str">
            <v>Madonas iela 1., Cesvaine</v>
          </cell>
          <cell r="H19">
            <v>13</v>
          </cell>
          <cell r="I19">
            <v>16</v>
          </cell>
          <cell r="J19" t="str">
            <v>07.</v>
          </cell>
          <cell r="K19">
            <v>25</v>
          </cell>
          <cell r="L19" t="str">
            <v>02.</v>
          </cell>
          <cell r="M19">
            <v>27</v>
          </cell>
          <cell r="N19">
            <v>17</v>
          </cell>
          <cell r="O19">
            <v>24</v>
          </cell>
          <cell r="P19">
            <v>21</v>
          </cell>
          <cell r="Q19">
            <v>19</v>
          </cell>
          <cell r="R19" t="str">
            <v>konsultācijas var būt citā datumā</v>
          </cell>
          <cell r="S19">
            <v>0.36805555555555558</v>
          </cell>
          <cell r="T19">
            <v>0.64583333333333337</v>
          </cell>
        </row>
        <row r="20">
          <cell r="D20" t="str">
            <v>Speciālais kurss</v>
          </cell>
          <cell r="E20"/>
          <cell r="F20" t="str">
            <v>Cesvaines vidusskola</v>
          </cell>
          <cell r="G20" t="str">
            <v>Madonas iela 1., Cesvaine</v>
          </cell>
          <cell r="H20">
            <v>15</v>
          </cell>
          <cell r="I20" t="str">
            <v>09.;16.;23.;30</v>
          </cell>
          <cell r="J20" t="str">
            <v>01.;08.;15.;29</v>
          </cell>
          <cell r="K20" t="str">
            <v>05;12;19;26</v>
          </cell>
          <cell r="L20" t="str">
            <v>03;10</v>
          </cell>
          <cell r="M20" t="str">
            <v>14;21;28</v>
          </cell>
          <cell r="N20" t="str">
            <v>04;11;18;25</v>
          </cell>
          <cell r="O20" t="str">
            <v>04;11;18;</v>
          </cell>
          <cell r="P20" t="str">
            <v>01;08;22;29</v>
          </cell>
          <cell r="Q20" t="str">
            <v>06;13;20;27</v>
          </cell>
          <cell r="R20"/>
          <cell r="S20">
            <v>0.60416666666666663</v>
          </cell>
          <cell r="T20">
            <v>0.66666666666666663</v>
          </cell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Plānotās stundas"/>
      <sheetName val="Darba plāns_Matrica"/>
      <sheetName val="Darba plāns_secīgi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Eduards Vagalis</v>
          </cell>
          <cell r="C13">
            <v>28305950</v>
          </cell>
          <cell r="D13" t="str">
            <v>1.2.</v>
          </cell>
          <cell r="E13" t="str">
            <v>1.grupa</v>
          </cell>
          <cell r="F13" t="str">
            <v>Valmieras Viesturu vidusskola</v>
          </cell>
          <cell r="G13" t="str">
            <v>Viestura aleja 3, Valmierā</v>
          </cell>
          <cell r="H13">
            <v>15</v>
          </cell>
          <cell r="I13" t="str">
            <v>15.;21.;22.;</v>
          </cell>
          <cell r="J13" t="str">
            <v>11.;16.;23.;</v>
          </cell>
          <cell r="K13" t="str">
            <v>15.;29.;</v>
          </cell>
          <cell r="L13" t="str">
            <v>06.;13.;</v>
          </cell>
          <cell r="M13" t="str">
            <v>10.;17.;24.;</v>
          </cell>
          <cell r="N13" t="str">
            <v>07.;14.;21.;28.;</v>
          </cell>
          <cell r="O13" t="str">
            <v>07.;21.;28.;</v>
          </cell>
          <cell r="P13" t="str">
            <v>04.;11.;25.;</v>
          </cell>
          <cell r="Q13" t="str">
            <v>02.;09.;16.;23.;</v>
          </cell>
          <cell r="R13"/>
          <cell r="S13">
            <v>0.58333333333333337</v>
          </cell>
          <cell r="T13">
            <v>0.64930555555555558</v>
          </cell>
        </row>
        <row r="14">
          <cell r="D14" t="str">
            <v>3.5.</v>
          </cell>
          <cell r="E14" t="str">
            <v>2.grupa</v>
          </cell>
          <cell r="F14" t="str">
            <v>Valmieras Viesturu vidusskola</v>
          </cell>
          <cell r="G14" t="str">
            <v>Viestura aleja 3, Valmierā</v>
          </cell>
          <cell r="H14">
            <v>15</v>
          </cell>
          <cell r="I14" t="str">
            <v>15.;21.;22.;</v>
          </cell>
          <cell r="J14" t="str">
            <v>11.;16.;23.;</v>
          </cell>
          <cell r="K14" t="str">
            <v>15.;29.;</v>
          </cell>
          <cell r="L14" t="str">
            <v>06.;13.;</v>
          </cell>
          <cell r="M14" t="str">
            <v>10.;17.;24.;</v>
          </cell>
          <cell r="N14" t="str">
            <v>07.;14.;21.;28.;</v>
          </cell>
          <cell r="O14" t="str">
            <v>07.;21.;28.;</v>
          </cell>
          <cell r="P14" t="str">
            <v>04.;11.;25.;</v>
          </cell>
          <cell r="Q14" t="str">
            <v>02.;09.;16.;23.;</v>
          </cell>
          <cell r="R14"/>
          <cell r="S14">
            <v>0.65625</v>
          </cell>
          <cell r="T14">
            <v>0.72222222222222221</v>
          </cell>
        </row>
        <row r="15">
          <cell r="D15" t="str">
            <v>1.2.</v>
          </cell>
          <cell r="E15" t="str">
            <v>1.grupa</v>
          </cell>
          <cell r="F15" t="str">
            <v>Kocēnu pamatskola</v>
          </cell>
          <cell r="G15" t="str">
            <v>Kocēni, Kocēnu pagasts</v>
          </cell>
          <cell r="H15">
            <v>15</v>
          </cell>
          <cell r="I15" t="str">
            <v>14.;28.;29.;</v>
          </cell>
          <cell r="J15" t="str">
            <v>01.;08.;15.;22.;</v>
          </cell>
          <cell r="K15" t="str">
            <v>05.;12.;19.;26.;</v>
          </cell>
          <cell r="L15" t="str">
            <v>03.;10.;17.;</v>
          </cell>
          <cell r="M15" t="str">
            <v>14.;21.;28,;</v>
          </cell>
          <cell r="N15" t="str">
            <v>04.;11.;18.;</v>
          </cell>
          <cell r="O15" t="str">
            <v>04.;11.;25.;</v>
          </cell>
          <cell r="P15" t="str">
            <v>01.;08.;22.;29.;</v>
          </cell>
          <cell r="Q15" t="str">
            <v>06.;13.;20.;27.;</v>
          </cell>
          <cell r="R15"/>
          <cell r="S15">
            <v>0.58333333333333337</v>
          </cell>
          <cell r="T15">
            <v>0.64930555555555558</v>
          </cell>
        </row>
        <row r="16">
          <cell r="D16" t="str">
            <v>VAM 1.MG</v>
          </cell>
          <cell r="E16" t="str">
            <v>3.grupa</v>
          </cell>
          <cell r="F16" t="str">
            <v>Valmieras tehnikums</v>
          </cell>
          <cell r="G16" t="str">
            <v>Vadu iela 3, Valmiera</v>
          </cell>
          <cell r="H16">
            <v>15</v>
          </cell>
          <cell r="I16" t="str">
            <v>16.;</v>
          </cell>
          <cell r="J16" t="str">
            <v>14.;</v>
          </cell>
          <cell r="K16" t="str">
            <v>16.;</v>
          </cell>
          <cell r="L16" t="str">
            <v>02.; 16.;</v>
          </cell>
          <cell r="M16" t="str">
            <v>20.;</v>
          </cell>
          <cell r="N16" t="str">
            <v>09.;</v>
          </cell>
          <cell r="O16" t="str">
            <v>09.;</v>
          </cell>
          <cell r="P16" t="str">
            <v>13.;</v>
          </cell>
          <cell r="Q16" t="str">
            <v>11.;</v>
          </cell>
          <cell r="R16"/>
          <cell r="S16">
            <v>0.375</v>
          </cell>
          <cell r="T16">
            <v>0.70833333333333337</v>
          </cell>
        </row>
        <row r="17">
          <cell r="D17" t="str">
            <v>VAM 1.MG</v>
          </cell>
          <cell r="E17" t="str">
            <v>14.grupa</v>
          </cell>
          <cell r="F17" t="str">
            <v>Valmieras tehnikums</v>
          </cell>
          <cell r="G17" t="str">
            <v>Vadu iela 3, Valmiera</v>
          </cell>
          <cell r="H17">
            <v>15</v>
          </cell>
          <cell r="I17" t="str">
            <v>23.;</v>
          </cell>
          <cell r="J17" t="str">
            <v>07.;</v>
          </cell>
          <cell r="K17" t="str">
            <v>25.;</v>
          </cell>
          <cell r="L17" t="str">
            <v>09.;</v>
          </cell>
          <cell r="M17" t="str">
            <v>26.;</v>
          </cell>
          <cell r="N17" t="str">
            <v>03.;</v>
          </cell>
          <cell r="O17" t="str">
            <v>10.;</v>
          </cell>
          <cell r="P17" t="str">
            <v>14.;</v>
          </cell>
          <cell r="Q17" t="str">
            <v>12.;</v>
          </cell>
          <cell r="R17"/>
          <cell r="S17">
            <v>0.375</v>
          </cell>
          <cell r="T17">
            <v>0.70833333333333337</v>
          </cell>
        </row>
        <row r="18">
          <cell r="D18" t="str">
            <v>VAM 1.MG</v>
          </cell>
          <cell r="E18" t="str">
            <v>EE20</v>
          </cell>
          <cell r="F18" t="str">
            <v>Vidzemes tehnoloģiju un dizaina tehnikums</v>
          </cell>
          <cell r="G18" t="str">
            <v>Egļu gatve 9, Priekuļi, Priekuļu pagasts, Cēsu novads</v>
          </cell>
          <cell r="H18">
            <v>15</v>
          </cell>
          <cell r="I18" t="str">
            <v>30.;</v>
          </cell>
          <cell r="J18" t="str">
            <v>13.;</v>
          </cell>
          <cell r="K18" t="str">
            <v>24.;</v>
          </cell>
          <cell r="L18" t="str">
            <v>01.;</v>
          </cell>
          <cell r="M18" t="str">
            <v>19.;</v>
          </cell>
          <cell r="N18" t="str">
            <v>16.;</v>
          </cell>
          <cell r="O18" t="str">
            <v>23.;</v>
          </cell>
          <cell r="P18" t="str">
            <v>20.;</v>
          </cell>
          <cell r="Q18" t="str">
            <v>18.;</v>
          </cell>
          <cell r="R18"/>
          <cell r="S18">
            <v>0.375</v>
          </cell>
          <cell r="T18">
            <v>0.70833333333333337</v>
          </cell>
        </row>
        <row r="19">
          <cell r="D19" t="str">
            <v>2.3.</v>
          </cell>
          <cell r="E19" t="str">
            <v>2.grupa</v>
          </cell>
          <cell r="F19" t="str">
            <v>Kocēnu pamatskola</v>
          </cell>
          <cell r="G19" t="str">
            <v>Kocēni, Kocēnu pagasts</v>
          </cell>
          <cell r="H19">
            <v>15</v>
          </cell>
          <cell r="I19" t="str">
            <v>14.;28.;29.;</v>
          </cell>
          <cell r="J19" t="str">
            <v>01.;08.;15.;22.;</v>
          </cell>
          <cell r="K19" t="str">
            <v>05.;12.;19.;26.;</v>
          </cell>
          <cell r="L19" t="str">
            <v>03.;10.;17.;</v>
          </cell>
          <cell r="M19" t="str">
            <v>14.;21.;28.;</v>
          </cell>
          <cell r="N19" t="str">
            <v>04.;11.;18.;</v>
          </cell>
          <cell r="O19" t="str">
            <v>04.;11.;25.;</v>
          </cell>
          <cell r="P19" t="str">
            <v>01.;08.;22.;29.;</v>
          </cell>
          <cell r="Q19" t="str">
            <v>06.;13.;20.;27.;</v>
          </cell>
          <cell r="R19"/>
          <cell r="S19">
            <v>0.65625</v>
          </cell>
          <cell r="T19">
            <v>0.72222222222222221</v>
          </cell>
        </row>
        <row r="20">
          <cell r="D20" t="str">
            <v>VAM 1.MG</v>
          </cell>
          <cell r="E20" t="str">
            <v>LM/LA</v>
          </cell>
          <cell r="F20" t="str">
            <v>Vidzemes tehnoloģiju un dizaina tehnikums</v>
          </cell>
          <cell r="G20" t="str">
            <v>Egļu gatve 9, Priekuļi, Priekuļu pagasts, Cēsu novads</v>
          </cell>
          <cell r="H20">
            <v>15</v>
          </cell>
          <cell r="I20" t="str">
            <v>17.;</v>
          </cell>
          <cell r="J20" t="str">
            <v>12.;</v>
          </cell>
          <cell r="K20" t="str">
            <v>17.;</v>
          </cell>
          <cell r="L20" t="str">
            <v>08.;</v>
          </cell>
          <cell r="M20" t="str">
            <v>12.;</v>
          </cell>
          <cell r="N20" t="str">
            <v>17.;</v>
          </cell>
          <cell r="O20" t="str">
            <v>24.;</v>
          </cell>
          <cell r="P20" t="str">
            <v>21.;</v>
          </cell>
          <cell r="Q20" t="str">
            <v>19.;</v>
          </cell>
          <cell r="R20"/>
          <cell r="S20">
            <v>0.375</v>
          </cell>
          <cell r="T20">
            <v>0.70833333333333337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seržants Aivis Zariņš</v>
          </cell>
          <cell r="C13">
            <v>26206813</v>
          </cell>
          <cell r="D13" t="str">
            <v>1.2.</v>
          </cell>
          <cell r="E13"/>
          <cell r="F13" t="str">
            <v>Gaujienas pamatskola</v>
          </cell>
          <cell r="G13" t="str">
            <v>Gaujiena, ''GAISMAS''</v>
          </cell>
          <cell r="H13">
            <v>7</v>
          </cell>
          <cell r="I13" t="str">
            <v>13.;20.;30.</v>
          </cell>
          <cell r="J13" t="str">
            <v>06.;13.</v>
          </cell>
          <cell r="K13" t="str">
            <v>10.;17.;24.;29.</v>
          </cell>
          <cell r="L13" t="str">
            <v>01.;15.</v>
          </cell>
          <cell r="M13" t="str">
            <v>19.;26.</v>
          </cell>
          <cell r="N13" t="str">
            <v>02.;09.;16.;23.</v>
          </cell>
          <cell r="O13" t="str">
            <v>02.;09.;23.;30.</v>
          </cell>
          <cell r="P13" t="str">
            <v>06.;13.;20.;27.</v>
          </cell>
          <cell r="Q13" t="str">
            <v>11.;18.;25.</v>
          </cell>
          <cell r="R13"/>
          <cell r="S13">
            <v>0.6875</v>
          </cell>
          <cell r="T13">
            <v>0.75347222222222221</v>
          </cell>
        </row>
        <row r="14">
          <cell r="D14" t="str">
            <v>2.4.</v>
          </cell>
          <cell r="E14"/>
          <cell r="F14" t="str">
            <v>Gaujienas pamatskola</v>
          </cell>
          <cell r="G14" t="str">
            <v>Gaujiena, ''GAISMAS''</v>
          </cell>
          <cell r="H14">
            <v>18</v>
          </cell>
          <cell r="I14" t="str">
            <v>13.;20.;30.</v>
          </cell>
          <cell r="J14" t="str">
            <v>06.;13.</v>
          </cell>
          <cell r="K14" t="str">
            <v>10.;17.;24.;29.</v>
          </cell>
          <cell r="L14" t="str">
            <v>01.;15.</v>
          </cell>
          <cell r="M14" t="str">
            <v>19.;26.</v>
          </cell>
          <cell r="N14" t="str">
            <v>02.;09.;16.;23.</v>
          </cell>
          <cell r="O14" t="str">
            <v>02.;09.;23.;30.</v>
          </cell>
          <cell r="P14" t="str">
            <v>06.;13.;20.;27.</v>
          </cell>
          <cell r="Q14" t="str">
            <v>11.;18.;25.</v>
          </cell>
          <cell r="R14"/>
          <cell r="S14">
            <v>0.61111111111111105</v>
          </cell>
          <cell r="T14">
            <v>0.67708333333333337</v>
          </cell>
        </row>
        <row r="15">
          <cell r="D15" t="str">
            <v>1.2.</v>
          </cell>
          <cell r="E15"/>
          <cell r="F15" t="str">
            <v>Smiltenes vidusskola</v>
          </cell>
          <cell r="G15" t="str">
            <v>Dārza iela 17, Smiltene</v>
          </cell>
          <cell r="H15">
            <v>16</v>
          </cell>
          <cell r="I15" t="str">
            <v>14.;21.;28.</v>
          </cell>
          <cell r="J15" t="str">
            <v>05.;12.</v>
          </cell>
          <cell r="K15" t="str">
            <v>02.;09.;16.;23.</v>
          </cell>
          <cell r="L15" t="str">
            <v>14.</v>
          </cell>
          <cell r="M15" t="str">
            <v>18.;25.</v>
          </cell>
          <cell r="N15" t="str">
            <v>01.;08.;15.;22.</v>
          </cell>
          <cell r="O15" t="str">
            <v>01.;08.;22.;29.</v>
          </cell>
          <cell r="P15" t="str">
            <v>05.;12.;19.;26.</v>
          </cell>
          <cell r="Q15" t="str">
            <v>03.;10.;17.;24.;31.</v>
          </cell>
          <cell r="R15"/>
          <cell r="S15">
            <v>0.58333333333333337</v>
          </cell>
          <cell r="T15">
            <v>0.64930555555555558</v>
          </cell>
        </row>
        <row r="16">
          <cell r="D16" t="str">
            <v>1.2.</v>
          </cell>
          <cell r="E16"/>
          <cell r="F16" t="str">
            <v>Smiltenes vidusskola</v>
          </cell>
          <cell r="G16" t="str">
            <v>Dārza iela 17, Smiltene</v>
          </cell>
          <cell r="H16">
            <v>15</v>
          </cell>
          <cell r="I16" t="str">
            <v>14.;21.;28.</v>
          </cell>
          <cell r="J16" t="str">
            <v>04.;11.</v>
          </cell>
          <cell r="K16" t="str">
            <v>01.;08.;15.;22.</v>
          </cell>
          <cell r="L16" t="str">
            <v>13.</v>
          </cell>
          <cell r="M16" t="str">
            <v>17.;24.;31.</v>
          </cell>
          <cell r="N16" t="str">
            <v>07.;14.;21.;28.</v>
          </cell>
          <cell r="O16" t="str">
            <v>07.;21.;28.</v>
          </cell>
          <cell r="P16" t="str">
            <v>04.;11.;19.;25.</v>
          </cell>
          <cell r="Q16" t="str">
            <v>02.;09.;16.;23.;30.</v>
          </cell>
          <cell r="R16"/>
          <cell r="S16">
            <v>0.61111111111111105</v>
          </cell>
          <cell r="T16">
            <v>0.67708333333333337</v>
          </cell>
        </row>
        <row r="17">
          <cell r="D17" t="str">
            <v>VAM 1.MG</v>
          </cell>
          <cell r="E17"/>
          <cell r="F17" t="str">
            <v>Alūksnes novada visdusskola</v>
          </cell>
          <cell r="G17" t="str">
            <v>Kanaviņu iela 14, Alūksne</v>
          </cell>
          <cell r="H17">
            <v>13</v>
          </cell>
          <cell r="I17" t="str">
            <v>02.</v>
          </cell>
          <cell r="J17" t="str">
            <v>07.</v>
          </cell>
          <cell r="K17" t="str">
            <v>04.</v>
          </cell>
          <cell r="L17"/>
          <cell r="M17" t="str">
            <v>27.</v>
          </cell>
          <cell r="N17" t="str">
            <v>24.</v>
          </cell>
          <cell r="O17" t="str">
            <v>31.</v>
          </cell>
          <cell r="P17" t="str">
            <v>28.</v>
          </cell>
          <cell r="Q17" t="str">
            <v>26.</v>
          </cell>
          <cell r="R17"/>
          <cell r="S17">
            <v>0.35416666666666669</v>
          </cell>
          <cell r="T17">
            <v>0.64583333333333337</v>
          </cell>
        </row>
        <row r="18">
          <cell r="D18" t="str">
            <v>VAM 2.MG</v>
          </cell>
          <cell r="E18"/>
          <cell r="F18" t="str">
            <v>Alūksnes novada visdusskola</v>
          </cell>
          <cell r="G18" t="str">
            <v>Kanaviņu iela 14, Alūksne</v>
          </cell>
          <cell r="H18">
            <v>16</v>
          </cell>
          <cell r="I18" t="str">
            <v>09.</v>
          </cell>
          <cell r="J18" t="str">
            <v>14.</v>
          </cell>
          <cell r="K18" t="str">
            <v>11.</v>
          </cell>
          <cell r="L18"/>
          <cell r="M18"/>
          <cell r="N18" t="str">
            <v>03.</v>
          </cell>
          <cell r="O18" t="str">
            <v>03.</v>
          </cell>
          <cell r="P18" t="str">
            <v>07.</v>
          </cell>
          <cell r="Q18" t="str">
            <v>05.</v>
          </cell>
          <cell r="R18"/>
          <cell r="S18">
            <v>0.35416666666666669</v>
          </cell>
          <cell r="T18">
            <v>0.64583333333333337</v>
          </cell>
        </row>
        <row r="19">
          <cell r="D19" t="str">
            <v>VAM 2.MG</v>
          </cell>
          <cell r="E19" t="str">
            <v>3.CBM kurss</v>
          </cell>
          <cell r="F19" t="str">
            <v>Smiltenes tehnikums</v>
          </cell>
          <cell r="G19" t="str">
            <v>Pils iela 8, Smiltene, Smiltenes novads</v>
          </cell>
          <cell r="H19">
            <v>11</v>
          </cell>
          <cell r="I19">
            <v>27</v>
          </cell>
          <cell r="J19" t="str">
            <v>04.;05.;25.</v>
          </cell>
          <cell r="K19" t="str">
            <v>22.</v>
          </cell>
          <cell r="L19" t="str">
            <v>20.</v>
          </cell>
          <cell r="M19" t="str">
            <v>24.</v>
          </cell>
          <cell r="N19" t="str">
            <v>21.</v>
          </cell>
          <cell r="O19" t="str">
            <v>28.</v>
          </cell>
          <cell r="P19" t="str">
            <v>25.</v>
          </cell>
          <cell r="Q19" t="str">
            <v>30.</v>
          </cell>
          <cell r="R19"/>
          <cell r="S19">
            <v>0.33333333333333331</v>
          </cell>
          <cell r="T19">
            <v>0.625</v>
          </cell>
        </row>
        <row r="20">
          <cell r="D20" t="str">
            <v>Studijas</v>
          </cell>
          <cell r="E20"/>
          <cell r="F20" t="str">
            <v>LSPA</v>
          </cell>
          <cell r="G20" t="str">
            <v>Brīvības gatve 333, Rīga</v>
          </cell>
          <cell r="H20"/>
          <cell r="I20" t="str">
            <v>3.;10.;17.;24.</v>
          </cell>
          <cell r="J20" t="str">
            <v>01.;08.;15.;22.;29.</v>
          </cell>
          <cell r="K20" t="str">
            <v>05.;12.;19.;26.</v>
          </cell>
          <cell r="L20" t="str">
            <v>03.;17.</v>
          </cell>
          <cell r="M20" t="str">
            <v>07.;14.;21.;28.</v>
          </cell>
          <cell r="N20" t="str">
            <v>04.;11.;18.;25.</v>
          </cell>
          <cell r="O20" t="str">
            <v>04.;11.;18.;25.</v>
          </cell>
          <cell r="P20" t="str">
            <v>01.;08.;22.;29.</v>
          </cell>
          <cell r="Q20" t="str">
            <v>06.;13.;20.;27.</v>
          </cell>
          <cell r="R20"/>
          <cell r="S20">
            <v>0.33333333333333331</v>
          </cell>
          <cell r="T20">
            <v>0.66666666666666663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Andis Zariņš</v>
          </cell>
          <cell r="C13">
            <v>28360073</v>
          </cell>
          <cell r="D13" t="str">
            <v>2.4.</v>
          </cell>
          <cell r="E13" t="str">
            <v>Viļķene</v>
          </cell>
          <cell r="F13" t="str">
            <v>Baumaņu Kārļa Viļķenes pamatskola.</v>
          </cell>
          <cell r="G13" t="str">
            <v>Viļķenes pagasts Limbažu novads.</v>
          </cell>
          <cell r="H13">
            <v>15</v>
          </cell>
          <cell r="I13" t="str">
            <v>13.;20.;27.</v>
          </cell>
          <cell r="J13" t="str">
            <v>04.;11.;25.</v>
          </cell>
          <cell r="K13" t="str">
            <v>01.;08.;15.;22.;</v>
          </cell>
          <cell r="L13" t="str">
            <v>06.;13.;20.</v>
          </cell>
          <cell r="M13" t="str">
            <v>10.;17.;24.</v>
          </cell>
          <cell r="N13" t="str">
            <v>07;14;21;28.</v>
          </cell>
          <cell r="O13" t="str">
            <v>07;21;28.</v>
          </cell>
          <cell r="P13" t="str">
            <v>04;11;25.</v>
          </cell>
          <cell r="Q13" t="str">
            <v>09;16;23.</v>
          </cell>
          <cell r="R13"/>
          <cell r="S13">
            <v>0.54861111111111105</v>
          </cell>
          <cell r="T13">
            <v>0.61458333333333337</v>
          </cell>
        </row>
        <row r="14">
          <cell r="D14" t="str">
            <v>3.6.</v>
          </cell>
          <cell r="E14" t="str">
            <v>Viļķene</v>
          </cell>
          <cell r="F14" t="str">
            <v>Baumaņu Kārļa Viļķenes pamatskola.</v>
          </cell>
          <cell r="G14" t="str">
            <v>Viļķenes pagasts Limbažu novads.</v>
          </cell>
          <cell r="H14">
            <v>15</v>
          </cell>
          <cell r="I14" t="str">
            <v>13.;20.;27.</v>
          </cell>
          <cell r="J14" t="str">
            <v>04.;11.;25.</v>
          </cell>
          <cell r="K14" t="str">
            <v>01.;08.;15.;22.;</v>
          </cell>
          <cell r="L14" t="str">
            <v>06.;13.;20.</v>
          </cell>
          <cell r="M14" t="str">
            <v>10.;17.;24.</v>
          </cell>
          <cell r="N14" t="str">
            <v>07;14;21;28.</v>
          </cell>
          <cell r="O14" t="str">
            <v>07;21;28.</v>
          </cell>
          <cell r="P14" t="str">
            <v>04;11;25.</v>
          </cell>
          <cell r="Q14" t="str">
            <v>09;16;23.</v>
          </cell>
          <cell r="R14"/>
          <cell r="S14">
            <v>0.625</v>
          </cell>
          <cell r="T14">
            <v>0.69097222222222221</v>
          </cell>
        </row>
        <row r="15">
          <cell r="D15" t="str">
            <v>3.6.</v>
          </cell>
          <cell r="E15" t="str">
            <v>Lēdurga</v>
          </cell>
          <cell r="F15" t="str">
            <v>Lēdurgas pamatskola</v>
          </cell>
          <cell r="G15" t="str">
            <v>Lēdurgas pagasts Siguldas novads.</v>
          </cell>
          <cell r="H15">
            <v>16</v>
          </cell>
          <cell r="I15" t="str">
            <v>14.;21.;28.</v>
          </cell>
          <cell r="J15" t="str">
            <v>05.;12.;26.</v>
          </cell>
          <cell r="K15" t="str">
            <v>02.;09.;16.;23.;</v>
          </cell>
          <cell r="L15" t="str">
            <v>07.;14.;21.</v>
          </cell>
          <cell r="M15" t="str">
            <v>11.;18.;25.</v>
          </cell>
          <cell r="N15" t="str">
            <v>01;08;15;22.</v>
          </cell>
          <cell r="O15" t="str">
            <v>01;08;22.</v>
          </cell>
          <cell r="P15" t="str">
            <v>05;12;19;26.</v>
          </cell>
          <cell r="Q15" t="str">
            <v>10;17;24.</v>
          </cell>
          <cell r="R15"/>
          <cell r="S15">
            <v>0.57638888888888895</v>
          </cell>
          <cell r="T15">
            <v>0.64236111111111105</v>
          </cell>
        </row>
        <row r="16">
          <cell r="D16" t="str">
            <v>2.4.</v>
          </cell>
          <cell r="E16" t="str">
            <v>Pāle</v>
          </cell>
          <cell r="F16" t="str">
            <v>Pāles pamatskola</v>
          </cell>
          <cell r="G16" t="str">
            <v>Pāles pagasts Limbažu novads</v>
          </cell>
          <cell r="H16">
            <v>16</v>
          </cell>
          <cell r="I16" t="str">
            <v>09.;16.;30.</v>
          </cell>
          <cell r="J16" t="str">
            <v>07.;14.;28.</v>
          </cell>
          <cell r="K16" t="str">
            <v>04.;11.;25.</v>
          </cell>
          <cell r="L16" t="str">
            <v>02.;09.;16.</v>
          </cell>
          <cell r="M16" t="str">
            <v>13.;20.;27.</v>
          </cell>
          <cell r="N16" t="str">
            <v>03;10;17;24.</v>
          </cell>
          <cell r="O16" t="str">
            <v>03;10;24.</v>
          </cell>
          <cell r="P16" t="str">
            <v>07;14;21;28.</v>
          </cell>
          <cell r="Q16" t="str">
            <v>12;19;26.</v>
          </cell>
          <cell r="R16"/>
          <cell r="S16">
            <v>0.52083333333333337</v>
          </cell>
          <cell r="T16">
            <v>0.58680555555555558</v>
          </cell>
        </row>
        <row r="17">
          <cell r="D17" t="str">
            <v>3.6.</v>
          </cell>
          <cell r="E17" t="str">
            <v>Pāle</v>
          </cell>
          <cell r="F17" t="str">
            <v>Pāles pamatskola</v>
          </cell>
          <cell r="G17" t="str">
            <v>Pāles pagasts Limbažu novads</v>
          </cell>
          <cell r="H17">
            <v>15</v>
          </cell>
          <cell r="I17" t="str">
            <v>09.;16.;30.</v>
          </cell>
          <cell r="J17" t="str">
            <v>07.;14.;28.</v>
          </cell>
          <cell r="K17" t="str">
            <v>04.;11.;25.</v>
          </cell>
          <cell r="L17" t="str">
            <v>02.;09.;16.</v>
          </cell>
          <cell r="M17" t="str">
            <v>13.;20.;27.</v>
          </cell>
          <cell r="N17" t="str">
            <v>03;10;17;24.</v>
          </cell>
          <cell r="O17" t="str">
            <v>03;10;24.</v>
          </cell>
          <cell r="P17" t="str">
            <v>07;14;21;28.</v>
          </cell>
          <cell r="Q17" t="str">
            <v>12;19;26.</v>
          </cell>
          <cell r="R17"/>
          <cell r="S17">
            <v>0.59722222222222221</v>
          </cell>
          <cell r="T17">
            <v>0.66319444444444442</v>
          </cell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12"/>
  <sheetViews>
    <sheetView tabSelected="1" zoomScale="55" zoomScaleNormal="55" workbookViewId="0">
      <pane ySplit="12" topLeftCell="A368" activePane="bottomLeft" state="frozen"/>
      <selection pane="bottomLeft" activeCell="U2" sqref="U1:V1048576"/>
    </sheetView>
  </sheetViews>
  <sheetFormatPr defaultColWidth="12.625" defaultRowHeight="14.25"/>
  <cols>
    <col min="1" max="1" width="6.375" style="53" customWidth="1"/>
    <col min="2" max="2" width="22.25" style="53" customWidth="1"/>
    <col min="3" max="3" width="12.125" style="53" customWidth="1"/>
    <col min="4" max="4" width="12.75" style="54" customWidth="1"/>
    <col min="5" max="5" width="14.375" style="54" customWidth="1"/>
    <col min="6" max="6" width="25.375" style="54" customWidth="1"/>
    <col min="7" max="7" width="25.25" style="54" customWidth="1"/>
    <col min="8" max="8" width="10.75" style="54" customWidth="1"/>
    <col min="9" max="9" width="8.25" style="54" hidden="1" customWidth="1"/>
    <col min="10" max="12" width="7" style="54" hidden="1" customWidth="1"/>
    <col min="13" max="17" width="13.875" style="54" customWidth="1"/>
    <col min="18" max="18" width="16.875" style="54" customWidth="1"/>
    <col min="19" max="19" width="10.25" style="54" customWidth="1"/>
    <col min="20" max="20" width="9.625" style="54" customWidth="1"/>
    <col min="21" max="16384" width="12.625" style="53"/>
  </cols>
  <sheetData>
    <row r="1" spans="1:20" ht="15" hidden="1">
      <c r="A1" s="51"/>
      <c r="B1" s="51"/>
      <c r="C1" s="51"/>
      <c r="D1" s="51"/>
      <c r="E1" s="52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98"/>
      <c r="T1" s="99"/>
    </row>
    <row r="2" spans="1:20" ht="15" hidden="1">
      <c r="A2" s="51"/>
      <c r="B2" s="51"/>
      <c r="C2" s="51"/>
      <c r="D2" s="51"/>
      <c r="E2" s="52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</row>
    <row r="3" spans="1:20" ht="15" hidden="1">
      <c r="A3" s="51"/>
      <c r="B3" s="51"/>
      <c r="C3" s="51"/>
      <c r="D3" s="51"/>
      <c r="E3" s="52"/>
      <c r="F3" s="51"/>
      <c r="G3" s="51"/>
      <c r="H3" s="51"/>
      <c r="I3" s="51"/>
      <c r="J3" s="51"/>
      <c r="K3" s="51"/>
      <c r="L3" s="51"/>
      <c r="M3" s="51"/>
      <c r="N3" s="52"/>
      <c r="O3" s="52"/>
      <c r="P3" s="52"/>
      <c r="Q3" s="52"/>
      <c r="R3" s="52"/>
    </row>
    <row r="4" spans="1:20" ht="15" hidden="1">
      <c r="A4" s="51"/>
      <c r="B4" s="51"/>
      <c r="C4" s="51"/>
      <c r="D4" s="55"/>
      <c r="E4" s="52"/>
      <c r="F4" s="55"/>
      <c r="G4" s="56"/>
      <c r="H4" s="56"/>
      <c r="I4" s="55"/>
      <c r="J4" s="51"/>
      <c r="K4" s="51"/>
      <c r="L4" s="51"/>
      <c r="M4" s="51"/>
      <c r="N4" s="52"/>
      <c r="O4" s="52"/>
      <c r="P4" s="52"/>
      <c r="Q4" s="52"/>
      <c r="R4" s="52"/>
    </row>
    <row r="5" spans="1:20" ht="15" hidden="1">
      <c r="A5" s="51"/>
      <c r="B5" s="51"/>
      <c r="C5" s="51"/>
      <c r="D5" s="51"/>
      <c r="E5" s="52"/>
      <c r="F5" s="51"/>
      <c r="G5" s="51"/>
      <c r="H5" s="51"/>
      <c r="I5" s="51"/>
      <c r="J5" s="51"/>
      <c r="K5" s="51"/>
      <c r="L5" s="51"/>
      <c r="M5" s="51"/>
      <c r="N5" s="52"/>
      <c r="O5" s="52"/>
      <c r="P5" s="52"/>
      <c r="Q5" s="52"/>
      <c r="R5" s="52"/>
    </row>
    <row r="6" spans="1:20" ht="15" hidden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52"/>
      <c r="P6" s="51"/>
      <c r="Q6" s="51"/>
      <c r="R6" s="51"/>
    </row>
    <row r="7" spans="1:20" ht="15">
      <c r="A7" s="52"/>
      <c r="B7" s="100" t="s">
        <v>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</row>
    <row r="8" spans="1:20" ht="15">
      <c r="A8" s="52"/>
      <c r="B8" s="100" t="s">
        <v>145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</row>
    <row r="9" spans="1:20" ht="15">
      <c r="A9" s="52"/>
      <c r="B9" s="51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0" ht="15">
      <c r="A10" s="52"/>
      <c r="B10" s="100" t="s">
        <v>144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</row>
    <row r="11" spans="1:20" ht="15">
      <c r="A11" s="52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2"/>
    </row>
    <row r="12" spans="1:20" ht="45">
      <c r="A12" s="58" t="s">
        <v>1</v>
      </c>
      <c r="B12" s="59" t="s">
        <v>2</v>
      </c>
      <c r="C12" s="59" t="s">
        <v>3</v>
      </c>
      <c r="D12" s="58" t="s">
        <v>4</v>
      </c>
      <c r="E12" s="58" t="s">
        <v>5</v>
      </c>
      <c r="F12" s="58" t="s">
        <v>6</v>
      </c>
      <c r="G12" s="58" t="s">
        <v>7</v>
      </c>
      <c r="H12" s="58" t="s">
        <v>8</v>
      </c>
      <c r="I12" s="60" t="s">
        <v>9</v>
      </c>
      <c r="J12" s="60" t="s">
        <v>10</v>
      </c>
      <c r="K12" s="60" t="s">
        <v>11</v>
      </c>
      <c r="L12" s="60" t="s">
        <v>12</v>
      </c>
      <c r="M12" s="60" t="s">
        <v>13</v>
      </c>
      <c r="N12" s="60" t="s">
        <v>14</v>
      </c>
      <c r="O12" s="60" t="s">
        <v>15</v>
      </c>
      <c r="P12" s="60" t="s">
        <v>16</v>
      </c>
      <c r="Q12" s="60" t="s">
        <v>17</v>
      </c>
      <c r="R12" s="60" t="s">
        <v>18</v>
      </c>
      <c r="S12" s="58" t="s">
        <v>19</v>
      </c>
      <c r="T12" s="58" t="s">
        <v>20</v>
      </c>
    </row>
    <row r="13" spans="1:20" ht="30">
      <c r="A13" s="58" t="s">
        <v>22</v>
      </c>
      <c r="B13" s="95" t="str">
        <f>'[1]Nodarbību saraksts'!B13</f>
        <v>Ingus Auziņš</v>
      </c>
      <c r="C13" s="95">
        <f>'[1]Nodarbību saraksts'!C13</f>
        <v>29747660</v>
      </c>
      <c r="D13" s="75" t="str">
        <f>'[1]Nodarbību saraksts'!D13</f>
        <v>1.2.</v>
      </c>
      <c r="E13" s="75">
        <f>'[1]Nodarbību saraksts'!E13</f>
        <v>0</v>
      </c>
      <c r="F13" s="75" t="str">
        <f>'[1]Nodarbību saraksts'!F13</f>
        <v>Valkas Jāņa Cimzes ģimnāzija</v>
      </c>
      <c r="G13" s="75" t="str">
        <f>'[1]Nodarbību saraksts'!G13</f>
        <v>Rūjienas iela 3b, Valka, Valkas nov.</v>
      </c>
      <c r="H13" s="75">
        <f>'[1]Nodarbību saraksts'!H13</f>
        <v>16</v>
      </c>
      <c r="I13" s="75" t="str">
        <f>'[1]Nodarbību saraksts'!I13</f>
        <v>16.;23.;30.</v>
      </c>
      <c r="J13" s="75" t="str">
        <f>'[1]Nodarbību saraksts'!J13</f>
        <v>07.;14.;28.</v>
      </c>
      <c r="K13" s="75" t="str">
        <f>'[1]Nodarbību saraksts'!K13</f>
        <v>04.;11.;17.;25.;</v>
      </c>
      <c r="L13" s="75" t="str">
        <f>'[1]Nodarbību saraksts'!L13</f>
        <v>02.;09.;15.;</v>
      </c>
      <c r="M13" s="75" t="str">
        <f>'[1]Nodarbību saraksts'!M13</f>
        <v>13.;20.;27.;</v>
      </c>
      <c r="N13" s="75" t="str">
        <f>'[1]Nodarbību saraksts'!N13</f>
        <v>03.;10.;17.;24.;</v>
      </c>
      <c r="O13" s="78" t="str">
        <f>'[1]Nodarbību saraksts'!O13</f>
        <v>03.;10.;24.;31.;</v>
      </c>
      <c r="P13" s="78" t="str">
        <f>'[1]Nodarbību saraksts'!P13</f>
        <v>07.;21.;28.</v>
      </c>
      <c r="Q13" s="78" t="str">
        <f>'[1]Nodarbību saraksts'!Q13</f>
        <v>05.;15.;19.;26.</v>
      </c>
      <c r="R13" s="75">
        <f>'[1]Nodarbību saraksts'!R13</f>
        <v>0</v>
      </c>
      <c r="S13" s="76">
        <f>'[1]Nodarbību saraksts'!S13</f>
        <v>0.625</v>
      </c>
      <c r="T13" s="76">
        <f>'[1]Nodarbību saraksts'!T13</f>
        <v>0.69097222222222221</v>
      </c>
    </row>
    <row r="14" spans="1:20" ht="30">
      <c r="A14" s="58" t="s">
        <v>24</v>
      </c>
      <c r="B14" s="96"/>
      <c r="C14" s="96"/>
      <c r="D14" s="75" t="str">
        <f>'[1]Nodarbību saraksts'!D14</f>
        <v>2.3.</v>
      </c>
      <c r="E14" s="75">
        <f>'[1]Nodarbību saraksts'!E14</f>
        <v>0</v>
      </c>
      <c r="F14" s="75" t="str">
        <f>'[1]Nodarbību saraksts'!F14</f>
        <v>Valkas Jāņa Cimzes ģimnāzija</v>
      </c>
      <c r="G14" s="75" t="str">
        <f>'[1]Nodarbību saraksts'!G14</f>
        <v>Rūjienas iela 3b, Valka, Valkas nov.</v>
      </c>
      <c r="H14" s="75">
        <f>'[1]Nodarbību saraksts'!H14</f>
        <v>25</v>
      </c>
      <c r="I14" s="75" t="str">
        <f>'[1]Nodarbību saraksts'!I14</f>
        <v>16.;23.;30.</v>
      </c>
      <c r="J14" s="75" t="str">
        <f>'[1]Nodarbību saraksts'!J14</f>
        <v>07.;14.;28.</v>
      </c>
      <c r="K14" s="75" t="str">
        <f>'[1]Nodarbību saraksts'!K14</f>
        <v>04.;11.;17.;25.;</v>
      </c>
      <c r="L14" s="75" t="str">
        <f>'[1]Nodarbību saraksts'!L14</f>
        <v>02.;09.;15.;</v>
      </c>
      <c r="M14" s="75" t="str">
        <f>'[1]Nodarbību saraksts'!M14</f>
        <v>13.;20.;27.;</v>
      </c>
      <c r="N14" s="75" t="str">
        <f>'[1]Nodarbību saraksts'!N14</f>
        <v>03.;10.;17.;24.;</v>
      </c>
      <c r="O14" s="78" t="str">
        <f>'[1]Nodarbību saraksts'!O14</f>
        <v>03.;10.;24.;31.;</v>
      </c>
      <c r="P14" s="78" t="str">
        <f>'[1]Nodarbību saraksts'!P14</f>
        <v>07.;21.;28.</v>
      </c>
      <c r="Q14" s="78" t="str">
        <f>'[1]Nodarbību saraksts'!Q14</f>
        <v>05.;15.;19.;26.</v>
      </c>
      <c r="R14" s="75">
        <f>'[1]Nodarbību saraksts'!R14</f>
        <v>0</v>
      </c>
      <c r="S14" s="76">
        <f>'[1]Nodarbību saraksts'!S14</f>
        <v>0.70486111111111116</v>
      </c>
      <c r="T14" s="76">
        <f>'[1]Nodarbību saraksts'!T14</f>
        <v>0.77083333333333337</v>
      </c>
    </row>
    <row r="15" spans="1:20" ht="15">
      <c r="A15" s="58" t="s">
        <v>25</v>
      </c>
      <c r="B15" s="96"/>
      <c r="C15" s="96"/>
      <c r="D15" s="75" t="str">
        <f>'[1]Nodarbību saraksts'!D15</f>
        <v>VAM 1.MG</v>
      </c>
      <c r="E15" s="75">
        <f>'[1]Nodarbību saraksts'!E15</f>
        <v>0</v>
      </c>
      <c r="F15" s="75" t="str">
        <f>'[1]Nodarbību saraksts'!F15</f>
        <v>Valkas Jāņa Cimzes ģimnāzija</v>
      </c>
      <c r="G15" s="75" t="str">
        <f>'[1]Nodarbību saraksts'!G15</f>
        <v>Raiņa iela 28a, Valka</v>
      </c>
      <c r="H15" s="75">
        <f>'[1]Nodarbību saraksts'!H15</f>
        <v>11</v>
      </c>
      <c r="I15" s="75" t="str">
        <f>'[1]Nodarbību saraksts'!I15</f>
        <v>13.;</v>
      </c>
      <c r="J15" s="75" t="str">
        <f>'[1]Nodarbību saraksts'!J15</f>
        <v>11.;</v>
      </c>
      <c r="K15" s="75" t="str">
        <f>'[1]Nodarbību saraksts'!K15</f>
        <v>15.;</v>
      </c>
      <c r="L15" s="75" t="str">
        <f>'[1]Nodarbību saraksts'!L15</f>
        <v>20.;</v>
      </c>
      <c r="M15" s="75" t="str">
        <f>'[1]Nodarbību saraksts'!M15</f>
        <v>31.;</v>
      </c>
      <c r="N15" s="75" t="str">
        <f>'[1]Nodarbību saraksts'!N15</f>
        <v>14.;</v>
      </c>
      <c r="O15" s="75" t="str">
        <f>'[1]Nodarbību saraksts'!O15</f>
        <v>21.</v>
      </c>
      <c r="P15" s="75" t="str">
        <f>'[1]Nodarbību saraksts'!P15</f>
        <v>11.</v>
      </c>
      <c r="Q15" s="75" t="str">
        <f>'[1]Nodarbību saraksts'!Q15</f>
        <v>09.</v>
      </c>
      <c r="R15" s="75" t="str">
        <f>'[1]Nodarbību saraksts'!R15</f>
        <v>06.JUN</v>
      </c>
      <c r="S15" s="76">
        <f>'[1]Nodarbību saraksts'!S15</f>
        <v>0.375</v>
      </c>
      <c r="T15" s="76">
        <f>'[1]Nodarbību saraksts'!T15</f>
        <v>0.66666666666666663</v>
      </c>
    </row>
    <row r="16" spans="1:20" ht="30">
      <c r="A16" s="58" t="s">
        <v>27</v>
      </c>
      <c r="B16" s="96"/>
      <c r="C16" s="96"/>
      <c r="D16" s="75" t="str">
        <f>'[1]Nodarbību saraksts'!D16</f>
        <v>Studijas</v>
      </c>
      <c r="E16" s="75">
        <f>'[1]Nodarbību saraksts'!E16</f>
        <v>0</v>
      </c>
      <c r="F16" s="75" t="str">
        <f>'[1]Nodarbību saraksts'!F16</f>
        <v>LSPA</v>
      </c>
      <c r="G16" s="75">
        <f>'[1]Nodarbību saraksts'!G16</f>
        <v>0</v>
      </c>
      <c r="H16" s="75">
        <f>'[1]Nodarbību saraksts'!H16</f>
        <v>0</v>
      </c>
      <c r="I16" s="75" t="str">
        <f>'[1]Nodarbību saraksts'!I16</f>
        <v>03.;10.;17.;24.</v>
      </c>
      <c r="J16" s="75" t="str">
        <f>'[1]Nodarbību saraksts'!J16</f>
        <v>1.;8.;15.;22.;29.</v>
      </c>
      <c r="K16" s="75" t="str">
        <f>'[1]Nodarbību saraksts'!K16</f>
        <v>05.;12.;19.;26.;</v>
      </c>
      <c r="L16" s="75" t="str">
        <f>'[1]Nodarbību saraksts'!L16</f>
        <v>03.;10.;17.;</v>
      </c>
      <c r="M16" s="75" t="str">
        <f>'[1]Nodarbību saraksts'!M16</f>
        <v>07.;14.;21.;28.;</v>
      </c>
      <c r="N16" s="75" t="str">
        <f>'[1]Nodarbību saraksts'!N16</f>
        <v>4.;11.;18.;25.;</v>
      </c>
      <c r="O16" s="79" t="str">
        <f>'[1]Nodarbību saraksts'!O16</f>
        <v>04.;11.;18.;25.</v>
      </c>
      <c r="P16" s="75" t="str">
        <f>'[1]Nodarbību saraksts'!P16</f>
        <v>01.;08.,22.;29.</v>
      </c>
      <c r="Q16" s="79" t="str">
        <f>'[1]Nodarbību saraksts'!Q16</f>
        <v>06.;15.;20.;27.</v>
      </c>
      <c r="R16" s="75">
        <f>'[1]Nodarbību saraksts'!R16</f>
        <v>0</v>
      </c>
      <c r="S16" s="76">
        <f>'[1]Nodarbību saraksts'!S16</f>
        <v>0.33333333333333331</v>
      </c>
      <c r="T16" s="76">
        <f>'[1]Nodarbību saraksts'!T16</f>
        <v>0.66666666666666663</v>
      </c>
    </row>
    <row r="17" spans="1:20" ht="15">
      <c r="A17" s="58" t="s">
        <v>28</v>
      </c>
      <c r="B17" s="96"/>
      <c r="C17" s="96"/>
      <c r="D17" s="75">
        <f>'[1]Nodarbību saraksts'!D17</f>
        <v>0</v>
      </c>
      <c r="E17" s="75">
        <f>'[1]Nodarbību saraksts'!E17</f>
        <v>0</v>
      </c>
      <c r="F17" s="75">
        <f>'[1]Nodarbību saraksts'!F17</f>
        <v>0</v>
      </c>
      <c r="G17" s="75">
        <f>'[1]Nodarbību saraksts'!G17</f>
        <v>0</v>
      </c>
      <c r="H17" s="75">
        <f>'[1]Nodarbību saraksts'!H17</f>
        <v>0</v>
      </c>
      <c r="I17" s="75">
        <f>'[1]Nodarbību saraksts'!I17</f>
        <v>0</v>
      </c>
      <c r="J17" s="75">
        <f>'[1]Nodarbību saraksts'!J17</f>
        <v>0</v>
      </c>
      <c r="K17" s="75">
        <f>'[1]Nodarbību saraksts'!K17</f>
        <v>0</v>
      </c>
      <c r="L17" s="75">
        <f>'[1]Nodarbību saraksts'!L17</f>
        <v>0</v>
      </c>
      <c r="M17" s="75">
        <f>'[1]Nodarbību saraksts'!M17</f>
        <v>0</v>
      </c>
      <c r="N17" s="75">
        <f>'[1]Nodarbību saraksts'!N17</f>
        <v>0</v>
      </c>
      <c r="O17" s="75">
        <f>'[1]Nodarbību saraksts'!O17</f>
        <v>0</v>
      </c>
      <c r="P17" s="75">
        <f>'[1]Nodarbību saraksts'!P17</f>
        <v>0</v>
      </c>
      <c r="Q17" s="75">
        <f>'[1]Nodarbību saraksts'!Q17</f>
        <v>0</v>
      </c>
      <c r="R17" s="75">
        <f>'[1]Nodarbību saraksts'!R17</f>
        <v>0</v>
      </c>
      <c r="S17" s="76">
        <f>'[1]Nodarbību saraksts'!S17</f>
        <v>0</v>
      </c>
      <c r="T17" s="76">
        <f>'[1]Nodarbību saraksts'!T17</f>
        <v>0</v>
      </c>
    </row>
    <row r="18" spans="1:20" ht="15">
      <c r="A18" s="58" t="s">
        <v>29</v>
      </c>
      <c r="B18" s="96"/>
      <c r="C18" s="96"/>
      <c r="D18" s="75">
        <f>'[1]Nodarbību saraksts'!D18</f>
        <v>0</v>
      </c>
      <c r="E18" s="75">
        <f>'[1]Nodarbību saraksts'!E18</f>
        <v>0</v>
      </c>
      <c r="F18" s="75">
        <f>'[1]Nodarbību saraksts'!F18</f>
        <v>0</v>
      </c>
      <c r="G18" s="75">
        <f>'[1]Nodarbību saraksts'!G18</f>
        <v>0</v>
      </c>
      <c r="H18" s="75">
        <f>'[1]Nodarbību saraksts'!H18</f>
        <v>0</v>
      </c>
      <c r="I18" s="75">
        <f>'[1]Nodarbību saraksts'!I18</f>
        <v>0</v>
      </c>
      <c r="J18" s="75">
        <f>'[1]Nodarbību saraksts'!J18</f>
        <v>0</v>
      </c>
      <c r="K18" s="75">
        <f>'[1]Nodarbību saraksts'!K18</f>
        <v>0</v>
      </c>
      <c r="L18" s="75">
        <f>'[1]Nodarbību saraksts'!L18</f>
        <v>0</v>
      </c>
      <c r="M18" s="75">
        <f>'[1]Nodarbību saraksts'!M18</f>
        <v>0</v>
      </c>
      <c r="N18" s="75">
        <f>'[1]Nodarbību saraksts'!N18</f>
        <v>0</v>
      </c>
      <c r="O18" s="75">
        <f>'[1]Nodarbību saraksts'!O18</f>
        <v>0</v>
      </c>
      <c r="P18" s="75">
        <f>'[1]Nodarbību saraksts'!P18</f>
        <v>0</v>
      </c>
      <c r="Q18" s="75">
        <f>'[1]Nodarbību saraksts'!Q18</f>
        <v>0</v>
      </c>
      <c r="R18" s="75">
        <f>'[1]Nodarbību saraksts'!R18</f>
        <v>0</v>
      </c>
      <c r="S18" s="76">
        <f>'[1]Nodarbību saraksts'!S18</f>
        <v>0</v>
      </c>
      <c r="T18" s="76">
        <f>'[1]Nodarbību saraksts'!T18</f>
        <v>0</v>
      </c>
    </row>
    <row r="19" spans="1:20" ht="15">
      <c r="A19" s="58" t="s">
        <v>30</v>
      </c>
      <c r="B19" s="96"/>
      <c r="C19" s="96"/>
      <c r="D19" s="75">
        <f>'[1]Nodarbību saraksts'!D19</f>
        <v>0</v>
      </c>
      <c r="E19" s="75">
        <f>'[1]Nodarbību saraksts'!E19</f>
        <v>0</v>
      </c>
      <c r="F19" s="75">
        <f>'[1]Nodarbību saraksts'!F19</f>
        <v>0</v>
      </c>
      <c r="G19" s="75">
        <f>'[1]Nodarbību saraksts'!G19</f>
        <v>0</v>
      </c>
      <c r="H19" s="75">
        <f>'[1]Nodarbību saraksts'!H19</f>
        <v>0</v>
      </c>
      <c r="I19" s="75">
        <f>'[1]Nodarbību saraksts'!I19</f>
        <v>0</v>
      </c>
      <c r="J19" s="75">
        <f>'[1]Nodarbību saraksts'!J19</f>
        <v>0</v>
      </c>
      <c r="K19" s="75">
        <f>'[1]Nodarbību saraksts'!K19</f>
        <v>0</v>
      </c>
      <c r="L19" s="75">
        <f>'[1]Nodarbību saraksts'!L19</f>
        <v>0</v>
      </c>
      <c r="M19" s="75">
        <f>'[1]Nodarbību saraksts'!M19</f>
        <v>0</v>
      </c>
      <c r="N19" s="75">
        <f>'[1]Nodarbību saraksts'!N19</f>
        <v>0</v>
      </c>
      <c r="O19" s="75">
        <f>'[1]Nodarbību saraksts'!O19</f>
        <v>0</v>
      </c>
      <c r="P19" s="75">
        <f>'[1]Nodarbību saraksts'!P19</f>
        <v>0</v>
      </c>
      <c r="Q19" s="75">
        <f>'[1]Nodarbību saraksts'!Q19</f>
        <v>0</v>
      </c>
      <c r="R19" s="75">
        <f>'[1]Nodarbību saraksts'!R19</f>
        <v>0</v>
      </c>
      <c r="S19" s="76">
        <f>'[1]Nodarbību saraksts'!S19</f>
        <v>0</v>
      </c>
      <c r="T19" s="76">
        <f>'[1]Nodarbību saraksts'!T19</f>
        <v>0</v>
      </c>
    </row>
    <row r="20" spans="1:20" ht="15">
      <c r="A20" s="58" t="s">
        <v>31</v>
      </c>
      <c r="B20" s="96"/>
      <c r="C20" s="96"/>
      <c r="D20" s="75">
        <f>'[1]Nodarbību saraksts'!D20</f>
        <v>0</v>
      </c>
      <c r="E20" s="75">
        <f>'[1]Nodarbību saraksts'!E20</f>
        <v>0</v>
      </c>
      <c r="F20" s="75">
        <f>'[1]Nodarbību saraksts'!F20</f>
        <v>0</v>
      </c>
      <c r="G20" s="75">
        <f>'[1]Nodarbību saraksts'!G20</f>
        <v>0</v>
      </c>
      <c r="H20" s="75">
        <f>'[1]Nodarbību saraksts'!H20</f>
        <v>0</v>
      </c>
      <c r="I20" s="75">
        <f>'[1]Nodarbību saraksts'!I20</f>
        <v>0</v>
      </c>
      <c r="J20" s="75">
        <f>'[1]Nodarbību saraksts'!J20</f>
        <v>0</v>
      </c>
      <c r="K20" s="75">
        <f>'[1]Nodarbību saraksts'!K20</f>
        <v>0</v>
      </c>
      <c r="L20" s="75">
        <f>'[1]Nodarbību saraksts'!L20</f>
        <v>0</v>
      </c>
      <c r="M20" s="75">
        <f>'[1]Nodarbību saraksts'!M20</f>
        <v>0</v>
      </c>
      <c r="N20" s="75">
        <f>'[1]Nodarbību saraksts'!N20</f>
        <v>0</v>
      </c>
      <c r="O20" s="75">
        <f>'[1]Nodarbību saraksts'!O20</f>
        <v>0</v>
      </c>
      <c r="P20" s="75">
        <f>'[1]Nodarbību saraksts'!P20</f>
        <v>0</v>
      </c>
      <c r="Q20" s="75">
        <f>'[1]Nodarbību saraksts'!Q20</f>
        <v>0</v>
      </c>
      <c r="R20" s="75">
        <f>'[1]Nodarbību saraksts'!R20</f>
        <v>0</v>
      </c>
      <c r="S20" s="76">
        <f>'[1]Nodarbību saraksts'!S20</f>
        <v>0</v>
      </c>
      <c r="T20" s="76">
        <f>'[1]Nodarbību saraksts'!T20</f>
        <v>0</v>
      </c>
    </row>
    <row r="21" spans="1:20" ht="15">
      <c r="A21" s="58" t="s">
        <v>32</v>
      </c>
      <c r="B21" s="96"/>
      <c r="C21" s="96"/>
      <c r="D21" s="75">
        <f>'[1]Nodarbību saraksts'!D21</f>
        <v>0</v>
      </c>
      <c r="E21" s="75">
        <f>'[1]Nodarbību saraksts'!E21</f>
        <v>0</v>
      </c>
      <c r="F21" s="75">
        <f>'[1]Nodarbību saraksts'!F21</f>
        <v>0</v>
      </c>
      <c r="G21" s="75">
        <f>'[1]Nodarbību saraksts'!G21</f>
        <v>0</v>
      </c>
      <c r="H21" s="75">
        <f>'[1]Nodarbību saraksts'!H21</f>
        <v>0</v>
      </c>
      <c r="I21" s="75">
        <f>'[1]Nodarbību saraksts'!I21</f>
        <v>0</v>
      </c>
      <c r="J21" s="75">
        <f>'[1]Nodarbību saraksts'!J21</f>
        <v>0</v>
      </c>
      <c r="K21" s="75">
        <f>'[1]Nodarbību saraksts'!K21</f>
        <v>0</v>
      </c>
      <c r="L21" s="75">
        <f>'[1]Nodarbību saraksts'!L21</f>
        <v>0</v>
      </c>
      <c r="M21" s="75">
        <f>'[1]Nodarbību saraksts'!M21</f>
        <v>0</v>
      </c>
      <c r="N21" s="75">
        <f>'[1]Nodarbību saraksts'!N21</f>
        <v>0</v>
      </c>
      <c r="O21" s="75">
        <f>'[1]Nodarbību saraksts'!O21</f>
        <v>0</v>
      </c>
      <c r="P21" s="75">
        <f>'[1]Nodarbību saraksts'!P21</f>
        <v>0</v>
      </c>
      <c r="Q21" s="75">
        <f>'[1]Nodarbību saraksts'!Q21</f>
        <v>0</v>
      </c>
      <c r="R21" s="75">
        <f>'[1]Nodarbību saraksts'!R21</f>
        <v>0</v>
      </c>
      <c r="S21" s="76">
        <f>'[1]Nodarbību saraksts'!S21</f>
        <v>0</v>
      </c>
      <c r="T21" s="76">
        <f>'[1]Nodarbību saraksts'!T21</f>
        <v>0</v>
      </c>
    </row>
    <row r="22" spans="1:20" ht="15">
      <c r="A22" s="58" t="s">
        <v>33</v>
      </c>
      <c r="B22" s="97"/>
      <c r="C22" s="97"/>
      <c r="D22" s="75">
        <f>'[1]Nodarbību saraksts'!D22</f>
        <v>0</v>
      </c>
      <c r="E22" s="75">
        <f>'[1]Nodarbību saraksts'!E22</f>
        <v>0</v>
      </c>
      <c r="F22" s="75">
        <f>'[1]Nodarbību saraksts'!F22</f>
        <v>0</v>
      </c>
      <c r="G22" s="75">
        <f>'[1]Nodarbību saraksts'!G22</f>
        <v>0</v>
      </c>
      <c r="H22" s="75">
        <f>'[1]Nodarbību saraksts'!H22</f>
        <v>0</v>
      </c>
      <c r="I22" s="75">
        <f>'[1]Nodarbību saraksts'!I22</f>
        <v>0</v>
      </c>
      <c r="J22" s="75">
        <f>'[1]Nodarbību saraksts'!J22</f>
        <v>0</v>
      </c>
      <c r="K22" s="75">
        <f>'[1]Nodarbību saraksts'!K22</f>
        <v>0</v>
      </c>
      <c r="L22" s="75">
        <f>'[1]Nodarbību saraksts'!L22</f>
        <v>0</v>
      </c>
      <c r="M22" s="75">
        <f>'[1]Nodarbību saraksts'!M22</f>
        <v>0</v>
      </c>
      <c r="N22" s="75">
        <f>'[1]Nodarbību saraksts'!N22</f>
        <v>0</v>
      </c>
      <c r="O22" s="75">
        <f>'[1]Nodarbību saraksts'!O22</f>
        <v>0</v>
      </c>
      <c r="P22" s="75">
        <f>'[1]Nodarbību saraksts'!P22</f>
        <v>0</v>
      </c>
      <c r="Q22" s="75">
        <f>'[1]Nodarbību saraksts'!Q22</f>
        <v>0</v>
      </c>
      <c r="R22" s="75">
        <f>'[1]Nodarbību saraksts'!R22</f>
        <v>0</v>
      </c>
      <c r="S22" s="76">
        <f>'[1]Nodarbību saraksts'!S22</f>
        <v>0</v>
      </c>
      <c r="T22" s="76">
        <f>'[1]Nodarbību saraksts'!T22</f>
        <v>0</v>
      </c>
    </row>
    <row r="23" spans="1:20">
      <c r="A23" s="69"/>
      <c r="B23" s="70"/>
      <c r="C23" s="70"/>
      <c r="D23" s="70"/>
      <c r="E23" s="70"/>
      <c r="F23" s="70"/>
      <c r="G23" s="70"/>
      <c r="H23" s="70">
        <f>SUM(H13:H20)</f>
        <v>52</v>
      </c>
      <c r="I23" s="70"/>
      <c r="J23" s="70"/>
      <c r="K23" s="70"/>
      <c r="L23" s="70"/>
      <c r="M23" s="70"/>
      <c r="N23" s="70"/>
      <c r="O23" s="70"/>
      <c r="P23" s="70"/>
      <c r="Q23" s="70"/>
      <c r="R23" s="77"/>
      <c r="S23" s="70"/>
      <c r="T23" s="70"/>
    </row>
    <row r="24" spans="1:20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1:20" ht="30">
      <c r="A25" s="58" t="s">
        <v>22</v>
      </c>
      <c r="B25" s="95" t="str">
        <f>'[2]Nodarbību saraksts'!B13</f>
        <v>Ojārs Ābols</v>
      </c>
      <c r="C25" s="95">
        <f>'[2]Nodarbību saraksts'!C13</f>
        <v>27893947</v>
      </c>
      <c r="D25" s="75" t="str">
        <f>'[2]Nodarbību saraksts'!D13</f>
        <v>2.3.</v>
      </c>
      <c r="E25" s="75">
        <f>'[2]Nodarbību saraksts'!E13</f>
        <v>0</v>
      </c>
      <c r="F25" s="75" t="str">
        <f>'[2]Nodarbību saraksts'!F13</f>
        <v>Rencēni</v>
      </c>
      <c r="G25" s="75" t="str">
        <f>'[2]Nodarbību saraksts'!G13</f>
        <v>Parka iela 1,Rencēni, Valmieras novads</v>
      </c>
      <c r="H25" s="75">
        <f>'[2]Nodarbību saraksts'!H13</f>
        <v>15</v>
      </c>
      <c r="I25" s="75" t="str">
        <f>'[2]Nodarbību saraksts'!I13</f>
        <v>16.;23.;30.</v>
      </c>
      <c r="J25" s="75" t="str">
        <f>'[2]Nodarbību saraksts'!J13</f>
        <v>07.;14.;28.</v>
      </c>
      <c r="K25" s="75" t="str">
        <f>'[2]Nodarbību saraksts'!K13</f>
        <v>04.;11.;25.</v>
      </c>
      <c r="L25" s="75" t="str">
        <f>'[2]Nodarbību saraksts'!L13</f>
        <v>02.;09.;16.;23.</v>
      </c>
      <c r="M25" s="75" t="str">
        <f>'[2]Nodarbību saraksts'!M13</f>
        <v>13.;20.;27.</v>
      </c>
      <c r="N25" s="75" t="str">
        <f>'[2]Nodarbību saraksts'!N13</f>
        <v>03.;10.;17.;24.</v>
      </c>
      <c r="O25" s="75" t="str">
        <f>'[2]Nodarbību saraksts'!O13</f>
        <v>03.;10.;24.;31.</v>
      </c>
      <c r="P25" s="75" t="str">
        <f>'[2]Nodarbību saraksts'!P13</f>
        <v>07.;14.;21.;28.</v>
      </c>
      <c r="Q25" s="75" t="str">
        <f>'[2]Nodarbību saraksts'!Q13</f>
        <v>12.;19.;26.</v>
      </c>
      <c r="R25" s="75">
        <f>'[2]Nodarbību saraksts'!R13</f>
        <v>0</v>
      </c>
      <c r="S25" s="76">
        <f>'[2]Nodarbību saraksts'!S13</f>
        <v>0.58333333333333337</v>
      </c>
      <c r="T25" s="76">
        <f>'[2]Nodarbību saraksts'!T13</f>
        <v>0.65277777777777779</v>
      </c>
    </row>
    <row r="26" spans="1:20" ht="45">
      <c r="A26" s="58" t="s">
        <v>24</v>
      </c>
      <c r="B26" s="96"/>
      <c r="C26" s="96"/>
      <c r="D26" s="75" t="str">
        <f>'[2]Nodarbību saraksts'!D14</f>
        <v>2.3.</v>
      </c>
      <c r="E26" s="75">
        <f>'[2]Nodarbību saraksts'!E14</f>
        <v>0</v>
      </c>
      <c r="F26" s="75" t="str">
        <f>'[2]Nodarbību saraksts'!F14</f>
        <v>Matīši</v>
      </c>
      <c r="G26" s="75" t="str">
        <f>'[2]Nodarbību saraksts'!G14</f>
        <v>Skolas iela 22, Matīši, Valmieras novads</v>
      </c>
      <c r="H26" s="75">
        <f>'[2]Nodarbību saraksts'!H14</f>
        <v>16</v>
      </c>
      <c r="I26" s="75" t="str">
        <f>'[2]Nodarbību saraksts'!I14</f>
        <v>13.;20.;27.</v>
      </c>
      <c r="J26" s="75" t="str">
        <f>'[2]Nodarbību saraksts'!J14</f>
        <v>04.;11.;25.</v>
      </c>
      <c r="K26" s="75" t="str">
        <f>'[2]Nodarbību saraksts'!K14</f>
        <v>01.;08.;15.;22.;29.</v>
      </c>
      <c r="L26" s="75" t="str">
        <f>'[2]Nodarbību saraksts'!L14</f>
        <v>06.;13.;20.;27.</v>
      </c>
      <c r="M26" s="75" t="str">
        <f>'[2]Nodarbību saraksts'!M14</f>
        <v>10.;17.;24.;31.</v>
      </c>
      <c r="N26" s="75" t="str">
        <f>'[2]Nodarbību saraksts'!N14</f>
        <v>07.;14.;21.;28.</v>
      </c>
      <c r="O26" s="75" t="str">
        <f>'[2]Nodarbību saraksts'!O14</f>
        <v>07.;21.;28.</v>
      </c>
      <c r="P26" s="75" t="str">
        <f>'[2]Nodarbību saraksts'!P14</f>
        <v>04.;11.;25.</v>
      </c>
      <c r="Q26" s="78" t="str">
        <f>'[2]Nodarbību saraksts'!Q14</f>
        <v>09.;16.;23.;30.</v>
      </c>
      <c r="R26" s="75">
        <f>'[2]Nodarbību saraksts'!R14</f>
        <v>0</v>
      </c>
      <c r="S26" s="76">
        <f>'[2]Nodarbību saraksts'!S14</f>
        <v>0.58333333333333337</v>
      </c>
      <c r="T26" s="76">
        <f>'[2]Nodarbību saraksts'!T14</f>
        <v>0.65277777777777779</v>
      </c>
    </row>
    <row r="27" spans="1:20" ht="45">
      <c r="A27" s="58" t="s">
        <v>25</v>
      </c>
      <c r="B27" s="96"/>
      <c r="C27" s="96"/>
      <c r="D27" s="75" t="str">
        <f>'[2]Nodarbību saraksts'!D15</f>
        <v>2.3.</v>
      </c>
      <c r="E27" s="75">
        <f>'[2]Nodarbību saraksts'!E15</f>
        <v>0</v>
      </c>
      <c r="F27" s="75" t="str">
        <f>'[2]Nodarbību saraksts'!F15</f>
        <v>Burtnieki</v>
      </c>
      <c r="G27" s="75" t="str">
        <f>'[2]Nodarbību saraksts'!G15</f>
        <v>Burtnieku pagasts, Valmieras novads</v>
      </c>
      <c r="H27" s="75">
        <f>'[2]Nodarbību saraksts'!H15</f>
        <v>15</v>
      </c>
      <c r="I27" s="75" t="str">
        <f>'[2]Nodarbību saraksts'!I15</f>
        <v>14.;21.;28.</v>
      </c>
      <c r="J27" s="75" t="str">
        <f>'[2]Nodarbību saraksts'!J15</f>
        <v>05.;12.;26.</v>
      </c>
      <c r="K27" s="75" t="str">
        <f>'[2]Nodarbību saraksts'!K15</f>
        <v>02.;09.;16.;23.;30.</v>
      </c>
      <c r="L27" s="75" t="str">
        <f>'[2]Nodarbību saraksts'!L15</f>
        <v>07.;14.;21.;28.</v>
      </c>
      <c r="M27" s="75" t="str">
        <f>'[2]Nodarbību saraksts'!M15</f>
        <v>11.;18.;25.</v>
      </c>
      <c r="N27" s="75" t="str">
        <f>'[2]Nodarbību saraksts'!N15</f>
        <v>01.;08.;15.;22.</v>
      </c>
      <c r="O27" s="78" t="str">
        <f>'[2]Nodarbību saraksts'!O15</f>
        <v>01.;08.;22.;29.</v>
      </c>
      <c r="P27" s="75" t="str">
        <f>'[2]Nodarbību saraksts'!P15</f>
        <v>05.;12.;19.;26.</v>
      </c>
      <c r="Q27" s="78" t="str">
        <f>'[2]Nodarbību saraksts'!Q15</f>
        <v>10.;17.;24.;31.</v>
      </c>
      <c r="R27" s="75">
        <f>'[2]Nodarbību saraksts'!R15</f>
        <v>0</v>
      </c>
      <c r="S27" s="76">
        <f>'[2]Nodarbību saraksts'!S15</f>
        <v>0.58333333333333337</v>
      </c>
      <c r="T27" s="76">
        <f>'[2]Nodarbību saraksts'!T15</f>
        <v>0.65277777777777779</v>
      </c>
    </row>
    <row r="28" spans="1:20" ht="30">
      <c r="A28" s="58" t="s">
        <v>27</v>
      </c>
      <c r="B28" s="96"/>
      <c r="C28" s="96"/>
      <c r="D28" s="75" t="str">
        <f>'[2]Nodarbību saraksts'!D16</f>
        <v>2.3.</v>
      </c>
      <c r="E28" s="75">
        <f>'[2]Nodarbību saraksts'!E16</f>
        <v>0</v>
      </c>
      <c r="F28" s="75" t="str">
        <f>'[2]Nodarbību saraksts'!F16</f>
        <v>Kauguri</v>
      </c>
      <c r="G28" s="75" t="str">
        <f>'[2]Nodarbību saraksts'!G16</f>
        <v>Kauguru pagasts, Valmieras novads</v>
      </c>
      <c r="H28" s="75">
        <f>'[2]Nodarbību saraksts'!H16</f>
        <v>22</v>
      </c>
      <c r="I28" s="75" t="str">
        <f>'[2]Nodarbību saraksts'!I16</f>
        <v>15.;22.;29.</v>
      </c>
      <c r="J28" s="75" t="str">
        <f>'[2]Nodarbību saraksts'!J16</f>
        <v>06.;13.;27.</v>
      </c>
      <c r="K28" s="75" t="str">
        <f>'[2]Nodarbību saraksts'!K16</f>
        <v>03.;10.;17.;24.</v>
      </c>
      <c r="L28" s="75" t="str">
        <f>'[2]Nodarbību saraksts'!L16</f>
        <v>01.;08.;15.;22.</v>
      </c>
      <c r="M28" s="75" t="str">
        <f>'[2]Nodarbību saraksts'!M16</f>
        <v>12.;19.;26.</v>
      </c>
      <c r="N28" s="75" t="str">
        <f>'[2]Nodarbību saraksts'!N16</f>
        <v>02.;09.;16.;23.</v>
      </c>
      <c r="O28" s="78" t="str">
        <f>'[2]Nodarbību saraksts'!O16</f>
        <v>02.;09.;23.;30.</v>
      </c>
      <c r="P28" s="75" t="str">
        <f>'[2]Nodarbību saraksts'!P16</f>
        <v>06.;13.;20.;27.</v>
      </c>
      <c r="Q28" s="75" t="str">
        <f>'[2]Nodarbību saraksts'!Q16</f>
        <v>11.;18.;25.</v>
      </c>
      <c r="R28" s="75">
        <f>'[2]Nodarbību saraksts'!R16</f>
        <v>0</v>
      </c>
      <c r="S28" s="76">
        <f>'[2]Nodarbību saraksts'!S16</f>
        <v>0.58333333333333337</v>
      </c>
      <c r="T28" s="76">
        <f>'[2]Nodarbību saraksts'!T16</f>
        <v>0.65277777777777779</v>
      </c>
    </row>
    <row r="29" spans="1:20" ht="30">
      <c r="A29" s="58" t="s">
        <v>28</v>
      </c>
      <c r="B29" s="96"/>
      <c r="C29" s="96"/>
      <c r="D29" s="75" t="str">
        <f>'[2]Nodarbību saraksts'!D17</f>
        <v>VAM 2.MG</v>
      </c>
      <c r="E29" s="75" t="str">
        <f>'[2]Nodarbību saraksts'!E17</f>
        <v>11kl.</v>
      </c>
      <c r="F29" s="75" t="str">
        <f>'[2]Nodarbību saraksts'!F17</f>
        <v>Valkas ģimnāzija</v>
      </c>
      <c r="G29" s="75" t="str">
        <f>'[2]Nodarbību saraksts'!G17</f>
        <v>Raiņa iela 28, Valka, Valkas novads</v>
      </c>
      <c r="H29" s="75">
        <f>'[2]Nodarbību saraksts'!H17</f>
        <v>15</v>
      </c>
      <c r="I29" s="75">
        <f>'[2]Nodarbību saraksts'!I17</f>
        <v>10</v>
      </c>
      <c r="J29" s="75" t="str">
        <f>'[2]Nodarbību saraksts'!J17</f>
        <v>13.</v>
      </c>
      <c r="K29" s="75" t="str">
        <f>'[2]Nodarbību saraksts'!K17</f>
        <v>24.</v>
      </c>
      <c r="L29" s="75" t="str">
        <f>'[2]Nodarbību saraksts'!L17</f>
        <v>15.</v>
      </c>
      <c r="M29" s="75" t="str">
        <f>'[2]Nodarbību saraksts'!M17</f>
        <v>19.</v>
      </c>
      <c r="N29" s="75" t="str">
        <f>'[2]Nodarbību saraksts'!N17</f>
        <v>16.</v>
      </c>
      <c r="O29" s="75" t="str">
        <f>'[2]Nodarbību saraksts'!O17</f>
        <v>30.</v>
      </c>
      <c r="P29" s="75" t="str">
        <f>'[2]Nodarbību saraksts'!P17</f>
        <v>13.</v>
      </c>
      <c r="Q29" s="75" t="str">
        <f>'[2]Nodarbību saraksts'!Q17</f>
        <v>18.</v>
      </c>
      <c r="R29" s="75">
        <f>'[2]Nodarbību saraksts'!R17</f>
        <v>0</v>
      </c>
      <c r="S29" s="76">
        <f>'[2]Nodarbību saraksts'!S17</f>
        <v>0.33333333333333331</v>
      </c>
      <c r="T29" s="76">
        <f>'[2]Nodarbību saraksts'!T17</f>
        <v>0.75</v>
      </c>
    </row>
    <row r="30" spans="1:20" ht="45">
      <c r="A30" s="58" t="s">
        <v>29</v>
      </c>
      <c r="B30" s="96"/>
      <c r="C30" s="96"/>
      <c r="D30" s="75" t="str">
        <f>'[2]Nodarbību saraksts'!D18</f>
        <v>3.5.</v>
      </c>
      <c r="E30" s="75">
        <f>'[2]Nodarbību saraksts'!E18</f>
        <v>0</v>
      </c>
      <c r="F30" s="75" t="str">
        <f>'[2]Nodarbību saraksts'!F18</f>
        <v xml:space="preserve">Valmieras </v>
      </c>
      <c r="G30" s="75" t="str">
        <f>'[2]Nodarbību saraksts'!G18</f>
        <v>Leona Paegles iela 40,  Valmiera</v>
      </c>
      <c r="H30" s="75">
        <f>'[2]Nodarbību saraksts'!H18</f>
        <v>15</v>
      </c>
      <c r="I30" s="75" t="str">
        <f>'[2]Nodarbību saraksts'!I18</f>
        <v>14.;21.;28.</v>
      </c>
      <c r="J30" s="75" t="str">
        <f>'[2]Nodarbību saraksts'!J18</f>
        <v>05.;12.;26.</v>
      </c>
      <c r="K30" s="75" t="str">
        <f>'[2]Nodarbību saraksts'!K18</f>
        <v>02.;09.;16.;23.;30.</v>
      </c>
      <c r="L30" s="75" t="str">
        <f>'[2]Nodarbību saraksts'!L18</f>
        <v>07.;14.;21.;28.</v>
      </c>
      <c r="M30" s="75" t="str">
        <f>'[2]Nodarbību saraksts'!M18</f>
        <v>11.;18.;25.</v>
      </c>
      <c r="N30" s="75" t="str">
        <f>'[2]Nodarbību saraksts'!N18</f>
        <v>01.;08.;15.;22.</v>
      </c>
      <c r="O30" s="78" t="str">
        <f>'[2]Nodarbību saraksts'!O18</f>
        <v>01.;08.;22.;29.</v>
      </c>
      <c r="P30" s="75" t="str">
        <f>'[2]Nodarbību saraksts'!P18</f>
        <v>05.;12.;19.;26.</v>
      </c>
      <c r="Q30" s="78" t="str">
        <f>'[2]Nodarbību saraksts'!Q18</f>
        <v>10.;17.;24.;31.</v>
      </c>
      <c r="R30" s="75">
        <f>'[2]Nodarbību saraksts'!R18</f>
        <v>0</v>
      </c>
      <c r="S30" s="76">
        <f>'[2]Nodarbību saraksts'!S18</f>
        <v>0.66666666666666663</v>
      </c>
      <c r="T30" s="76">
        <f>'[2]Nodarbību saraksts'!T18</f>
        <v>0.73611111111111116</v>
      </c>
    </row>
    <row r="31" spans="1:20" ht="30">
      <c r="A31" s="58" t="s">
        <v>30</v>
      </c>
      <c r="B31" s="96"/>
      <c r="C31" s="96"/>
      <c r="D31" s="75" t="str">
        <f>'[2]Nodarbību saraksts'!D19</f>
        <v>4.7.</v>
      </c>
      <c r="E31" s="75">
        <f>'[2]Nodarbību saraksts'!E19</f>
        <v>0</v>
      </c>
      <c r="F31" s="75" t="str">
        <f>'[2]Nodarbību saraksts'!F19</f>
        <v xml:space="preserve">Valmieras </v>
      </c>
      <c r="G31" s="75" t="str">
        <f>'[2]Nodarbību saraksts'!G19</f>
        <v>Leona Paegles iela 40,  Valmiera</v>
      </c>
      <c r="H31" s="75">
        <f>'[2]Nodarbību saraksts'!H19</f>
        <v>15</v>
      </c>
      <c r="I31" s="75" t="str">
        <f>'[2]Nodarbību saraksts'!I19</f>
        <v>15.;22.;29.</v>
      </c>
      <c r="J31" s="75" t="str">
        <f>'[2]Nodarbību saraksts'!J19</f>
        <v>06.;13.;27.</v>
      </c>
      <c r="K31" s="75" t="str">
        <f>'[2]Nodarbību saraksts'!K19</f>
        <v>03.;10.;17.;24.</v>
      </c>
      <c r="L31" s="75" t="str">
        <f>'[2]Nodarbību saraksts'!L19</f>
        <v>01.;08.;15.;22.</v>
      </c>
      <c r="M31" s="75" t="str">
        <f>'[2]Nodarbību saraksts'!M19</f>
        <v>12.;19.;26.</v>
      </c>
      <c r="N31" s="75" t="str">
        <f>'[2]Nodarbību saraksts'!N19</f>
        <v>02.;09.;16.;23.</v>
      </c>
      <c r="O31" s="78" t="str">
        <f>'[2]Nodarbību saraksts'!O19</f>
        <v>02.;09.;23.;30.</v>
      </c>
      <c r="P31" s="75" t="str">
        <f>'[2]Nodarbību saraksts'!P19</f>
        <v>06.;13.;20.;27.</v>
      </c>
      <c r="Q31" s="75" t="str">
        <f>'[2]Nodarbību saraksts'!Q19</f>
        <v>11.;18.;25.</v>
      </c>
      <c r="R31" s="75">
        <f>'[2]Nodarbību saraksts'!R19</f>
        <v>0</v>
      </c>
      <c r="S31" s="76">
        <f>'[2]Nodarbību saraksts'!S19</f>
        <v>0.66666666666666663</v>
      </c>
      <c r="T31" s="76">
        <f>'[2]Nodarbību saraksts'!T19</f>
        <v>0.73611111111111116</v>
      </c>
    </row>
    <row r="32" spans="1:20" ht="15">
      <c r="A32" s="58" t="s">
        <v>31</v>
      </c>
      <c r="B32" s="96"/>
      <c r="C32" s="96"/>
      <c r="D32" s="75">
        <f>'[2]Nodarbību saraksts'!D20</f>
        <v>0</v>
      </c>
      <c r="E32" s="75">
        <f>'[2]Nodarbību saraksts'!E20</f>
        <v>0</v>
      </c>
      <c r="F32" s="75">
        <f>'[2]Nodarbību saraksts'!F20</f>
        <v>0</v>
      </c>
      <c r="G32" s="75">
        <f>'[2]Nodarbību saraksts'!G20</f>
        <v>0</v>
      </c>
      <c r="H32" s="75">
        <f>'[2]Nodarbību saraksts'!H20</f>
        <v>0</v>
      </c>
      <c r="I32" s="75">
        <f>'[2]Nodarbību saraksts'!I20</f>
        <v>0</v>
      </c>
      <c r="J32" s="75">
        <f>'[2]Nodarbību saraksts'!J20</f>
        <v>0</v>
      </c>
      <c r="K32" s="75">
        <f>'[2]Nodarbību saraksts'!K20</f>
        <v>0</v>
      </c>
      <c r="L32" s="75">
        <f>'[2]Nodarbību saraksts'!L20</f>
        <v>0</v>
      </c>
      <c r="M32" s="75">
        <f>'[2]Nodarbību saraksts'!M20</f>
        <v>0</v>
      </c>
      <c r="N32" s="75">
        <f>'[2]Nodarbību saraksts'!N20</f>
        <v>0</v>
      </c>
      <c r="O32" s="75">
        <f>'[2]Nodarbību saraksts'!O20</f>
        <v>0</v>
      </c>
      <c r="P32" s="75">
        <f>'[2]Nodarbību saraksts'!P20</f>
        <v>0</v>
      </c>
      <c r="Q32" s="75">
        <f>'[2]Nodarbību saraksts'!Q20</f>
        <v>0</v>
      </c>
      <c r="R32" s="75">
        <f>'[2]Nodarbību saraksts'!R20</f>
        <v>0</v>
      </c>
      <c r="S32" s="76">
        <f>'[2]Nodarbību saraksts'!S20</f>
        <v>0</v>
      </c>
      <c r="T32" s="76">
        <f>'[2]Nodarbību saraksts'!T20</f>
        <v>0</v>
      </c>
    </row>
    <row r="33" spans="1:20" ht="15">
      <c r="A33" s="58" t="s">
        <v>32</v>
      </c>
      <c r="B33" s="96"/>
      <c r="C33" s="96"/>
      <c r="D33" s="75">
        <f>'[2]Nodarbību saraksts'!D21</f>
        <v>0</v>
      </c>
      <c r="E33" s="75">
        <f>'[2]Nodarbību saraksts'!E21</f>
        <v>0</v>
      </c>
      <c r="F33" s="75">
        <f>'[2]Nodarbību saraksts'!F21</f>
        <v>0</v>
      </c>
      <c r="G33" s="75">
        <f>'[2]Nodarbību saraksts'!G21</f>
        <v>0</v>
      </c>
      <c r="H33" s="75">
        <f>'[2]Nodarbību saraksts'!H21</f>
        <v>0</v>
      </c>
      <c r="I33" s="75">
        <f>'[2]Nodarbību saraksts'!I21</f>
        <v>0</v>
      </c>
      <c r="J33" s="75">
        <f>'[2]Nodarbību saraksts'!J21</f>
        <v>0</v>
      </c>
      <c r="K33" s="75">
        <f>'[2]Nodarbību saraksts'!K21</f>
        <v>0</v>
      </c>
      <c r="L33" s="75">
        <f>'[2]Nodarbību saraksts'!L21</f>
        <v>0</v>
      </c>
      <c r="M33" s="75">
        <f>'[2]Nodarbību saraksts'!M21</f>
        <v>0</v>
      </c>
      <c r="N33" s="75">
        <f>'[2]Nodarbību saraksts'!N21</f>
        <v>0</v>
      </c>
      <c r="O33" s="75">
        <f>'[2]Nodarbību saraksts'!O21</f>
        <v>0</v>
      </c>
      <c r="P33" s="75">
        <f>'[2]Nodarbību saraksts'!P21</f>
        <v>0</v>
      </c>
      <c r="Q33" s="75">
        <f>'[2]Nodarbību saraksts'!Q21</f>
        <v>0</v>
      </c>
      <c r="R33" s="75">
        <f>'[2]Nodarbību saraksts'!R21</f>
        <v>0</v>
      </c>
      <c r="S33" s="76">
        <f>'[2]Nodarbību saraksts'!S21</f>
        <v>0</v>
      </c>
      <c r="T33" s="76">
        <f>'[2]Nodarbību saraksts'!T21</f>
        <v>0</v>
      </c>
    </row>
    <row r="34" spans="1:20" ht="15">
      <c r="A34" s="58" t="s">
        <v>33</v>
      </c>
      <c r="B34" s="97"/>
      <c r="C34" s="97"/>
      <c r="D34" s="75">
        <f>'[2]Nodarbību saraksts'!D22</f>
        <v>0</v>
      </c>
      <c r="E34" s="75">
        <f>'[2]Nodarbību saraksts'!E22</f>
        <v>0</v>
      </c>
      <c r="F34" s="75">
        <f>'[2]Nodarbību saraksts'!F22</f>
        <v>0</v>
      </c>
      <c r="G34" s="75">
        <f>'[2]Nodarbību saraksts'!G22</f>
        <v>0</v>
      </c>
      <c r="H34" s="75">
        <f>'[2]Nodarbību saraksts'!H22</f>
        <v>0</v>
      </c>
      <c r="I34" s="75">
        <f>'[2]Nodarbību saraksts'!I22</f>
        <v>0</v>
      </c>
      <c r="J34" s="75">
        <f>'[2]Nodarbību saraksts'!J22</f>
        <v>0</v>
      </c>
      <c r="K34" s="75">
        <f>'[2]Nodarbību saraksts'!K22</f>
        <v>0</v>
      </c>
      <c r="L34" s="75">
        <f>'[2]Nodarbību saraksts'!L22</f>
        <v>0</v>
      </c>
      <c r="M34" s="75">
        <f>'[2]Nodarbību saraksts'!M22</f>
        <v>0</v>
      </c>
      <c r="N34" s="75">
        <f>'[2]Nodarbību saraksts'!N22</f>
        <v>0</v>
      </c>
      <c r="O34" s="75">
        <f>'[2]Nodarbību saraksts'!O22</f>
        <v>0</v>
      </c>
      <c r="P34" s="75">
        <f>'[2]Nodarbību saraksts'!P22</f>
        <v>0</v>
      </c>
      <c r="Q34" s="75">
        <f>'[2]Nodarbību saraksts'!Q22</f>
        <v>0</v>
      </c>
      <c r="R34" s="75">
        <f>'[2]Nodarbību saraksts'!R22</f>
        <v>0</v>
      </c>
      <c r="S34" s="76">
        <f>'[2]Nodarbību saraksts'!S22</f>
        <v>0</v>
      </c>
      <c r="T34" s="76">
        <f>'[2]Nodarbību saraksts'!T22</f>
        <v>0</v>
      </c>
    </row>
    <row r="35" spans="1:20">
      <c r="A35" s="69"/>
      <c r="B35" s="70"/>
      <c r="C35" s="70"/>
      <c r="D35" s="70"/>
      <c r="E35" s="70"/>
      <c r="F35" s="70"/>
      <c r="G35" s="70"/>
      <c r="H35" s="70">
        <f>SUM(H25:H32)</f>
        <v>113</v>
      </c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0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1:20" ht="30">
      <c r="A37" s="58" t="s">
        <v>22</v>
      </c>
      <c r="B37" s="95" t="str">
        <f>'[3]Nodarbību saraksts'!B13</f>
        <v>Arnolds Bahmanis</v>
      </c>
      <c r="C37" s="95">
        <f>'[3]Nodarbību saraksts'!C13</f>
        <v>28354463</v>
      </c>
      <c r="D37" s="75" t="str">
        <f>'[3]Nodarbību saraksts'!D13</f>
        <v>2.3.</v>
      </c>
      <c r="E37" s="75" t="str">
        <f>'[3]Nodarbību saraksts'!E13</f>
        <v>Šakāļi</v>
      </c>
      <c r="F37" s="75" t="str">
        <f>'[3]Nodarbību saraksts'!F13</f>
        <v>Cēsu  1.pamatskola</v>
      </c>
      <c r="G37" s="75" t="str">
        <f>'[3]Nodarbību saraksts'!G13</f>
        <v>Valmieras 8, Cēsis</v>
      </c>
      <c r="H37" s="75">
        <f>'[3]Nodarbību saraksts'!H13</f>
        <v>15</v>
      </c>
      <c r="I37" s="75" t="str">
        <f>'[3]Nodarbību saraksts'!I13</f>
        <v>16;23;30</v>
      </c>
      <c r="J37" s="75" t="str">
        <f>'[3]Nodarbību saraksts'!J13</f>
        <v>07;14;28</v>
      </c>
      <c r="K37" s="75" t="str">
        <f>'[3]Nodarbību saraksts'!K13</f>
        <v>04;11;25</v>
      </c>
      <c r="L37" s="75" t="str">
        <f>'[3]Nodarbību saraksts'!L13</f>
        <v>02;09;16</v>
      </c>
      <c r="M37" s="75" t="str">
        <f>'[3]Nodarbību saraksts'!M13</f>
        <v>13;20;27</v>
      </c>
      <c r="N37" s="75" t="str">
        <f>'[3]Nodarbību saraksts'!N13</f>
        <v>03;10;17;24</v>
      </c>
      <c r="O37" s="78" t="str">
        <f>'[3]Nodarbību saraksts'!O13</f>
        <v>03;10;24;31</v>
      </c>
      <c r="P37" s="75" t="str">
        <f>'[3]Nodarbību saraksts'!P13</f>
        <v>07;14;21;28</v>
      </c>
      <c r="Q37" s="78" t="str">
        <f>'[3]Nodarbību saraksts'!Q13</f>
        <v>05;12;19;26</v>
      </c>
      <c r="R37" s="75">
        <f>'[3]Nodarbību saraksts'!R13</f>
        <v>0</v>
      </c>
      <c r="S37" s="76">
        <f>'[3]Nodarbību saraksts'!S13</f>
        <v>0.625</v>
      </c>
      <c r="T37" s="76">
        <f>'[3]Nodarbību saraksts'!T13</f>
        <v>0.69097222222222221</v>
      </c>
    </row>
    <row r="38" spans="1:20" ht="30">
      <c r="A38" s="58" t="s">
        <v>24</v>
      </c>
      <c r="B38" s="96"/>
      <c r="C38" s="96"/>
      <c r="D38" s="75" t="str">
        <f>'[3]Nodarbību saraksts'!D14</f>
        <v>2.3.</v>
      </c>
      <c r="E38" s="75" t="str">
        <f>'[3]Nodarbību saraksts'!E14</f>
        <v>Vilki</v>
      </c>
      <c r="F38" s="75" t="str">
        <f>'[3]Nodarbību saraksts'!F14</f>
        <v>ZS 27.KBN</v>
      </c>
      <c r="G38" s="75" t="str">
        <f>'[3]Nodarbību saraksts'!G14</f>
        <v>Valmieras 8, Cēsis</v>
      </c>
      <c r="H38" s="75">
        <f>'[3]Nodarbību saraksts'!H14</f>
        <v>15</v>
      </c>
      <c r="I38" s="75" t="str">
        <f>'[3]Nodarbību saraksts'!I14</f>
        <v>15;22;29</v>
      </c>
      <c r="J38" s="75" t="str">
        <f>'[3]Nodarbību saraksts'!J14</f>
        <v>06;13;27</v>
      </c>
      <c r="K38" s="75" t="str">
        <f>'[3]Nodarbību saraksts'!K14</f>
        <v>03;10;17;24</v>
      </c>
      <c r="L38" s="75" t="str">
        <f>'[3]Nodarbību saraksts'!L14</f>
        <v>01;08;15;22</v>
      </c>
      <c r="M38" s="75" t="str">
        <f>'[3]Nodarbību saraksts'!M14</f>
        <v>12;19;26</v>
      </c>
      <c r="N38" s="75" t="str">
        <f>'[3]Nodarbību saraksts'!N14</f>
        <v>02;09;16;23</v>
      </c>
      <c r="O38" s="78" t="str">
        <f>'[3]Nodarbību saraksts'!O14</f>
        <v>02;09;23;30</v>
      </c>
      <c r="P38" s="75" t="str">
        <f>'[3]Nodarbību saraksts'!P14</f>
        <v>06;13;20;27</v>
      </c>
      <c r="Q38" s="78" t="str">
        <f>'[3]Nodarbību saraksts'!Q14</f>
        <v>04;11;18;26</v>
      </c>
      <c r="R38" s="75">
        <f>'[3]Nodarbību saraksts'!R14</f>
        <v>0</v>
      </c>
      <c r="S38" s="76">
        <f>'[3]Nodarbību saraksts'!S14</f>
        <v>0.63888888888888895</v>
      </c>
      <c r="T38" s="76">
        <f>'[3]Nodarbību saraksts'!T14</f>
        <v>0.70486111111111116</v>
      </c>
    </row>
    <row r="39" spans="1:20" ht="30">
      <c r="A39" s="58" t="s">
        <v>25</v>
      </c>
      <c r="B39" s="96"/>
      <c r="C39" s="96"/>
      <c r="D39" s="75" t="str">
        <f>'[3]Nodarbību saraksts'!D15</f>
        <v>3.5.</v>
      </c>
      <c r="E39" s="75" t="str">
        <f>'[3]Nodarbību saraksts'!E15</f>
        <v>Šakāļi</v>
      </c>
      <c r="F39" s="75" t="str">
        <f>'[3]Nodarbību saraksts'!F15</f>
        <v>ZS 27.KBN</v>
      </c>
      <c r="G39" s="75" t="str">
        <f>'[3]Nodarbību saraksts'!G15</f>
        <v>Valmieras 8, Cēsis</v>
      </c>
      <c r="H39" s="75">
        <f>'[3]Nodarbību saraksts'!H15</f>
        <v>15</v>
      </c>
      <c r="I39" s="75" t="str">
        <f>'[3]Nodarbību saraksts'!I15</f>
        <v>16;23;30</v>
      </c>
      <c r="J39" s="75" t="str">
        <f>'[3]Nodarbību saraksts'!J15</f>
        <v>07;14;28</v>
      </c>
      <c r="K39" s="75" t="str">
        <f>'[3]Nodarbību saraksts'!K15</f>
        <v>04;11;25</v>
      </c>
      <c r="L39" s="75" t="str">
        <f>'[3]Nodarbību saraksts'!L15</f>
        <v>02;09;16</v>
      </c>
      <c r="M39" s="75" t="str">
        <f>'[3]Nodarbību saraksts'!M15</f>
        <v>13;20;27</v>
      </c>
      <c r="N39" s="75" t="str">
        <f>'[3]Nodarbību saraksts'!N15</f>
        <v>03;10;17;24</v>
      </c>
      <c r="O39" s="78" t="str">
        <f>'[3]Nodarbību saraksts'!O15</f>
        <v>03;10;24;31</v>
      </c>
      <c r="P39" s="75" t="str">
        <f>'[3]Nodarbību saraksts'!P15</f>
        <v>07;14;21;28</v>
      </c>
      <c r="Q39" s="78" t="str">
        <f>'[3]Nodarbību saraksts'!Q15</f>
        <v>05;12;19;26</v>
      </c>
      <c r="R39" s="75">
        <f>'[3]Nodarbību saraksts'!R15</f>
        <v>0</v>
      </c>
      <c r="S39" s="76">
        <f>'[3]Nodarbību saraksts'!S15</f>
        <v>0.71527777777777779</v>
      </c>
      <c r="T39" s="76">
        <f>'[3]Nodarbību saraksts'!T15</f>
        <v>0.78125</v>
      </c>
    </row>
    <row r="40" spans="1:20" ht="30">
      <c r="A40" s="58" t="s">
        <v>27</v>
      </c>
      <c r="B40" s="96"/>
      <c r="C40" s="96"/>
      <c r="D40" s="75" t="str">
        <f>'[3]Nodarbību saraksts'!D16</f>
        <v>3.5.</v>
      </c>
      <c r="E40" s="75" t="str">
        <f>'[3]Nodarbību saraksts'!E16</f>
        <v>Vilki</v>
      </c>
      <c r="F40" s="75" t="str">
        <f>'[3]Nodarbību saraksts'!F16</f>
        <v>ZS 27.KBN</v>
      </c>
      <c r="G40" s="75" t="str">
        <f>'[3]Nodarbību saraksts'!G16</f>
        <v>Valmieras 8, Cēsis</v>
      </c>
      <c r="H40" s="75">
        <f>'[3]Nodarbību saraksts'!H16</f>
        <v>15</v>
      </c>
      <c r="I40" s="75" t="str">
        <f>'[3]Nodarbību saraksts'!I16</f>
        <v>15;22;29</v>
      </c>
      <c r="J40" s="75" t="str">
        <f>'[3]Nodarbību saraksts'!J16</f>
        <v>06;13;27</v>
      </c>
      <c r="K40" s="75" t="str">
        <f>'[3]Nodarbību saraksts'!K16</f>
        <v>03;10;17;24</v>
      </c>
      <c r="L40" s="75" t="str">
        <f>'[3]Nodarbību saraksts'!L16</f>
        <v>01;08;15;22</v>
      </c>
      <c r="M40" s="75" t="str">
        <f>'[3]Nodarbību saraksts'!M16</f>
        <v>12;19;26</v>
      </c>
      <c r="N40" s="75" t="str">
        <f>'[3]Nodarbību saraksts'!N16</f>
        <v>02;09;16;23</v>
      </c>
      <c r="O40" s="78" t="str">
        <f>'[3]Nodarbību saraksts'!O16</f>
        <v>02;09;23;30</v>
      </c>
      <c r="P40" s="75" t="str">
        <f>'[3]Nodarbību saraksts'!P16</f>
        <v>06;13;20;27</v>
      </c>
      <c r="Q40" s="78" t="str">
        <f>'[3]Nodarbību saraksts'!Q16</f>
        <v>04;11;18;26</v>
      </c>
      <c r="R40" s="75">
        <f>'[3]Nodarbību saraksts'!R16</f>
        <v>0</v>
      </c>
      <c r="S40" s="76">
        <f>'[3]Nodarbību saraksts'!S16</f>
        <v>0.71527777777777779</v>
      </c>
      <c r="T40" s="76">
        <f>'[3]Nodarbību saraksts'!T16</f>
        <v>0.78125</v>
      </c>
    </row>
    <row r="41" spans="1:20" ht="15">
      <c r="A41" s="58" t="s">
        <v>28</v>
      </c>
      <c r="B41" s="96"/>
      <c r="C41" s="96"/>
      <c r="D41" s="75" t="str">
        <f>'[3]Nodarbību saraksts'!D17</f>
        <v>Slodze -0,05</v>
      </c>
      <c r="E41" s="75">
        <f>'[3]Nodarbību saraksts'!E17</f>
        <v>0</v>
      </c>
      <c r="F41" s="75">
        <f>'[3]Nodarbību saraksts'!F17</f>
        <v>0</v>
      </c>
      <c r="G41" s="75">
        <f>'[3]Nodarbību saraksts'!G17</f>
        <v>0</v>
      </c>
      <c r="H41" s="75">
        <f>'[3]Nodarbību saraksts'!H17</f>
        <v>0</v>
      </c>
      <c r="I41" s="75">
        <f>'[3]Nodarbību saraksts'!I17</f>
        <v>0</v>
      </c>
      <c r="J41" s="75">
        <f>'[3]Nodarbību saraksts'!J17</f>
        <v>0</v>
      </c>
      <c r="K41" s="75">
        <f>'[3]Nodarbību saraksts'!K17</f>
        <v>0</v>
      </c>
      <c r="L41" s="75">
        <f>'[3]Nodarbību saraksts'!L17</f>
        <v>0</v>
      </c>
      <c r="M41" s="75">
        <f>'[3]Nodarbību saraksts'!M17</f>
        <v>0</v>
      </c>
      <c r="N41" s="75">
        <f>'[3]Nodarbību saraksts'!N17</f>
        <v>0</v>
      </c>
      <c r="O41" s="75">
        <f>'[3]Nodarbību saraksts'!O17</f>
        <v>0</v>
      </c>
      <c r="P41" s="75">
        <f>'[3]Nodarbību saraksts'!P17</f>
        <v>0</v>
      </c>
      <c r="Q41" s="75">
        <f>'[3]Nodarbību saraksts'!Q17</f>
        <v>0</v>
      </c>
      <c r="R41" s="75">
        <f>'[3]Nodarbību saraksts'!R17</f>
        <v>0</v>
      </c>
      <c r="S41" s="76">
        <f>'[3]Nodarbību saraksts'!S17</f>
        <v>0</v>
      </c>
      <c r="T41" s="76">
        <f>'[3]Nodarbību saraksts'!T17</f>
        <v>0</v>
      </c>
    </row>
    <row r="42" spans="1:20" ht="15">
      <c r="A42" s="58" t="s">
        <v>29</v>
      </c>
      <c r="B42" s="96"/>
      <c r="C42" s="96"/>
      <c r="D42" s="75" t="str">
        <f>'[3]Nodarbību saraksts'!D18</f>
        <v>Slodze -0,05</v>
      </c>
      <c r="E42" s="75">
        <f>'[3]Nodarbību saraksts'!E18</f>
        <v>0</v>
      </c>
      <c r="F42" s="75">
        <f>'[3]Nodarbību saraksts'!F18</f>
        <v>0</v>
      </c>
      <c r="G42" s="75">
        <f>'[3]Nodarbību saraksts'!G18</f>
        <v>0</v>
      </c>
      <c r="H42" s="75">
        <f>'[3]Nodarbību saraksts'!H18</f>
        <v>0</v>
      </c>
      <c r="I42" s="75">
        <f>'[3]Nodarbību saraksts'!I18</f>
        <v>0</v>
      </c>
      <c r="J42" s="75">
        <f>'[3]Nodarbību saraksts'!J18</f>
        <v>0</v>
      </c>
      <c r="K42" s="75">
        <f>'[3]Nodarbību saraksts'!K18</f>
        <v>0</v>
      </c>
      <c r="L42" s="75">
        <f>'[3]Nodarbību saraksts'!L18</f>
        <v>0</v>
      </c>
      <c r="M42" s="75">
        <f>'[3]Nodarbību saraksts'!M18</f>
        <v>0</v>
      </c>
      <c r="N42" s="75">
        <f>'[3]Nodarbību saraksts'!N18</f>
        <v>0</v>
      </c>
      <c r="O42" s="75">
        <f>'[3]Nodarbību saraksts'!O18</f>
        <v>0</v>
      </c>
      <c r="P42" s="75">
        <f>'[3]Nodarbību saraksts'!P18</f>
        <v>0</v>
      </c>
      <c r="Q42" s="75">
        <f>'[3]Nodarbību saraksts'!Q18</f>
        <v>0</v>
      </c>
      <c r="R42" s="75">
        <f>'[3]Nodarbību saraksts'!R18</f>
        <v>0</v>
      </c>
      <c r="S42" s="76">
        <f>'[3]Nodarbību saraksts'!S18</f>
        <v>0</v>
      </c>
      <c r="T42" s="76">
        <f>'[3]Nodarbību saraksts'!T18</f>
        <v>0</v>
      </c>
    </row>
    <row r="43" spans="1:20" ht="15">
      <c r="A43" s="58" t="s">
        <v>30</v>
      </c>
      <c r="B43" s="96"/>
      <c r="C43" s="96"/>
      <c r="D43" s="75">
        <f>'[3]Nodarbību saraksts'!D19</f>
        <v>0</v>
      </c>
      <c r="E43" s="75">
        <f>'[3]Nodarbību saraksts'!E19</f>
        <v>0</v>
      </c>
      <c r="F43" s="75">
        <f>'[3]Nodarbību saraksts'!F19</f>
        <v>0</v>
      </c>
      <c r="G43" s="75">
        <f>'[3]Nodarbību saraksts'!G19</f>
        <v>0</v>
      </c>
      <c r="H43" s="75">
        <f>'[3]Nodarbību saraksts'!H19</f>
        <v>0</v>
      </c>
      <c r="I43" s="75">
        <f>'[3]Nodarbību saraksts'!I19</f>
        <v>0</v>
      </c>
      <c r="J43" s="75">
        <f>'[3]Nodarbību saraksts'!J19</f>
        <v>0</v>
      </c>
      <c r="K43" s="75">
        <f>'[3]Nodarbību saraksts'!K19</f>
        <v>0</v>
      </c>
      <c r="L43" s="75">
        <f>'[3]Nodarbību saraksts'!L19</f>
        <v>0</v>
      </c>
      <c r="M43" s="75">
        <f>'[3]Nodarbību saraksts'!M19</f>
        <v>0</v>
      </c>
      <c r="N43" s="75">
        <f>'[3]Nodarbību saraksts'!N19</f>
        <v>0</v>
      </c>
      <c r="O43" s="75">
        <f>'[3]Nodarbību saraksts'!O19</f>
        <v>0</v>
      </c>
      <c r="P43" s="75">
        <f>'[3]Nodarbību saraksts'!P19</f>
        <v>0</v>
      </c>
      <c r="Q43" s="75">
        <f>'[3]Nodarbību saraksts'!Q19</f>
        <v>0</v>
      </c>
      <c r="R43" s="75">
        <f>'[3]Nodarbību saraksts'!R19</f>
        <v>0</v>
      </c>
      <c r="S43" s="76">
        <f>'[3]Nodarbību saraksts'!S19</f>
        <v>0</v>
      </c>
      <c r="T43" s="76">
        <f>'[3]Nodarbību saraksts'!T19</f>
        <v>0</v>
      </c>
    </row>
    <row r="44" spans="1:20" ht="15">
      <c r="A44" s="58" t="s">
        <v>31</v>
      </c>
      <c r="B44" s="96"/>
      <c r="C44" s="96"/>
      <c r="D44" s="75">
        <f>'[3]Nodarbību saraksts'!D20</f>
        <v>0</v>
      </c>
      <c r="E44" s="75">
        <f>'[3]Nodarbību saraksts'!E20</f>
        <v>0</v>
      </c>
      <c r="F44" s="75">
        <f>'[3]Nodarbību saraksts'!F20</f>
        <v>0</v>
      </c>
      <c r="G44" s="75">
        <f>'[3]Nodarbību saraksts'!G20</f>
        <v>0</v>
      </c>
      <c r="H44" s="75">
        <f>'[3]Nodarbību saraksts'!H20</f>
        <v>0</v>
      </c>
      <c r="I44" s="75">
        <f>'[3]Nodarbību saraksts'!I20</f>
        <v>0</v>
      </c>
      <c r="J44" s="75">
        <f>'[3]Nodarbību saraksts'!J20</f>
        <v>0</v>
      </c>
      <c r="K44" s="75">
        <f>'[3]Nodarbību saraksts'!K20</f>
        <v>0</v>
      </c>
      <c r="L44" s="75">
        <f>'[3]Nodarbību saraksts'!L20</f>
        <v>0</v>
      </c>
      <c r="M44" s="75">
        <f>'[3]Nodarbību saraksts'!M20</f>
        <v>0</v>
      </c>
      <c r="N44" s="75">
        <f>'[3]Nodarbību saraksts'!N20</f>
        <v>0</v>
      </c>
      <c r="O44" s="75">
        <f>'[3]Nodarbību saraksts'!O20</f>
        <v>0</v>
      </c>
      <c r="P44" s="75">
        <f>'[3]Nodarbību saraksts'!P20</f>
        <v>0</v>
      </c>
      <c r="Q44" s="75">
        <f>'[3]Nodarbību saraksts'!Q20</f>
        <v>0</v>
      </c>
      <c r="R44" s="75">
        <f>'[3]Nodarbību saraksts'!R20</f>
        <v>0</v>
      </c>
      <c r="S44" s="76">
        <f>'[3]Nodarbību saraksts'!S20</f>
        <v>0</v>
      </c>
      <c r="T44" s="76">
        <f>'[3]Nodarbību saraksts'!T20</f>
        <v>0</v>
      </c>
    </row>
    <row r="45" spans="1:20" ht="15">
      <c r="A45" s="58" t="s">
        <v>32</v>
      </c>
      <c r="B45" s="96"/>
      <c r="C45" s="96"/>
      <c r="D45" s="75">
        <f>'[3]Nodarbību saraksts'!D21</f>
        <v>0</v>
      </c>
      <c r="E45" s="75">
        <f>'[3]Nodarbību saraksts'!E21</f>
        <v>0</v>
      </c>
      <c r="F45" s="75">
        <f>'[3]Nodarbību saraksts'!F21</f>
        <v>0</v>
      </c>
      <c r="G45" s="75">
        <f>'[3]Nodarbību saraksts'!G21</f>
        <v>0</v>
      </c>
      <c r="H45" s="75">
        <f>'[3]Nodarbību saraksts'!H21</f>
        <v>0</v>
      </c>
      <c r="I45" s="75">
        <f>'[3]Nodarbību saraksts'!I21</f>
        <v>0</v>
      </c>
      <c r="J45" s="75">
        <f>'[3]Nodarbību saraksts'!J21</f>
        <v>0</v>
      </c>
      <c r="K45" s="75">
        <f>'[3]Nodarbību saraksts'!K21</f>
        <v>0</v>
      </c>
      <c r="L45" s="75">
        <f>'[3]Nodarbību saraksts'!L21</f>
        <v>0</v>
      </c>
      <c r="M45" s="75">
        <f>'[3]Nodarbību saraksts'!M21</f>
        <v>0</v>
      </c>
      <c r="N45" s="75">
        <f>'[3]Nodarbību saraksts'!N21</f>
        <v>0</v>
      </c>
      <c r="O45" s="75">
        <f>'[3]Nodarbību saraksts'!O21</f>
        <v>0</v>
      </c>
      <c r="P45" s="75">
        <f>'[3]Nodarbību saraksts'!P21</f>
        <v>0</v>
      </c>
      <c r="Q45" s="75">
        <f>'[3]Nodarbību saraksts'!Q21</f>
        <v>0</v>
      </c>
      <c r="R45" s="75">
        <f>'[3]Nodarbību saraksts'!R21</f>
        <v>0</v>
      </c>
      <c r="S45" s="76">
        <f>'[3]Nodarbību saraksts'!S21</f>
        <v>0</v>
      </c>
      <c r="T45" s="76">
        <f>'[3]Nodarbību saraksts'!T21</f>
        <v>0</v>
      </c>
    </row>
    <row r="46" spans="1:20" ht="15">
      <c r="A46" s="58" t="s">
        <v>33</v>
      </c>
      <c r="B46" s="97"/>
      <c r="C46" s="97"/>
      <c r="D46" s="75">
        <f>'[3]Nodarbību saraksts'!D22</f>
        <v>0</v>
      </c>
      <c r="E46" s="75">
        <f>'[3]Nodarbību saraksts'!E22</f>
        <v>0</v>
      </c>
      <c r="F46" s="75">
        <f>'[3]Nodarbību saraksts'!F22</f>
        <v>0</v>
      </c>
      <c r="G46" s="75">
        <f>'[3]Nodarbību saraksts'!G22</f>
        <v>0</v>
      </c>
      <c r="H46" s="75">
        <f>'[3]Nodarbību saraksts'!H22</f>
        <v>0</v>
      </c>
      <c r="I46" s="75">
        <f>'[3]Nodarbību saraksts'!I22</f>
        <v>0</v>
      </c>
      <c r="J46" s="75">
        <f>'[3]Nodarbību saraksts'!J22</f>
        <v>0</v>
      </c>
      <c r="K46" s="75">
        <f>'[3]Nodarbību saraksts'!K22</f>
        <v>0</v>
      </c>
      <c r="L46" s="75">
        <f>'[3]Nodarbību saraksts'!L22</f>
        <v>0</v>
      </c>
      <c r="M46" s="75">
        <f>'[3]Nodarbību saraksts'!M22</f>
        <v>0</v>
      </c>
      <c r="N46" s="75">
        <f>'[3]Nodarbību saraksts'!N22</f>
        <v>0</v>
      </c>
      <c r="O46" s="75">
        <f>'[3]Nodarbību saraksts'!O22</f>
        <v>0</v>
      </c>
      <c r="P46" s="75">
        <f>'[3]Nodarbību saraksts'!P22</f>
        <v>0</v>
      </c>
      <c r="Q46" s="75">
        <f>'[3]Nodarbību saraksts'!Q22</f>
        <v>0</v>
      </c>
      <c r="R46" s="75">
        <f>'[3]Nodarbību saraksts'!R22</f>
        <v>0</v>
      </c>
      <c r="S46" s="76">
        <f>'[3]Nodarbību saraksts'!S22</f>
        <v>0</v>
      </c>
      <c r="T46" s="76">
        <f>'[3]Nodarbību saraksts'!T22</f>
        <v>0</v>
      </c>
    </row>
    <row r="47" spans="1:20">
      <c r="A47" s="69"/>
      <c r="B47" s="70"/>
      <c r="C47" s="70"/>
      <c r="D47" s="70"/>
      <c r="E47" s="70"/>
      <c r="F47" s="70"/>
      <c r="G47" s="70"/>
      <c r="H47" s="70">
        <f>SUM(H37:H44)</f>
        <v>60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0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1:20" ht="30">
      <c r="A49" s="58" t="s">
        <v>22</v>
      </c>
      <c r="B49" s="95" t="str">
        <f>'[4]Nodarbību saraksts'!B13</f>
        <v>Lauris Bahmanis</v>
      </c>
      <c r="C49" s="95">
        <f>'[4]Nodarbību saraksts'!C13</f>
        <v>27870342</v>
      </c>
      <c r="D49" s="75" t="str">
        <f>'[4]Nodarbību saraksts'!D13</f>
        <v>1.2.</v>
      </c>
      <c r="E49" s="75" t="str">
        <f>'[4]Nodarbību saraksts'!E13</f>
        <v>Priekuļi 1</v>
      </c>
      <c r="F49" s="75" t="str">
        <f>'[4]Nodarbību saraksts'!F13</f>
        <v>Priekuļu vidusskola</v>
      </c>
      <c r="G49" s="75" t="str">
        <f>'[4]Nodarbību saraksts'!G13</f>
        <v>Cēsu prospekts 46, Priekuļi</v>
      </c>
      <c r="H49" s="75">
        <f>'[4]Nodarbību saraksts'!H13</f>
        <v>15</v>
      </c>
      <c r="I49" s="75" t="str">
        <f>'[4]Nodarbību saraksts'!I13</f>
        <v>11;16;23;30</v>
      </c>
      <c r="J49" s="75" t="str">
        <f>'[4]Nodarbību saraksts'!J13</f>
        <v>07;14;28</v>
      </c>
      <c r="K49" s="75" t="str">
        <f>'[4]Nodarbību saraksts'!K13</f>
        <v>04;11;18;25</v>
      </c>
      <c r="L49" s="75" t="str">
        <f>'[4]Nodarbību saraksts'!L13</f>
        <v>02;09;16;30</v>
      </c>
      <c r="M49" s="78" t="str">
        <f>'[4]Nodarbību saraksts'!M13</f>
        <v>06;13;20;27</v>
      </c>
      <c r="N49" s="75" t="str">
        <f>'[4]Nodarbību saraksts'!N13</f>
        <v>03;10;17;24</v>
      </c>
      <c r="O49" s="78" t="str">
        <f>'[4]Nodarbību saraksts'!O13</f>
        <v>03;10;24;31</v>
      </c>
      <c r="P49" s="75" t="str">
        <f>'[4]Nodarbību saraksts'!P13</f>
        <v>07;14;21;28</v>
      </c>
      <c r="Q49" s="78" t="str">
        <f>'[4]Nodarbību saraksts'!Q13</f>
        <v>05;12;19;26</v>
      </c>
      <c r="R49" s="75">
        <f>'[4]Nodarbību saraksts'!R13</f>
        <v>0</v>
      </c>
      <c r="S49" s="76">
        <f>'[4]Nodarbību saraksts'!S13</f>
        <v>0.625</v>
      </c>
      <c r="T49" s="76">
        <f>'[4]Nodarbību saraksts'!T13</f>
        <v>0.69097222222222221</v>
      </c>
    </row>
    <row r="50" spans="1:20" ht="30">
      <c r="A50" s="58" t="s">
        <v>24</v>
      </c>
      <c r="B50" s="96"/>
      <c r="C50" s="96"/>
      <c r="D50" s="75" t="str">
        <f>'[4]Nodarbību saraksts'!D14</f>
        <v>2.3.</v>
      </c>
      <c r="E50" s="75" t="str">
        <f>'[4]Nodarbību saraksts'!E14</f>
        <v>Priekuļi 2</v>
      </c>
      <c r="F50" s="75" t="str">
        <f>'[4]Nodarbību saraksts'!F14</f>
        <v>Priekuļu vidusskola</v>
      </c>
      <c r="G50" s="75" t="str">
        <f>'[4]Nodarbību saraksts'!G14</f>
        <v>Cēsu prospekts 46, Priekuļi</v>
      </c>
      <c r="H50" s="75">
        <f>'[4]Nodarbību saraksts'!H14</f>
        <v>15</v>
      </c>
      <c r="I50" s="75" t="str">
        <f>'[4]Nodarbību saraksts'!I14</f>
        <v>15;22;29</v>
      </c>
      <c r="J50" s="75" t="str">
        <f>'[4]Nodarbību saraksts'!J14</f>
        <v>06;13;27</v>
      </c>
      <c r="K50" s="75" t="str">
        <f>'[4]Nodarbību saraksts'!K14</f>
        <v>03;10;17;24</v>
      </c>
      <c r="L50" s="75" t="str">
        <f>'[4]Nodarbību saraksts'!L14</f>
        <v>01;08;15;29</v>
      </c>
      <c r="M50" s="78" t="str">
        <f>'[4]Nodarbību saraksts'!M14</f>
        <v>05;12;19;26</v>
      </c>
      <c r="N50" s="75" t="str">
        <f>'[4]Nodarbību saraksts'!N14</f>
        <v>02;09;16;23</v>
      </c>
      <c r="O50" s="78" t="str">
        <f>'[4]Nodarbību saraksts'!O14</f>
        <v>02;09;23;30</v>
      </c>
      <c r="P50" s="75" t="str">
        <f>'[4]Nodarbību saraksts'!P14</f>
        <v>06;13;20;27</v>
      </c>
      <c r="Q50" s="78" t="str">
        <f>'[4]Nodarbību saraksts'!Q14</f>
        <v>04;11;18;25</v>
      </c>
      <c r="R50" s="75">
        <f>'[4]Nodarbību saraksts'!R14</f>
        <v>0</v>
      </c>
      <c r="S50" s="76">
        <f>'[4]Nodarbību saraksts'!S14</f>
        <v>0.70138888888888884</v>
      </c>
      <c r="T50" s="76">
        <f>'[4]Nodarbību saraksts'!T14</f>
        <v>0.76736111111111116</v>
      </c>
    </row>
    <row r="51" spans="1:20" ht="30">
      <c r="A51" s="58" t="s">
        <v>25</v>
      </c>
      <c r="B51" s="96"/>
      <c r="C51" s="96"/>
      <c r="D51" s="75" t="str">
        <f>'[4]Nodarbību saraksts'!D15</f>
        <v>1.2.</v>
      </c>
      <c r="E51" s="75" t="str">
        <f>'[4]Nodarbību saraksts'!E15</f>
        <v>Priekuļi 3</v>
      </c>
      <c r="F51" s="75" t="str">
        <f>'[4]Nodarbību saraksts'!F15</f>
        <v>Priekuļu vidusskola</v>
      </c>
      <c r="G51" s="75" t="str">
        <f>'[4]Nodarbību saraksts'!G15</f>
        <v>Cēsu prospekts 46, Priekuļi</v>
      </c>
      <c r="H51" s="75">
        <f>'[4]Nodarbību saraksts'!H15</f>
        <v>15</v>
      </c>
      <c r="I51" s="75" t="str">
        <f>'[4]Nodarbību saraksts'!I15</f>
        <v>11;16;23;30</v>
      </c>
      <c r="J51" s="75" t="str">
        <f>'[4]Nodarbību saraksts'!J15</f>
        <v>07;14;28</v>
      </c>
      <c r="K51" s="75" t="str">
        <f>'[4]Nodarbību saraksts'!K15</f>
        <v>04;11;18;25</v>
      </c>
      <c r="L51" s="75" t="str">
        <f>'[4]Nodarbību saraksts'!L15</f>
        <v>02;09;16;30</v>
      </c>
      <c r="M51" s="78" t="str">
        <f>'[4]Nodarbību saraksts'!M15</f>
        <v>06;13;20;27</v>
      </c>
      <c r="N51" s="75" t="str">
        <f>'[4]Nodarbību saraksts'!N15</f>
        <v>03;10;17;24</v>
      </c>
      <c r="O51" s="78" t="str">
        <f>'[4]Nodarbību saraksts'!O15</f>
        <v>03;10;24;31</v>
      </c>
      <c r="P51" s="75" t="str">
        <f>'[4]Nodarbību saraksts'!P15</f>
        <v>07;14;21;28</v>
      </c>
      <c r="Q51" s="78" t="str">
        <f>'[4]Nodarbību saraksts'!Q15</f>
        <v>05;12;19;26</v>
      </c>
      <c r="R51" s="75">
        <f>'[4]Nodarbību saraksts'!R15</f>
        <v>0</v>
      </c>
      <c r="S51" s="76">
        <f>'[4]Nodarbību saraksts'!S15</f>
        <v>0.6875</v>
      </c>
      <c r="T51" s="76">
        <f>'[4]Nodarbību saraksts'!T15</f>
        <v>0.75347222222222221</v>
      </c>
    </row>
    <row r="52" spans="1:20" ht="30">
      <c r="A52" s="58" t="s">
        <v>27</v>
      </c>
      <c r="B52" s="96"/>
      <c r="C52" s="96"/>
      <c r="D52" s="75" t="str">
        <f>'[4]Nodarbību saraksts'!D16</f>
        <v>2.3.</v>
      </c>
      <c r="E52" s="75" t="str">
        <f>'[4]Nodarbību saraksts'!E16</f>
        <v>Rauna</v>
      </c>
      <c r="F52" s="75" t="str">
        <f>'[4]Nodarbību saraksts'!F16</f>
        <v>Raunas Vidusskola</v>
      </c>
      <c r="G52" s="75" t="str">
        <f>'[4]Nodarbību saraksts'!G16</f>
        <v>Skolas iela 1, Rauna</v>
      </c>
      <c r="H52" s="75">
        <f>'[4]Nodarbību saraksts'!H16</f>
        <v>15</v>
      </c>
      <c r="I52" s="75" t="str">
        <f>'[4]Nodarbību saraksts'!I16</f>
        <v>15;22;29</v>
      </c>
      <c r="J52" s="75" t="str">
        <f>'[4]Nodarbību saraksts'!J16</f>
        <v>06;13;27</v>
      </c>
      <c r="K52" s="75" t="str">
        <f>'[4]Nodarbību saraksts'!K16</f>
        <v>03;10;17;24</v>
      </c>
      <c r="L52" s="75" t="str">
        <f>'[4]Nodarbību saraksts'!L16</f>
        <v>01;08;15;29</v>
      </c>
      <c r="M52" s="78" t="str">
        <f>'[4]Nodarbību saraksts'!M16</f>
        <v>05;12;19;26</v>
      </c>
      <c r="N52" s="75" t="str">
        <f>'[4]Nodarbību saraksts'!N16</f>
        <v>02;09;16;23</v>
      </c>
      <c r="O52" s="78" t="str">
        <f>'[4]Nodarbību saraksts'!O16</f>
        <v>02;09;23;30</v>
      </c>
      <c r="P52" s="75" t="str">
        <f>'[4]Nodarbību saraksts'!P16</f>
        <v>06;13;20;27</v>
      </c>
      <c r="Q52" s="78" t="str">
        <f>'[4]Nodarbību saraksts'!Q16</f>
        <v>04;11;18;25</v>
      </c>
      <c r="R52" s="75">
        <f>'[4]Nodarbību saraksts'!R16</f>
        <v>0</v>
      </c>
      <c r="S52" s="76">
        <f>'[4]Nodarbību saraksts'!S16</f>
        <v>0.60069444444444442</v>
      </c>
      <c r="T52" s="76">
        <f>'[4]Nodarbību saraksts'!T16</f>
        <v>0.66666666666666663</v>
      </c>
    </row>
    <row r="53" spans="1:20" ht="15">
      <c r="A53" s="58" t="s">
        <v>28</v>
      </c>
      <c r="B53" s="96"/>
      <c r="C53" s="96"/>
      <c r="D53" s="75">
        <f>'[4]Nodarbību saraksts'!D17</f>
        <v>0</v>
      </c>
      <c r="E53" s="75">
        <f>'[4]Nodarbību saraksts'!E17</f>
        <v>0</v>
      </c>
      <c r="F53" s="75">
        <f>'[4]Nodarbību saraksts'!F17</f>
        <v>0</v>
      </c>
      <c r="G53" s="75">
        <f>'[4]Nodarbību saraksts'!G17</f>
        <v>0</v>
      </c>
      <c r="H53" s="75">
        <f>'[4]Nodarbību saraksts'!H17</f>
        <v>0</v>
      </c>
      <c r="I53" s="75">
        <f>'[4]Nodarbību saraksts'!I17</f>
        <v>0</v>
      </c>
      <c r="J53" s="75">
        <f>'[4]Nodarbību saraksts'!J17</f>
        <v>0</v>
      </c>
      <c r="K53" s="75">
        <f>'[4]Nodarbību saraksts'!K17</f>
        <v>0</v>
      </c>
      <c r="L53" s="75">
        <f>'[4]Nodarbību saraksts'!L17</f>
        <v>0</v>
      </c>
      <c r="M53" s="75">
        <f>'[4]Nodarbību saraksts'!M17</f>
        <v>0</v>
      </c>
      <c r="N53" s="75">
        <f>'[4]Nodarbību saraksts'!N17</f>
        <v>0</v>
      </c>
      <c r="O53" s="75">
        <f>'[4]Nodarbību saraksts'!O17</f>
        <v>0</v>
      </c>
      <c r="P53" s="75">
        <f>'[4]Nodarbību saraksts'!P17</f>
        <v>0</v>
      </c>
      <c r="Q53" s="75">
        <f>'[4]Nodarbību saraksts'!Q17</f>
        <v>0</v>
      </c>
      <c r="R53" s="75">
        <f>'[4]Nodarbību saraksts'!R17</f>
        <v>0</v>
      </c>
      <c r="S53" s="76">
        <f>'[4]Nodarbību saraksts'!S17</f>
        <v>0</v>
      </c>
      <c r="T53" s="76">
        <f>'[4]Nodarbību saraksts'!T17</f>
        <v>0</v>
      </c>
    </row>
    <row r="54" spans="1:20" ht="15">
      <c r="A54" s="58" t="s">
        <v>29</v>
      </c>
      <c r="B54" s="96"/>
      <c r="C54" s="96"/>
      <c r="D54" s="75">
        <f>'[4]Nodarbību saraksts'!D18</f>
        <v>0</v>
      </c>
      <c r="E54" s="75">
        <f>'[4]Nodarbību saraksts'!E18</f>
        <v>0</v>
      </c>
      <c r="F54" s="75">
        <f>'[4]Nodarbību saraksts'!F18</f>
        <v>0</v>
      </c>
      <c r="G54" s="75">
        <f>'[4]Nodarbību saraksts'!G18</f>
        <v>0</v>
      </c>
      <c r="H54" s="75">
        <f>'[4]Nodarbību saraksts'!H18</f>
        <v>0</v>
      </c>
      <c r="I54" s="75">
        <f>'[4]Nodarbību saraksts'!I18</f>
        <v>0</v>
      </c>
      <c r="J54" s="75">
        <f>'[4]Nodarbību saraksts'!J18</f>
        <v>0</v>
      </c>
      <c r="K54" s="75">
        <f>'[4]Nodarbību saraksts'!K18</f>
        <v>0</v>
      </c>
      <c r="L54" s="75">
        <f>'[4]Nodarbību saraksts'!L18</f>
        <v>0</v>
      </c>
      <c r="M54" s="75">
        <f>'[4]Nodarbību saraksts'!M18</f>
        <v>0</v>
      </c>
      <c r="N54" s="75">
        <f>'[4]Nodarbību saraksts'!N18</f>
        <v>0</v>
      </c>
      <c r="O54" s="75">
        <f>'[4]Nodarbību saraksts'!O18</f>
        <v>0</v>
      </c>
      <c r="P54" s="75">
        <f>'[4]Nodarbību saraksts'!P18</f>
        <v>0</v>
      </c>
      <c r="Q54" s="75">
        <f>'[4]Nodarbību saraksts'!Q18</f>
        <v>0</v>
      </c>
      <c r="R54" s="75">
        <f>'[4]Nodarbību saraksts'!R18</f>
        <v>0</v>
      </c>
      <c r="S54" s="76">
        <f>'[4]Nodarbību saraksts'!S18</f>
        <v>0</v>
      </c>
      <c r="T54" s="76">
        <f>'[4]Nodarbību saraksts'!T18</f>
        <v>0</v>
      </c>
    </row>
    <row r="55" spans="1:20" ht="15">
      <c r="A55" s="58" t="s">
        <v>30</v>
      </c>
      <c r="B55" s="96"/>
      <c r="C55" s="96"/>
      <c r="D55" s="75">
        <f>'[4]Nodarbību saraksts'!D19</f>
        <v>0</v>
      </c>
      <c r="E55" s="75">
        <f>'[4]Nodarbību saraksts'!E19</f>
        <v>0</v>
      </c>
      <c r="F55" s="75">
        <f>'[4]Nodarbību saraksts'!F19</f>
        <v>0</v>
      </c>
      <c r="G55" s="75">
        <f>'[4]Nodarbību saraksts'!G19</f>
        <v>0</v>
      </c>
      <c r="H55" s="75">
        <f>'[4]Nodarbību saraksts'!H19</f>
        <v>0</v>
      </c>
      <c r="I55" s="75">
        <f>'[4]Nodarbību saraksts'!I19</f>
        <v>0</v>
      </c>
      <c r="J55" s="75">
        <f>'[4]Nodarbību saraksts'!J19</f>
        <v>0</v>
      </c>
      <c r="K55" s="75">
        <f>'[4]Nodarbību saraksts'!K19</f>
        <v>0</v>
      </c>
      <c r="L55" s="75">
        <f>'[4]Nodarbību saraksts'!L19</f>
        <v>0</v>
      </c>
      <c r="M55" s="75">
        <f>'[4]Nodarbību saraksts'!M19</f>
        <v>0</v>
      </c>
      <c r="N55" s="75">
        <f>'[4]Nodarbību saraksts'!N19</f>
        <v>0</v>
      </c>
      <c r="O55" s="75">
        <f>'[4]Nodarbību saraksts'!O19</f>
        <v>0</v>
      </c>
      <c r="P55" s="75">
        <f>'[4]Nodarbību saraksts'!P19</f>
        <v>0</v>
      </c>
      <c r="Q55" s="75">
        <f>'[4]Nodarbību saraksts'!Q19</f>
        <v>0</v>
      </c>
      <c r="R55" s="75">
        <f>'[4]Nodarbību saraksts'!R19</f>
        <v>0</v>
      </c>
      <c r="S55" s="76">
        <f>'[4]Nodarbību saraksts'!S19</f>
        <v>0</v>
      </c>
      <c r="T55" s="76">
        <f>'[4]Nodarbību saraksts'!T19</f>
        <v>0</v>
      </c>
    </row>
    <row r="56" spans="1:20" ht="15">
      <c r="A56" s="58" t="s">
        <v>31</v>
      </c>
      <c r="B56" s="96"/>
      <c r="C56" s="96"/>
      <c r="D56" s="75">
        <f>'[4]Nodarbību saraksts'!D20</f>
        <v>0</v>
      </c>
      <c r="E56" s="75">
        <f>'[4]Nodarbību saraksts'!E20</f>
        <v>0</v>
      </c>
      <c r="F56" s="75">
        <f>'[4]Nodarbību saraksts'!F20</f>
        <v>0</v>
      </c>
      <c r="G56" s="75">
        <f>'[4]Nodarbību saraksts'!G20</f>
        <v>0</v>
      </c>
      <c r="H56" s="75">
        <f>'[4]Nodarbību saraksts'!H20</f>
        <v>0</v>
      </c>
      <c r="I56" s="75">
        <f>'[4]Nodarbību saraksts'!I20</f>
        <v>0</v>
      </c>
      <c r="J56" s="75">
        <f>'[4]Nodarbību saraksts'!J20</f>
        <v>0</v>
      </c>
      <c r="K56" s="75">
        <f>'[4]Nodarbību saraksts'!K20</f>
        <v>0</v>
      </c>
      <c r="L56" s="75">
        <f>'[4]Nodarbību saraksts'!L20</f>
        <v>0</v>
      </c>
      <c r="M56" s="75">
        <f>'[4]Nodarbību saraksts'!M20</f>
        <v>0</v>
      </c>
      <c r="N56" s="75">
        <f>'[4]Nodarbību saraksts'!N20</f>
        <v>0</v>
      </c>
      <c r="O56" s="75">
        <f>'[4]Nodarbību saraksts'!O20</f>
        <v>0</v>
      </c>
      <c r="P56" s="75">
        <f>'[4]Nodarbību saraksts'!P20</f>
        <v>0</v>
      </c>
      <c r="Q56" s="75">
        <f>'[4]Nodarbību saraksts'!Q20</f>
        <v>0</v>
      </c>
      <c r="R56" s="75">
        <f>'[4]Nodarbību saraksts'!R20</f>
        <v>0</v>
      </c>
      <c r="S56" s="76">
        <f>'[4]Nodarbību saraksts'!S20</f>
        <v>0</v>
      </c>
      <c r="T56" s="76">
        <f>'[4]Nodarbību saraksts'!T20</f>
        <v>0</v>
      </c>
    </row>
    <row r="57" spans="1:20" ht="15">
      <c r="A57" s="58" t="s">
        <v>32</v>
      </c>
      <c r="B57" s="96"/>
      <c r="C57" s="96"/>
      <c r="D57" s="75">
        <f>'[4]Nodarbību saraksts'!D21</f>
        <v>0</v>
      </c>
      <c r="E57" s="75">
        <f>'[4]Nodarbību saraksts'!E21</f>
        <v>0</v>
      </c>
      <c r="F57" s="75">
        <f>'[4]Nodarbību saraksts'!F21</f>
        <v>0</v>
      </c>
      <c r="G57" s="75">
        <f>'[4]Nodarbību saraksts'!G21</f>
        <v>0</v>
      </c>
      <c r="H57" s="75">
        <f>'[4]Nodarbību saraksts'!H21</f>
        <v>0</v>
      </c>
      <c r="I57" s="75">
        <f>'[4]Nodarbību saraksts'!I21</f>
        <v>0</v>
      </c>
      <c r="J57" s="75">
        <f>'[4]Nodarbību saraksts'!J21</f>
        <v>0</v>
      </c>
      <c r="K57" s="75">
        <f>'[4]Nodarbību saraksts'!K21</f>
        <v>0</v>
      </c>
      <c r="L57" s="75">
        <f>'[4]Nodarbību saraksts'!L21</f>
        <v>0</v>
      </c>
      <c r="M57" s="75">
        <f>'[4]Nodarbību saraksts'!M21</f>
        <v>0</v>
      </c>
      <c r="N57" s="75">
        <f>'[4]Nodarbību saraksts'!N21</f>
        <v>0</v>
      </c>
      <c r="O57" s="75">
        <f>'[4]Nodarbību saraksts'!O21</f>
        <v>0</v>
      </c>
      <c r="P57" s="75">
        <f>'[4]Nodarbību saraksts'!P21</f>
        <v>0</v>
      </c>
      <c r="Q57" s="75">
        <f>'[4]Nodarbību saraksts'!Q21</f>
        <v>0</v>
      </c>
      <c r="R57" s="75">
        <f>'[4]Nodarbību saraksts'!R21</f>
        <v>0</v>
      </c>
      <c r="S57" s="76">
        <f>'[4]Nodarbību saraksts'!S21</f>
        <v>0</v>
      </c>
      <c r="T57" s="76">
        <f>'[4]Nodarbību saraksts'!T21</f>
        <v>0</v>
      </c>
    </row>
    <row r="58" spans="1:20" ht="15">
      <c r="A58" s="58" t="s">
        <v>33</v>
      </c>
      <c r="B58" s="97"/>
      <c r="C58" s="97"/>
      <c r="D58" s="75">
        <f>'[4]Nodarbību saraksts'!D22</f>
        <v>0</v>
      </c>
      <c r="E58" s="75">
        <f>'[4]Nodarbību saraksts'!E22</f>
        <v>0</v>
      </c>
      <c r="F58" s="75">
        <f>'[4]Nodarbību saraksts'!F22</f>
        <v>0</v>
      </c>
      <c r="G58" s="75">
        <f>'[4]Nodarbību saraksts'!G22</f>
        <v>0</v>
      </c>
      <c r="H58" s="75">
        <f>'[4]Nodarbību saraksts'!H22</f>
        <v>0</v>
      </c>
      <c r="I58" s="75">
        <f>'[4]Nodarbību saraksts'!I22</f>
        <v>0</v>
      </c>
      <c r="J58" s="75">
        <f>'[4]Nodarbību saraksts'!J22</f>
        <v>0</v>
      </c>
      <c r="K58" s="75">
        <f>'[4]Nodarbību saraksts'!K22</f>
        <v>0</v>
      </c>
      <c r="L58" s="75">
        <f>'[4]Nodarbību saraksts'!L22</f>
        <v>0</v>
      </c>
      <c r="M58" s="75">
        <f>'[4]Nodarbību saraksts'!M22</f>
        <v>0</v>
      </c>
      <c r="N58" s="75">
        <f>'[4]Nodarbību saraksts'!N22</f>
        <v>0</v>
      </c>
      <c r="O58" s="75">
        <f>'[4]Nodarbību saraksts'!O22</f>
        <v>0</v>
      </c>
      <c r="P58" s="75">
        <f>'[4]Nodarbību saraksts'!P22</f>
        <v>0</v>
      </c>
      <c r="Q58" s="75">
        <f>'[4]Nodarbību saraksts'!Q22</f>
        <v>0</v>
      </c>
      <c r="R58" s="75">
        <f>'[4]Nodarbību saraksts'!R22</f>
        <v>0</v>
      </c>
      <c r="S58" s="76">
        <f>'[4]Nodarbību saraksts'!S22</f>
        <v>0</v>
      </c>
      <c r="T58" s="76">
        <f>'[4]Nodarbību saraksts'!T22</f>
        <v>0</v>
      </c>
    </row>
    <row r="59" spans="1:20">
      <c r="A59" s="69"/>
      <c r="B59" s="70"/>
      <c r="C59" s="70"/>
      <c r="D59" s="70"/>
      <c r="E59" s="70"/>
      <c r="F59" s="70"/>
      <c r="G59" s="70"/>
      <c r="H59" s="70">
        <f>SUM(H49:H56)</f>
        <v>60</v>
      </c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0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1:20" ht="15">
      <c r="A61" s="58" t="s">
        <v>22</v>
      </c>
      <c r="B61" s="95" t="str">
        <f>'[5]Nodarbību saraksts'!B13</f>
        <v>vsrž. Māris Baranovskis</v>
      </c>
      <c r="C61" s="95">
        <f>'[5]Nodarbību saraksts'!C13</f>
        <v>29109404</v>
      </c>
      <c r="D61" s="75" t="str">
        <f>'[5]Nodarbību saraksts'!D13</f>
        <v>1.2.</v>
      </c>
      <c r="E61" s="75">
        <f>'[5]Nodarbību saraksts'!E13</f>
        <v>0</v>
      </c>
      <c r="F61" s="75" t="str">
        <f>'[5]Nodarbību saraksts'!F13</f>
        <v>Madonas pilsētas vidusskola</v>
      </c>
      <c r="G61" s="75" t="str">
        <f>'[5]Nodarbību saraksts'!G13</f>
        <v>Valdemāra bulvāris, Madona</v>
      </c>
      <c r="H61" s="75">
        <f>'[5]Nodarbību saraksts'!H13</f>
        <v>15</v>
      </c>
      <c r="I61" s="75">
        <f>'[5]Nodarbību saraksts'!I13</f>
        <v>0</v>
      </c>
      <c r="J61" s="75">
        <f>'[5]Nodarbību saraksts'!J13</f>
        <v>0</v>
      </c>
      <c r="K61" s="75">
        <f>'[5]Nodarbību saraksts'!K13</f>
        <v>0</v>
      </c>
      <c r="L61" s="75">
        <f>'[5]Nodarbību saraksts'!L13</f>
        <v>0</v>
      </c>
      <c r="M61" s="79" t="str">
        <f>'[5]Nodarbību saraksts'!M13</f>
        <v>12.;19.;26.</v>
      </c>
      <c r="N61" s="79" t="str">
        <f>'[5]Nodarbību saraksts'!N13</f>
        <v>03.; 10.; 17.;24.;</v>
      </c>
      <c r="O61" s="79" t="str">
        <f>'[5]Nodarbību saraksts'!O13</f>
        <v>03.;10.;24.;</v>
      </c>
      <c r="P61" s="79" t="str">
        <f>'[5]Nodarbību saraksts'!P13</f>
        <v>07.;14.;21.;28.;</v>
      </c>
      <c r="Q61" s="78" t="str">
        <f>'[5]Nodarbību saraksts'!Q13</f>
        <v>02.;10.;19.;26.;</v>
      </c>
      <c r="R61" s="79">
        <f>'[5]Nodarbību saraksts'!R13</f>
        <v>0</v>
      </c>
      <c r="S61" s="76">
        <f>'[5]Nodarbību saraksts'!S13</f>
        <v>0.5625</v>
      </c>
      <c r="T61" s="76">
        <f>'[5]Nodarbību saraksts'!T13</f>
        <v>0.63194444444444442</v>
      </c>
    </row>
    <row r="62" spans="1:20" ht="75">
      <c r="A62" s="58" t="s">
        <v>24</v>
      </c>
      <c r="B62" s="96"/>
      <c r="C62" s="96"/>
      <c r="D62" s="75" t="str">
        <f>'[5]Nodarbību saraksts'!D14</f>
        <v>1.2.</v>
      </c>
      <c r="E62" s="75">
        <f>'[5]Nodarbību saraksts'!E14</f>
        <v>0</v>
      </c>
      <c r="F62" s="75" t="str">
        <f>'[5]Nodarbību saraksts'!F14</f>
        <v>Stāķu pamatskola</v>
      </c>
      <c r="G62" s="75" t="str">
        <f>'[5]Nodarbību saraksts'!G14</f>
        <v>“Stāķi 7”, Stradu pagasts, Gulbenes novads</v>
      </c>
      <c r="H62" s="75">
        <f>'[5]Nodarbību saraksts'!H14</f>
        <v>0</v>
      </c>
      <c r="I62" s="75">
        <f>'[5]Nodarbību saraksts'!I14</f>
        <v>0</v>
      </c>
      <c r="J62" s="75">
        <f>'[5]Nodarbību saraksts'!J14</f>
        <v>0</v>
      </c>
      <c r="K62" s="75">
        <f>'[5]Nodarbību saraksts'!K14</f>
        <v>0</v>
      </c>
      <c r="L62" s="75">
        <f>'[5]Nodarbību saraksts'!L14</f>
        <v>0</v>
      </c>
      <c r="M62" s="79" t="str">
        <f>'[5]Nodarbību saraksts'!M14</f>
        <v>27.</v>
      </c>
      <c r="N62" s="79" t="str">
        <f>'[5]Nodarbību saraksts'!N14</f>
        <v>01.;08.;15.;22.;</v>
      </c>
      <c r="O62" s="79" t="str">
        <f>'[5]Nodarbību saraksts'!O14</f>
        <v>08.;22.;29.;</v>
      </c>
      <c r="P62" s="79" t="str">
        <f>'[5]Nodarbību saraksts'!P14</f>
        <v>5.;12.;19.;26.;</v>
      </c>
      <c r="Q62" s="79" t="str">
        <f>'[5]Nodarbību saraksts'!Q14</f>
        <v>03.;17.;24.;</v>
      </c>
      <c r="R62" s="79" t="str">
        <f>'[5]Nodarbību saraksts'!R14</f>
        <v>Grupa tiek komplektēta. VAM dienās nodarbības tiks pārceltas uz vēlāku laiku</v>
      </c>
      <c r="S62" s="76">
        <f>'[5]Nodarbību saraksts'!S14</f>
        <v>0.5625</v>
      </c>
      <c r="T62" s="76">
        <f>'[5]Nodarbību saraksts'!T14</f>
        <v>0.63194444444444442</v>
      </c>
    </row>
    <row r="63" spans="1:20" ht="15">
      <c r="A63" s="58" t="s">
        <v>25</v>
      </c>
      <c r="B63" s="96"/>
      <c r="C63" s="96"/>
      <c r="D63" s="75" t="str">
        <f>'[5]Nodarbību saraksts'!D15</f>
        <v>3.5.</v>
      </c>
      <c r="E63" s="75">
        <f>'[5]Nodarbību saraksts'!E15</f>
        <v>0</v>
      </c>
      <c r="F63" s="75" t="str">
        <f>'[5]Nodarbību saraksts'!F15</f>
        <v>Madonas pilsētas vidusskola</v>
      </c>
      <c r="G63" s="75" t="str">
        <f>'[5]Nodarbību saraksts'!G15</f>
        <v>Valdemāra bulvāris, Madona</v>
      </c>
      <c r="H63" s="75">
        <f>'[5]Nodarbību saraksts'!H15</f>
        <v>15</v>
      </c>
      <c r="I63" s="75">
        <f>'[5]Nodarbību saraksts'!I15</f>
        <v>0</v>
      </c>
      <c r="J63" s="75">
        <f>'[5]Nodarbību saraksts'!J15</f>
        <v>0</v>
      </c>
      <c r="K63" s="75">
        <f>'[5]Nodarbību saraksts'!K15</f>
        <v>0</v>
      </c>
      <c r="L63" s="75">
        <f>'[5]Nodarbību saraksts'!L15</f>
        <v>0</v>
      </c>
      <c r="M63" s="79" t="str">
        <f>'[5]Nodarbību saraksts'!M15</f>
        <v>12.;19.;26.</v>
      </c>
      <c r="N63" s="79" t="str">
        <f>'[5]Nodarbību saraksts'!N15</f>
        <v>03.; 10.; 17.;24.;</v>
      </c>
      <c r="O63" s="79" t="str">
        <f>'[5]Nodarbību saraksts'!O15</f>
        <v>03.;10.;24.;</v>
      </c>
      <c r="P63" s="79" t="str">
        <f>'[5]Nodarbību saraksts'!P15</f>
        <v>07.;14.;21.;28.;</v>
      </c>
      <c r="Q63" s="78" t="str">
        <f>'[5]Nodarbību saraksts'!Q15</f>
        <v>02.;10.;19.;26.;</v>
      </c>
      <c r="R63" s="79">
        <f>'[5]Nodarbību saraksts'!R15</f>
        <v>0</v>
      </c>
      <c r="S63" s="76">
        <f>'[5]Nodarbību saraksts'!S15</f>
        <v>0.64583333333333337</v>
      </c>
      <c r="T63" s="76">
        <f>'[5]Nodarbību saraksts'!T15</f>
        <v>0.70833333333333337</v>
      </c>
    </row>
    <row r="64" spans="1:20" ht="15">
      <c r="A64" s="58" t="s">
        <v>27</v>
      </c>
      <c r="B64" s="96"/>
      <c r="C64" s="96"/>
      <c r="D64" s="75" t="str">
        <f>'[5]Nodarbību saraksts'!D16</f>
        <v>3.6.</v>
      </c>
      <c r="E64" s="75">
        <f>'[5]Nodarbību saraksts'!E16</f>
        <v>0</v>
      </c>
      <c r="F64" s="75" t="str">
        <f>'[5]Nodarbību saraksts'!F16</f>
        <v>Madonas pilsētas vidusskola</v>
      </c>
      <c r="G64" s="75" t="str">
        <f>'[5]Nodarbību saraksts'!G16</f>
        <v>Valdemāra bulvāris, Madona</v>
      </c>
      <c r="H64" s="75">
        <f>'[5]Nodarbību saraksts'!H16</f>
        <v>15</v>
      </c>
      <c r="I64" s="75">
        <f>'[5]Nodarbību saraksts'!I16</f>
        <v>0</v>
      </c>
      <c r="J64" s="75">
        <f>'[5]Nodarbību saraksts'!J16</f>
        <v>0</v>
      </c>
      <c r="K64" s="75">
        <f>'[5]Nodarbību saraksts'!K16</f>
        <v>0</v>
      </c>
      <c r="L64" s="75">
        <f>'[5]Nodarbību saraksts'!L16</f>
        <v>0</v>
      </c>
      <c r="M64" s="79" t="str">
        <f>'[5]Nodarbību saraksts'!M16</f>
        <v>11.;18.;25.;</v>
      </c>
      <c r="N64" s="79" t="str">
        <f>'[5]Nodarbību saraksts'!N16</f>
        <v>04.;11.;18.;25.;</v>
      </c>
      <c r="O64" s="79" t="str">
        <f>'[5]Nodarbību saraksts'!O16</f>
        <v>01.;11.;28.;</v>
      </c>
      <c r="P64" s="79" t="str">
        <f>'[5]Nodarbību saraksts'!P16</f>
        <v>01.;08.;22.;29.;</v>
      </c>
      <c r="Q64" s="78" t="str">
        <f>'[5]Nodarbību saraksts'!Q16</f>
        <v>06.;11.;20.;27.;</v>
      </c>
      <c r="R64" s="79">
        <f>'[5]Nodarbību saraksts'!R16</f>
        <v>0</v>
      </c>
      <c r="S64" s="76">
        <f>'[5]Nodarbību saraksts'!S16</f>
        <v>0.5625</v>
      </c>
      <c r="T64" s="76">
        <f>'[5]Nodarbību saraksts'!T16</f>
        <v>0.63194444444444442</v>
      </c>
    </row>
    <row r="65" spans="1:20" ht="15">
      <c r="A65" s="58" t="s">
        <v>28</v>
      </c>
      <c r="B65" s="96"/>
      <c r="C65" s="96"/>
      <c r="D65" s="75" t="str">
        <f>'[5]Nodarbību saraksts'!D17</f>
        <v>VAM 1.MG</v>
      </c>
      <c r="E65" s="75" t="str">
        <f>'[5]Nodarbību saraksts'!E17</f>
        <v>MOR2</v>
      </c>
      <c r="F65" s="75" t="str">
        <f>'[5]Nodarbību saraksts'!F17</f>
        <v>OVT Rankas Rankas filiāle</v>
      </c>
      <c r="G65" s="75" t="str">
        <f>'[5]Nodarbību saraksts'!G17</f>
        <v>Skolas iela 5, Ranka, LV-4416</v>
      </c>
      <c r="H65" s="75">
        <f>'[5]Nodarbību saraksts'!H17</f>
        <v>14</v>
      </c>
      <c r="I65" s="75">
        <f>'[5]Nodarbību saraksts'!I17</f>
        <v>0</v>
      </c>
      <c r="J65" s="75">
        <f>'[5]Nodarbību saraksts'!J17</f>
        <v>0</v>
      </c>
      <c r="K65" s="75">
        <f>'[5]Nodarbību saraksts'!K17</f>
        <v>0</v>
      </c>
      <c r="L65" s="75">
        <f>'[5]Nodarbību saraksts'!L17</f>
        <v>0</v>
      </c>
      <c r="M65" s="79" t="str">
        <f>'[5]Nodarbību saraksts'!M17</f>
        <v>25.</v>
      </c>
      <c r="N65" s="79" t="str">
        <f>'[5]Nodarbību saraksts'!N17</f>
        <v>07.;</v>
      </c>
      <c r="O65" s="79" t="str">
        <f>'[5]Nodarbību saraksts'!O17</f>
        <v>07.;</v>
      </c>
      <c r="P65" s="79" t="str">
        <f>'[5]Nodarbību saraksts'!P17</f>
        <v>04.;</v>
      </c>
      <c r="Q65" s="79" t="str">
        <f>'[5]Nodarbību saraksts'!Q17</f>
        <v>09.;</v>
      </c>
      <c r="R65" s="79">
        <f>'[5]Nodarbību saraksts'!R17</f>
        <v>0</v>
      </c>
      <c r="S65" s="76">
        <f>'[5]Nodarbību saraksts'!S17</f>
        <v>0.38541666666666669</v>
      </c>
      <c r="T65" s="76">
        <f>'[5]Nodarbību saraksts'!T17</f>
        <v>0.66319444444444442</v>
      </c>
    </row>
    <row r="66" spans="1:20" ht="15">
      <c r="A66" s="58" t="s">
        <v>29</v>
      </c>
      <c r="B66" s="96"/>
      <c r="C66" s="96"/>
      <c r="D66" s="75" t="str">
        <f>'[5]Nodarbību saraksts'!D18</f>
        <v>VAM 1.MG</v>
      </c>
      <c r="E66" s="75" t="str">
        <f>'[5]Nodarbību saraksts'!E18</f>
        <v xml:space="preserve">10 G klase </v>
      </c>
      <c r="F66" s="75" t="str">
        <f>'[5]Nodarbību saraksts'!F18</f>
        <v>Gulbenes vidusskola</v>
      </c>
      <c r="G66" s="75" t="str">
        <f>'[5]Nodarbību saraksts'!G18</f>
        <v>Skolas 10, Gulbene, LV-4401</v>
      </c>
      <c r="H66" s="75">
        <f>'[5]Nodarbību saraksts'!H18</f>
        <v>13</v>
      </c>
      <c r="I66" s="75">
        <f>'[5]Nodarbību saraksts'!I18</f>
        <v>0</v>
      </c>
      <c r="J66" s="75">
        <f>'[5]Nodarbību saraksts'!J18</f>
        <v>0</v>
      </c>
      <c r="K66" s="75">
        <f>'[5]Nodarbību saraksts'!K18</f>
        <v>0</v>
      </c>
      <c r="L66" s="75">
        <f>'[5]Nodarbību saraksts'!L18</f>
        <v>0</v>
      </c>
      <c r="M66" s="75" t="str">
        <f>'[5]Nodarbību saraksts'!M18</f>
        <v>06.</v>
      </c>
      <c r="N66" s="75" t="str">
        <f>'[5]Nodarbību saraksts'!N18</f>
        <v>01.;</v>
      </c>
      <c r="O66" s="75" t="str">
        <f>'[5]Nodarbību saraksts'!O18</f>
        <v>01.;</v>
      </c>
      <c r="P66" s="75" t="str">
        <f>'[5]Nodarbību saraksts'!P18</f>
        <v>05.;</v>
      </c>
      <c r="Q66" s="75" t="str">
        <f>'[5]Nodarbību saraksts'!Q18</f>
        <v>10.;</v>
      </c>
      <c r="R66" s="75">
        <f>'[5]Nodarbību saraksts'!R18</f>
        <v>0</v>
      </c>
      <c r="S66" s="76">
        <f>'[5]Nodarbību saraksts'!S18</f>
        <v>0.35416666666666669</v>
      </c>
      <c r="T66" s="76">
        <f>'[5]Nodarbību saraksts'!T18</f>
        <v>0.625</v>
      </c>
    </row>
    <row r="67" spans="1:20" ht="15">
      <c r="A67" s="58" t="s">
        <v>30</v>
      </c>
      <c r="B67" s="96"/>
      <c r="C67" s="96"/>
      <c r="D67" s="75" t="str">
        <f>'[5]Nodarbību saraksts'!D19</f>
        <v>VAM 1.MG</v>
      </c>
      <c r="E67" s="75" t="str">
        <f>'[5]Nodarbību saraksts'!E19</f>
        <v>10 L klase</v>
      </c>
      <c r="F67" s="75" t="str">
        <f>'[5]Nodarbību saraksts'!F19</f>
        <v>Gulbenes vidusskola</v>
      </c>
      <c r="G67" s="75" t="str">
        <f>'[5]Nodarbību saraksts'!G19</f>
        <v>Skolas 10, Gulbene, LV-4401</v>
      </c>
      <c r="H67" s="75">
        <f>'[5]Nodarbību saraksts'!H19</f>
        <v>14</v>
      </c>
      <c r="I67" s="75">
        <f>'[5]Nodarbību saraksts'!I19</f>
        <v>0</v>
      </c>
      <c r="J67" s="75">
        <f>'[5]Nodarbību saraksts'!J19</f>
        <v>0</v>
      </c>
      <c r="K67" s="75">
        <f>'[5]Nodarbību saraksts'!K19</f>
        <v>0</v>
      </c>
      <c r="L67" s="75">
        <f>'[5]Nodarbību saraksts'!L19</f>
        <v>0</v>
      </c>
      <c r="M67" s="75" t="str">
        <f>'[5]Nodarbību saraksts'!M19</f>
        <v>18.</v>
      </c>
      <c r="N67" s="75" t="str">
        <f>'[5]Nodarbību saraksts'!N19</f>
        <v>02.;</v>
      </c>
      <c r="O67" s="75" t="str">
        <f>'[5]Nodarbību saraksts'!O19</f>
        <v>02.;</v>
      </c>
      <c r="P67" s="75" t="str">
        <f>'[5]Nodarbību saraksts'!P19</f>
        <v>06.;</v>
      </c>
      <c r="Q67" s="75" t="str">
        <f>'[5]Nodarbību saraksts'!Q19</f>
        <v>11.;</v>
      </c>
      <c r="R67" s="75">
        <f>'[5]Nodarbību saraksts'!R19</f>
        <v>0</v>
      </c>
      <c r="S67" s="76">
        <f>'[5]Nodarbību saraksts'!S19</f>
        <v>0.35416666666666669</v>
      </c>
      <c r="T67" s="76">
        <f>'[5]Nodarbību saraksts'!T19</f>
        <v>0.625</v>
      </c>
    </row>
    <row r="68" spans="1:20" ht="75">
      <c r="A68" s="58" t="s">
        <v>31</v>
      </c>
      <c r="B68" s="96"/>
      <c r="C68" s="96"/>
      <c r="D68" s="75" t="str">
        <f>'[5]Nodarbību saraksts'!D20</f>
        <v>1.2.</v>
      </c>
      <c r="E68" s="75">
        <f>'[5]Nodarbību saraksts'!E20</f>
        <v>0</v>
      </c>
      <c r="F68" s="75" t="str">
        <f>'[5]Nodarbību saraksts'!F20</f>
        <v>Lizuma vidusskola</v>
      </c>
      <c r="G68" s="75" t="str">
        <f>'[5]Nodarbību saraksts'!G20</f>
        <v>Lizums, Gulbenes nov.</v>
      </c>
      <c r="H68" s="75">
        <f>'[5]Nodarbību saraksts'!H20</f>
        <v>0</v>
      </c>
      <c r="I68" s="75">
        <f>'[5]Nodarbību saraksts'!I20</f>
        <v>0</v>
      </c>
      <c r="J68" s="75">
        <f>'[5]Nodarbību saraksts'!J20</f>
        <v>0</v>
      </c>
      <c r="K68" s="75">
        <f>'[5]Nodarbību saraksts'!K20</f>
        <v>0</v>
      </c>
      <c r="L68" s="75">
        <f>'[5]Nodarbību saraksts'!L20</f>
        <v>0</v>
      </c>
      <c r="M68" s="75" t="str">
        <f>'[5]Nodarbību saraksts'!M20</f>
        <v>27.</v>
      </c>
      <c r="N68" s="75" t="str">
        <f>'[5]Nodarbību saraksts'!N20</f>
        <v>02.;09.;16.;23.;</v>
      </c>
      <c r="O68" s="75" t="str">
        <f>'[5]Nodarbību saraksts'!O20</f>
        <v>02.;09.;23.;</v>
      </c>
      <c r="P68" s="75" t="str">
        <f>'[5]Nodarbību saraksts'!P20</f>
        <v>06.;13.;20.;27.;</v>
      </c>
      <c r="Q68" s="75" t="str">
        <f>'[5]Nodarbību saraksts'!Q20</f>
        <v>11.;18.;25.;</v>
      </c>
      <c r="R68" s="75" t="str">
        <f>'[5]Nodarbību saraksts'!R20</f>
        <v>Grupa tiek komplektēta. VAM dienās nodarbības tiks pārceltas uz vēlāku laiku</v>
      </c>
      <c r="S68" s="76">
        <f>'[5]Nodarbību saraksts'!S20</f>
        <v>0.5625</v>
      </c>
      <c r="T68" s="76">
        <f>'[5]Nodarbību saraksts'!T20</f>
        <v>0.64583333333333337</v>
      </c>
    </row>
    <row r="69" spans="1:20" ht="15">
      <c r="A69" s="58" t="s">
        <v>32</v>
      </c>
      <c r="B69" s="96"/>
      <c r="C69" s="96"/>
      <c r="D69" s="75" t="str">
        <f>'[5]Nodarbību saraksts'!D21</f>
        <v>Slodze -0,05</v>
      </c>
      <c r="E69" s="75">
        <f>'[5]Nodarbību saraksts'!E21</f>
        <v>0</v>
      </c>
      <c r="F69" s="75">
        <f>'[5]Nodarbību saraksts'!F21</f>
        <v>0</v>
      </c>
      <c r="G69" s="75">
        <f>'[5]Nodarbību saraksts'!G21</f>
        <v>0</v>
      </c>
      <c r="H69" s="75">
        <f>'[5]Nodarbību saraksts'!H21</f>
        <v>0</v>
      </c>
      <c r="I69" s="75">
        <f>'[5]Nodarbību saraksts'!I21</f>
        <v>0</v>
      </c>
      <c r="J69" s="75">
        <f>'[5]Nodarbību saraksts'!J21</f>
        <v>0</v>
      </c>
      <c r="K69" s="75">
        <f>'[5]Nodarbību saraksts'!K21</f>
        <v>0</v>
      </c>
      <c r="L69" s="75">
        <f>'[5]Nodarbību saraksts'!L21</f>
        <v>0</v>
      </c>
      <c r="M69" s="75">
        <f>'[5]Nodarbību saraksts'!M21</f>
        <v>0</v>
      </c>
      <c r="N69" s="75">
        <f>'[5]Nodarbību saraksts'!N21</f>
        <v>0</v>
      </c>
      <c r="O69" s="75">
        <f>'[5]Nodarbību saraksts'!O21</f>
        <v>0</v>
      </c>
      <c r="P69" s="75">
        <f>'[5]Nodarbību saraksts'!P21</f>
        <v>0</v>
      </c>
      <c r="Q69" s="75">
        <f>'[5]Nodarbību saraksts'!Q21</f>
        <v>0</v>
      </c>
      <c r="R69" s="75">
        <f>'[5]Nodarbību saraksts'!R21</f>
        <v>0</v>
      </c>
      <c r="S69" s="76">
        <f>'[5]Nodarbību saraksts'!S21</f>
        <v>0</v>
      </c>
      <c r="T69" s="76">
        <f>'[5]Nodarbību saraksts'!T21</f>
        <v>0</v>
      </c>
    </row>
    <row r="70" spans="1:20" ht="15">
      <c r="A70" s="58" t="s">
        <v>33</v>
      </c>
      <c r="B70" s="97"/>
      <c r="C70" s="97"/>
      <c r="D70" s="75">
        <f>'[5]Nodarbību saraksts'!D22</f>
        <v>0</v>
      </c>
      <c r="E70" s="75">
        <f>'[5]Nodarbību saraksts'!E22</f>
        <v>0</v>
      </c>
      <c r="F70" s="75">
        <f>'[5]Nodarbību saraksts'!F22</f>
        <v>0</v>
      </c>
      <c r="G70" s="75">
        <f>'[5]Nodarbību saraksts'!G22</f>
        <v>0</v>
      </c>
      <c r="H70" s="75">
        <f>'[5]Nodarbību saraksts'!H22</f>
        <v>0</v>
      </c>
      <c r="I70" s="75">
        <f>'[5]Nodarbību saraksts'!I22</f>
        <v>0</v>
      </c>
      <c r="J70" s="75">
        <f>'[5]Nodarbību saraksts'!J22</f>
        <v>0</v>
      </c>
      <c r="K70" s="75">
        <f>'[5]Nodarbību saraksts'!K22</f>
        <v>0</v>
      </c>
      <c r="L70" s="75">
        <f>'[5]Nodarbību saraksts'!L22</f>
        <v>0</v>
      </c>
      <c r="M70" s="75">
        <f>'[5]Nodarbību saraksts'!M22</f>
        <v>0</v>
      </c>
      <c r="N70" s="75">
        <f>'[5]Nodarbību saraksts'!N22</f>
        <v>0</v>
      </c>
      <c r="O70" s="75">
        <f>'[5]Nodarbību saraksts'!O22</f>
        <v>0</v>
      </c>
      <c r="P70" s="75">
        <f>'[5]Nodarbību saraksts'!P22</f>
        <v>0</v>
      </c>
      <c r="Q70" s="75">
        <f>'[5]Nodarbību saraksts'!Q22</f>
        <v>0</v>
      </c>
      <c r="R70" s="75">
        <f>'[5]Nodarbību saraksts'!R22</f>
        <v>0</v>
      </c>
      <c r="S70" s="76">
        <f>'[5]Nodarbību saraksts'!S22</f>
        <v>0</v>
      </c>
      <c r="T70" s="76">
        <f>'[5]Nodarbību saraksts'!T22</f>
        <v>0</v>
      </c>
    </row>
    <row r="71" spans="1:20">
      <c r="A71" s="69"/>
      <c r="B71" s="70"/>
      <c r="C71" s="70"/>
      <c r="D71" s="70"/>
      <c r="E71" s="70"/>
      <c r="F71" s="70"/>
      <c r="G71" s="70"/>
      <c r="H71" s="70">
        <f>SUM(H61:H68)</f>
        <v>86</v>
      </c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</row>
    <row r="72" spans="1:20">
      <c r="A72" s="73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1:20" ht="45">
      <c r="A73" s="58" t="s">
        <v>22</v>
      </c>
      <c r="B73" s="95" t="str">
        <f>'[6]Nodarbību saraksts'!B13</f>
        <v>Jānis Blūms</v>
      </c>
      <c r="C73" s="95">
        <f>'[6]Nodarbību saraksts'!C13</f>
        <v>26188335</v>
      </c>
      <c r="D73" s="75" t="str">
        <f>'[6]Nodarbību saraksts'!D13</f>
        <v>1.2.</v>
      </c>
      <c r="E73" s="75">
        <f>'[6]Nodarbību saraksts'!E13</f>
        <v>0</v>
      </c>
      <c r="F73" s="75" t="str">
        <f>'[6]Nodarbību saraksts'!F13</f>
        <v>Aleksandra Bieziņa Raiskuma pamatskola</v>
      </c>
      <c r="G73" s="75" t="str">
        <f>'[6]Nodarbību saraksts'!G13</f>
        <v>"Dzelmes 5", Raiskums, Raiskuma pagasts, Cēsu novads</v>
      </c>
      <c r="H73" s="75">
        <f>'[6]Nodarbību saraksts'!H13</f>
        <v>20</v>
      </c>
      <c r="I73" s="75">
        <f>'[6]Nodarbību saraksts'!I13</f>
        <v>0</v>
      </c>
      <c r="J73" s="75">
        <f>'[6]Nodarbību saraksts'!J13</f>
        <v>0</v>
      </c>
      <c r="K73" s="75">
        <f>'[6]Nodarbību saraksts'!K13</f>
        <v>0</v>
      </c>
      <c r="L73" s="75">
        <f>'[6]Nodarbību saraksts'!L13</f>
        <v>0</v>
      </c>
      <c r="M73" s="78" t="str">
        <f>'[6]Nodarbību saraksts'!M13</f>
        <v>18.;25.</v>
      </c>
      <c r="N73" s="79" t="str">
        <f>'[6]Nodarbību saraksts'!N13</f>
        <v>01.;08.;15.;22.</v>
      </c>
      <c r="O73" s="78" t="str">
        <f>'[6]Nodarbību saraksts'!O13</f>
        <v>01.;08.;22.;29.</v>
      </c>
      <c r="P73" s="79" t="str">
        <f>'[6]Nodarbību saraksts'!P13</f>
        <v>05.;12.;19.;26.</v>
      </c>
      <c r="Q73" s="78" t="str">
        <f>'[6]Nodarbību saraksts'!Q13</f>
        <v>03.;10.;17.;24.</v>
      </c>
      <c r="R73" s="79">
        <f>'[6]Nodarbību saraksts'!R13</f>
        <v>0</v>
      </c>
      <c r="S73" s="76">
        <f>'[6]Nodarbību saraksts'!S13</f>
        <v>0.59722222222222221</v>
      </c>
      <c r="T73" s="76">
        <f>'[6]Nodarbību saraksts'!T13</f>
        <v>0.66319444444444442</v>
      </c>
    </row>
    <row r="74" spans="1:20" ht="45">
      <c r="A74" s="58" t="s">
        <v>24</v>
      </c>
      <c r="B74" s="96"/>
      <c r="C74" s="96"/>
      <c r="D74" s="75" t="str">
        <f>'[6]Nodarbību saraksts'!D14</f>
        <v>2.4.</v>
      </c>
      <c r="E74" s="75">
        <f>'[6]Nodarbību saraksts'!E14</f>
        <v>0</v>
      </c>
      <c r="F74" s="75" t="str">
        <f>'[6]Nodarbību saraksts'!F14</f>
        <v>Aleksandra Bieziņa Raiskuma pamatskola</v>
      </c>
      <c r="G74" s="75" t="str">
        <f>'[6]Nodarbību saraksts'!G14</f>
        <v>"Dzelmes 5", Raiskums, Raiskuma pagasts, Cēsu novads</v>
      </c>
      <c r="H74" s="75">
        <f>'[6]Nodarbību saraksts'!H14</f>
        <v>15</v>
      </c>
      <c r="I74" s="75">
        <f>'[6]Nodarbību saraksts'!I14</f>
        <v>0</v>
      </c>
      <c r="J74" s="75">
        <f>'[6]Nodarbību saraksts'!J14</f>
        <v>0</v>
      </c>
      <c r="K74" s="75">
        <f>'[6]Nodarbību saraksts'!K14</f>
        <v>0</v>
      </c>
      <c r="L74" s="75">
        <f>'[6]Nodarbību saraksts'!L14</f>
        <v>0</v>
      </c>
      <c r="M74" s="78" t="str">
        <f>'[6]Nodarbību saraksts'!M14</f>
        <v>18.;25.</v>
      </c>
      <c r="N74" s="79" t="str">
        <f>'[6]Nodarbību saraksts'!N14</f>
        <v>01.;08.;15.;22.</v>
      </c>
      <c r="O74" s="78" t="str">
        <f>'[6]Nodarbību saraksts'!O14</f>
        <v>01.;08.;22.;29.</v>
      </c>
      <c r="P74" s="79" t="str">
        <f>'[6]Nodarbību saraksts'!P14</f>
        <v>05.;12.;19.;26.</v>
      </c>
      <c r="Q74" s="78" t="str">
        <f>'[6]Nodarbību saraksts'!Q14</f>
        <v>03.;10.;17.;24.</v>
      </c>
      <c r="R74" s="79">
        <f>'[6]Nodarbību saraksts'!R14</f>
        <v>0</v>
      </c>
      <c r="S74" s="76">
        <f>'[6]Nodarbību saraksts'!S14</f>
        <v>0.68055555555555547</v>
      </c>
      <c r="T74" s="76">
        <f>'[6]Nodarbību saraksts'!T14</f>
        <v>0.74652777777777779</v>
      </c>
    </row>
    <row r="75" spans="1:20" ht="30">
      <c r="A75" s="58" t="s">
        <v>25</v>
      </c>
      <c r="B75" s="96"/>
      <c r="C75" s="96"/>
      <c r="D75" s="75" t="str">
        <f>'[6]Nodarbību saraksts'!D15</f>
        <v>1.2.</v>
      </c>
      <c r="E75" s="75">
        <f>'[6]Nodarbību saraksts'!E15</f>
        <v>0</v>
      </c>
      <c r="F75" s="75" t="str">
        <f>'[6]Nodarbību saraksts'!F15</f>
        <v>Straupes pamatskola</v>
      </c>
      <c r="G75" s="75" t="str">
        <f>'[6]Nodarbību saraksts'!G15</f>
        <v>"Mazstraupes pils", Straupe, Straupes pagasts, Cēsu novads</v>
      </c>
      <c r="H75" s="75">
        <f>'[6]Nodarbību saraksts'!H15</f>
        <v>34</v>
      </c>
      <c r="I75" s="75">
        <f>'[6]Nodarbību saraksts'!I15</f>
        <v>0</v>
      </c>
      <c r="J75" s="75">
        <f>'[6]Nodarbību saraksts'!J15</f>
        <v>0</v>
      </c>
      <c r="K75" s="75">
        <f>'[6]Nodarbību saraksts'!K15</f>
        <v>0</v>
      </c>
      <c r="L75" s="75">
        <f>'[6]Nodarbību saraksts'!L15</f>
        <v>0</v>
      </c>
      <c r="M75" s="79" t="str">
        <f>'[6]Nodarbību saraksts'!M15</f>
        <v>17.;24.;31.</v>
      </c>
      <c r="N75" s="79" t="str">
        <f>'[6]Nodarbību saraksts'!N15</f>
        <v>07.;14.;21.;28.</v>
      </c>
      <c r="O75" s="79" t="str">
        <f>'[6]Nodarbību saraksts'!O15</f>
        <v>07.;21.;28.</v>
      </c>
      <c r="P75" s="78" t="str">
        <f>'[6]Nodarbību saraksts'!P15</f>
        <v>04.;11.;25.</v>
      </c>
      <c r="Q75" s="78" t="str">
        <f>'[6]Nodarbību saraksts'!Q15</f>
        <v>02.;09.;16.;23.</v>
      </c>
      <c r="R75" s="79">
        <f>'[6]Nodarbību saraksts'!R15</f>
        <v>0</v>
      </c>
      <c r="S75" s="76">
        <f>'[6]Nodarbību saraksts'!S15</f>
        <v>0.59722222222222221</v>
      </c>
      <c r="T75" s="76">
        <f>'[6]Nodarbību saraksts'!T15</f>
        <v>0.66319444444444442</v>
      </c>
    </row>
    <row r="76" spans="1:20" ht="30">
      <c r="A76" s="58" t="s">
        <v>27</v>
      </c>
      <c r="B76" s="96"/>
      <c r="C76" s="96"/>
      <c r="D76" s="75" t="str">
        <f>'[6]Nodarbību saraksts'!D16</f>
        <v>1.2.</v>
      </c>
      <c r="E76" s="75">
        <f>'[6]Nodarbību saraksts'!E16</f>
        <v>0</v>
      </c>
      <c r="F76" s="75" t="str">
        <f>'[6]Nodarbību saraksts'!F16</f>
        <v>Rāmuļu pamatskola</v>
      </c>
      <c r="G76" s="75" t="str">
        <f>'[6]Nodarbību saraksts'!G16</f>
        <v>Rāmuļu pamatskola, Rāmuļi, Vaives pagasts, Cēsu novads</v>
      </c>
      <c r="H76" s="75">
        <f>'[6]Nodarbību saraksts'!H16</f>
        <v>24</v>
      </c>
      <c r="I76" s="75">
        <f>'[6]Nodarbību saraksts'!I16</f>
        <v>0</v>
      </c>
      <c r="J76" s="75">
        <f>'[6]Nodarbību saraksts'!J16</f>
        <v>0</v>
      </c>
      <c r="K76" s="75">
        <f>'[6]Nodarbību saraksts'!K16</f>
        <v>0</v>
      </c>
      <c r="L76" s="75">
        <f>'[6]Nodarbību saraksts'!L16</f>
        <v>0</v>
      </c>
      <c r="M76" s="78" t="str">
        <f>'[6]Nodarbību saraksts'!M16</f>
        <v>19.;26.</v>
      </c>
      <c r="N76" s="79" t="str">
        <f>'[6]Nodarbību saraksts'!N16</f>
        <v>02.;09.;16.;23.</v>
      </c>
      <c r="O76" s="78" t="str">
        <f>'[6]Nodarbību saraksts'!O16</f>
        <v>02.;09.;23.;30.</v>
      </c>
      <c r="P76" s="79" t="str">
        <f>'[6]Nodarbību saraksts'!P16</f>
        <v>06.;13.;20.;27.</v>
      </c>
      <c r="Q76" s="79" t="str">
        <f>'[6]Nodarbību saraksts'!Q16</f>
        <v>11.;18.;25.</v>
      </c>
      <c r="R76" s="79">
        <f>'[6]Nodarbību saraksts'!R16</f>
        <v>0</v>
      </c>
      <c r="S76" s="76">
        <f>'[6]Nodarbību saraksts'!S16</f>
        <v>0.625</v>
      </c>
      <c r="T76" s="76">
        <f>'[6]Nodarbību saraksts'!T16</f>
        <v>0.69097222222222221</v>
      </c>
    </row>
    <row r="77" spans="1:20" ht="30">
      <c r="A77" s="58" t="s">
        <v>28</v>
      </c>
      <c r="B77" s="96"/>
      <c r="C77" s="96"/>
      <c r="D77" s="75" t="str">
        <f>'[6]Nodarbību saraksts'!D17</f>
        <v>VAM 1.MG</v>
      </c>
      <c r="E77" s="75" t="str">
        <f>'[6]Nodarbību saraksts'!E17</f>
        <v>IP20</v>
      </c>
      <c r="F77" s="75" t="str">
        <f>'[6]Nodarbību saraksts'!F17</f>
        <v>Vidzemes Tehnoloģiju un dizaina tehnikums</v>
      </c>
      <c r="G77" s="75" t="str">
        <f>'[6]Nodarbību saraksts'!G17</f>
        <v>Valmieras iela 19, Cēsis</v>
      </c>
      <c r="H77" s="75">
        <f>'[6]Nodarbību saraksts'!H17</f>
        <v>13</v>
      </c>
      <c r="I77" s="75">
        <f>'[6]Nodarbību saraksts'!I17</f>
        <v>0</v>
      </c>
      <c r="J77" s="75">
        <f>'[6]Nodarbību saraksts'!J17</f>
        <v>0</v>
      </c>
      <c r="K77" s="75">
        <f>'[6]Nodarbību saraksts'!K17</f>
        <v>0</v>
      </c>
      <c r="L77" s="75">
        <f>'[6]Nodarbību saraksts'!L17</f>
        <v>0</v>
      </c>
      <c r="M77" s="79" t="str">
        <f>'[6]Nodarbību saraksts'!M17</f>
        <v>18.</v>
      </c>
      <c r="N77" s="79" t="str">
        <f>'[6]Nodarbību saraksts'!N17</f>
        <v>03.</v>
      </c>
      <c r="O77" s="79" t="str">
        <f>'[6]Nodarbību saraksts'!O17</f>
        <v>03.</v>
      </c>
      <c r="P77" s="79" t="str">
        <f>'[6]Nodarbību saraksts'!P17</f>
        <v>21.</v>
      </c>
      <c r="Q77" s="79" t="str">
        <f>'[6]Nodarbību saraksts'!Q17</f>
        <v>05.</v>
      </c>
      <c r="R77" s="79">
        <f>'[6]Nodarbību saraksts'!R17</f>
        <v>0</v>
      </c>
      <c r="S77" s="76">
        <f>'[6]Nodarbību saraksts'!S17</f>
        <v>0.35416666666666669</v>
      </c>
      <c r="T77" s="76">
        <f>'[6]Nodarbību saraksts'!T17</f>
        <v>0.64583333333333337</v>
      </c>
    </row>
    <row r="78" spans="1:20" ht="30">
      <c r="A78" s="58" t="s">
        <v>29</v>
      </c>
      <c r="B78" s="96"/>
      <c r="C78" s="96"/>
      <c r="D78" s="75" t="str">
        <f>'[6]Nodarbību saraksts'!D18</f>
        <v>VAM 1.MG</v>
      </c>
      <c r="E78" s="75" t="str">
        <f>'[6]Nodarbību saraksts'!E18</f>
        <v>ID20</v>
      </c>
      <c r="F78" s="75" t="str">
        <f>'[6]Nodarbību saraksts'!F18</f>
        <v>Vidzemes Tehnoloģiju un dizaina tehnikums</v>
      </c>
      <c r="G78" s="75" t="str">
        <f>'[6]Nodarbību saraksts'!G18</f>
        <v>Valmieras iela 19, Cēsis</v>
      </c>
      <c r="H78" s="75">
        <f>'[6]Nodarbību saraksts'!H18</f>
        <v>11</v>
      </c>
      <c r="I78" s="75">
        <f>'[6]Nodarbību saraksts'!I18</f>
        <v>0</v>
      </c>
      <c r="J78" s="75">
        <f>'[6]Nodarbību saraksts'!J18</f>
        <v>0</v>
      </c>
      <c r="K78" s="75">
        <f>'[6]Nodarbību saraksts'!K18</f>
        <v>0</v>
      </c>
      <c r="L78" s="75">
        <f>'[6]Nodarbību saraksts'!L18</f>
        <v>0</v>
      </c>
      <c r="M78" s="75" t="str">
        <f>'[6]Nodarbību saraksts'!M18</f>
        <v>20.</v>
      </c>
      <c r="N78" s="75" t="str">
        <f>'[6]Nodarbību saraksts'!N18</f>
        <v>10.</v>
      </c>
      <c r="O78" s="75" t="str">
        <f>'[6]Nodarbību saraksts'!O18</f>
        <v>10.</v>
      </c>
      <c r="P78" s="75" t="str">
        <f>'[6]Nodarbību saraksts'!P18</f>
        <v>14.</v>
      </c>
      <c r="Q78" s="75" t="str">
        <f>'[6]Nodarbību saraksts'!Q18</f>
        <v>12.</v>
      </c>
      <c r="R78" s="75">
        <f>'[6]Nodarbību saraksts'!R18</f>
        <v>0</v>
      </c>
      <c r="S78" s="76">
        <f>'[6]Nodarbību saraksts'!S18</f>
        <v>0.35416666666666669</v>
      </c>
      <c r="T78" s="76">
        <f>'[6]Nodarbību saraksts'!T18</f>
        <v>0.64583333333333337</v>
      </c>
    </row>
    <row r="79" spans="1:20" ht="30">
      <c r="A79" s="58" t="s">
        <v>30</v>
      </c>
      <c r="B79" s="96"/>
      <c r="C79" s="96"/>
      <c r="D79" s="75" t="str">
        <f>'[6]Nodarbību saraksts'!D19</f>
        <v>VAM 1.MG</v>
      </c>
      <c r="E79" s="75" t="str">
        <f>'[6]Nodarbību saraksts'!E19</f>
        <v>UK20/TP20</v>
      </c>
      <c r="F79" s="75" t="str">
        <f>'[6]Nodarbību saraksts'!F19</f>
        <v>Vidzemes Tehnoloģiju un dizaina tehnikums</v>
      </c>
      <c r="G79" s="75" t="str">
        <f>'[6]Nodarbību saraksts'!G19</f>
        <v>Valmieras iela 19, Cēsis</v>
      </c>
      <c r="H79" s="75">
        <f>'[6]Nodarbību saraksts'!H19</f>
        <v>11</v>
      </c>
      <c r="I79" s="75">
        <f>'[6]Nodarbību saraksts'!I19</f>
        <v>0</v>
      </c>
      <c r="J79" s="75">
        <f>'[6]Nodarbību saraksts'!J19</f>
        <v>0</v>
      </c>
      <c r="K79" s="75">
        <f>'[6]Nodarbību saraksts'!K19</f>
        <v>0</v>
      </c>
      <c r="L79" s="75">
        <f>'[6]Nodarbību saraksts'!L19</f>
        <v>0</v>
      </c>
      <c r="M79" s="75" t="str">
        <f>'[6]Nodarbību saraksts'!M19</f>
        <v>27.</v>
      </c>
      <c r="N79" s="75" t="str">
        <f>'[6]Nodarbību saraksts'!N19</f>
        <v>17.</v>
      </c>
      <c r="O79" s="75" t="str">
        <f>'[6]Nodarbību saraksts'!O19</f>
        <v>17.;31.</v>
      </c>
      <c r="P79" s="75" t="str">
        <f>'[6]Nodarbību saraksts'!P19</f>
        <v>07.</v>
      </c>
      <c r="Q79" s="75">
        <f>'[6]Nodarbību saraksts'!Q19</f>
        <v>0</v>
      </c>
      <c r="R79" s="75">
        <f>'[6]Nodarbību saraksts'!R19</f>
        <v>0</v>
      </c>
      <c r="S79" s="76">
        <f>'[6]Nodarbību saraksts'!S19</f>
        <v>0.35416666666666669</v>
      </c>
      <c r="T79" s="76">
        <f>'[6]Nodarbību saraksts'!T19</f>
        <v>0.64583333333333337</v>
      </c>
    </row>
    <row r="80" spans="1:20" ht="15">
      <c r="A80" s="58" t="s">
        <v>31</v>
      </c>
      <c r="B80" s="96"/>
      <c r="C80" s="96"/>
      <c r="D80" s="75" t="str">
        <f>'[6]Nodarbību saraksts'!D20</f>
        <v>Slodze +0,05</v>
      </c>
      <c r="E80" s="75">
        <f>'[6]Nodarbību saraksts'!E20</f>
        <v>0</v>
      </c>
      <c r="F80" s="75">
        <f>'[6]Nodarbību saraksts'!F20</f>
        <v>0</v>
      </c>
      <c r="G80" s="75">
        <f>'[6]Nodarbību saraksts'!G20</f>
        <v>0</v>
      </c>
      <c r="H80" s="75">
        <f>'[6]Nodarbību saraksts'!H20</f>
        <v>0</v>
      </c>
      <c r="I80" s="75">
        <f>'[6]Nodarbību saraksts'!I20</f>
        <v>0</v>
      </c>
      <c r="J80" s="75">
        <f>'[6]Nodarbību saraksts'!J20</f>
        <v>0</v>
      </c>
      <c r="K80" s="75">
        <f>'[6]Nodarbību saraksts'!K20</f>
        <v>0</v>
      </c>
      <c r="L80" s="75">
        <f>'[6]Nodarbību saraksts'!L20</f>
        <v>0</v>
      </c>
      <c r="M80" s="75">
        <f>'[6]Nodarbību saraksts'!M20</f>
        <v>0</v>
      </c>
      <c r="N80" s="75">
        <f>'[6]Nodarbību saraksts'!N20</f>
        <v>0</v>
      </c>
      <c r="O80" s="75">
        <f>'[6]Nodarbību saraksts'!O20</f>
        <v>0</v>
      </c>
      <c r="P80" s="75">
        <f>'[6]Nodarbību saraksts'!P20</f>
        <v>0</v>
      </c>
      <c r="Q80" s="75">
        <f>'[6]Nodarbību saraksts'!Q20</f>
        <v>0</v>
      </c>
      <c r="R80" s="75">
        <f>'[6]Nodarbību saraksts'!R20</f>
        <v>0</v>
      </c>
      <c r="S80" s="76">
        <f>'[6]Nodarbību saraksts'!S20</f>
        <v>0</v>
      </c>
      <c r="T80" s="76">
        <f>'[6]Nodarbību saraksts'!T20</f>
        <v>0</v>
      </c>
    </row>
    <row r="81" spans="1:20" ht="15">
      <c r="A81" s="58" t="s">
        <v>32</v>
      </c>
      <c r="B81" s="96"/>
      <c r="C81" s="96"/>
      <c r="D81" s="75" t="str">
        <f>'[6]Nodarbību saraksts'!D21</f>
        <v>Slodze +0,05</v>
      </c>
      <c r="E81" s="75">
        <f>'[6]Nodarbību saraksts'!E21</f>
        <v>0</v>
      </c>
      <c r="F81" s="75">
        <f>'[6]Nodarbību saraksts'!F21</f>
        <v>0</v>
      </c>
      <c r="G81" s="75">
        <f>'[6]Nodarbību saraksts'!G21</f>
        <v>0</v>
      </c>
      <c r="H81" s="75">
        <f>'[6]Nodarbību saraksts'!H21</f>
        <v>0</v>
      </c>
      <c r="I81" s="75">
        <f>'[6]Nodarbību saraksts'!I21</f>
        <v>0</v>
      </c>
      <c r="J81" s="75">
        <f>'[6]Nodarbību saraksts'!J21</f>
        <v>0</v>
      </c>
      <c r="K81" s="75">
        <f>'[6]Nodarbību saraksts'!K21</f>
        <v>0</v>
      </c>
      <c r="L81" s="75">
        <f>'[6]Nodarbību saraksts'!L21</f>
        <v>0</v>
      </c>
      <c r="M81" s="75">
        <f>'[6]Nodarbību saraksts'!M21</f>
        <v>0</v>
      </c>
      <c r="N81" s="75">
        <f>'[6]Nodarbību saraksts'!N21</f>
        <v>0</v>
      </c>
      <c r="O81" s="75">
        <f>'[6]Nodarbību saraksts'!O21</f>
        <v>0</v>
      </c>
      <c r="P81" s="75">
        <f>'[6]Nodarbību saraksts'!P21</f>
        <v>0</v>
      </c>
      <c r="Q81" s="75">
        <f>'[6]Nodarbību saraksts'!Q21</f>
        <v>0</v>
      </c>
      <c r="R81" s="75">
        <f>'[6]Nodarbību saraksts'!R21</f>
        <v>0</v>
      </c>
      <c r="S81" s="76">
        <f>'[6]Nodarbību saraksts'!S21</f>
        <v>0</v>
      </c>
      <c r="T81" s="76">
        <f>'[6]Nodarbību saraksts'!T21</f>
        <v>0</v>
      </c>
    </row>
    <row r="82" spans="1:20" ht="15">
      <c r="A82" s="58" t="s">
        <v>33</v>
      </c>
      <c r="B82" s="97"/>
      <c r="C82" s="97"/>
      <c r="D82" s="75">
        <f>'[6]Nodarbību saraksts'!D22</f>
        <v>0</v>
      </c>
      <c r="E82" s="75">
        <f>'[6]Nodarbību saraksts'!E22</f>
        <v>0</v>
      </c>
      <c r="F82" s="75">
        <f>'[6]Nodarbību saraksts'!F22</f>
        <v>0</v>
      </c>
      <c r="G82" s="75">
        <f>'[6]Nodarbību saraksts'!G22</f>
        <v>0</v>
      </c>
      <c r="H82" s="75">
        <f>'[6]Nodarbību saraksts'!H22</f>
        <v>0</v>
      </c>
      <c r="I82" s="75">
        <f>'[6]Nodarbību saraksts'!I22</f>
        <v>0</v>
      </c>
      <c r="J82" s="75">
        <f>'[6]Nodarbību saraksts'!J22</f>
        <v>0</v>
      </c>
      <c r="K82" s="75">
        <f>'[6]Nodarbību saraksts'!K22</f>
        <v>0</v>
      </c>
      <c r="L82" s="75">
        <f>'[6]Nodarbību saraksts'!L22</f>
        <v>0</v>
      </c>
      <c r="M82" s="75">
        <f>'[6]Nodarbību saraksts'!M22</f>
        <v>0</v>
      </c>
      <c r="N82" s="75">
        <f>'[6]Nodarbību saraksts'!N22</f>
        <v>0</v>
      </c>
      <c r="O82" s="75">
        <f>'[6]Nodarbību saraksts'!O22</f>
        <v>0</v>
      </c>
      <c r="P82" s="75">
        <f>'[6]Nodarbību saraksts'!P22</f>
        <v>0</v>
      </c>
      <c r="Q82" s="75">
        <f>'[6]Nodarbību saraksts'!Q22</f>
        <v>0</v>
      </c>
      <c r="R82" s="75">
        <f>'[6]Nodarbību saraksts'!R22</f>
        <v>0</v>
      </c>
      <c r="S82" s="76">
        <f>'[6]Nodarbību saraksts'!S22</f>
        <v>0</v>
      </c>
      <c r="T82" s="76">
        <f>'[6]Nodarbību saraksts'!T22</f>
        <v>0</v>
      </c>
    </row>
    <row r="83" spans="1:20">
      <c r="A83" s="69"/>
      <c r="B83" s="70"/>
      <c r="C83" s="70"/>
      <c r="D83" s="70"/>
      <c r="E83" s="70"/>
      <c r="F83" s="70"/>
      <c r="G83" s="70"/>
      <c r="H83" s="70">
        <f>SUM(H73:H80)</f>
        <v>128</v>
      </c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</row>
    <row r="84" spans="1:20">
      <c r="A84" s="73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1:20" ht="30">
      <c r="A85" s="58" t="s">
        <v>22</v>
      </c>
      <c r="B85" s="83" t="str">
        <f>'[7]Nodarbību saraksts'!B13</f>
        <v>Uldis Borskis</v>
      </c>
      <c r="C85" s="83">
        <f>'[7]Nodarbību saraksts'!C13</f>
        <v>22400919</v>
      </c>
      <c r="D85" s="79" t="str">
        <f>'[7]Nodarbību saraksts'!D13</f>
        <v>1.1.</v>
      </c>
      <c r="E85" s="79" t="str">
        <f>'[7]Nodarbību saraksts'!E13</f>
        <v>4.a; b</v>
      </c>
      <c r="F85" s="79" t="str">
        <f>'[7]Nodarbību saraksts'!F13</f>
        <v>Valmieras sākumskola</v>
      </c>
      <c r="G85" s="79" t="str">
        <f>'[7]Nodarbību saraksts'!G13</f>
        <v>Leona Paegles iela 40A, Valmiera, LV – 4201</v>
      </c>
      <c r="H85" s="79">
        <f>'[7]Nodarbību saraksts'!H13</f>
        <v>15</v>
      </c>
      <c r="I85" s="79" t="str">
        <f>'[7]Nodarbību saraksts'!I13</f>
        <v>15.;22.;29.</v>
      </c>
      <c r="J85" s="79" t="str">
        <f>'[7]Nodarbību saraksts'!J13</f>
        <v>06.;13..;27.;</v>
      </c>
      <c r="K85" s="79" t="str">
        <f>'[7]Nodarbību saraksts'!K13</f>
        <v>03.;10.;17.;24.;</v>
      </c>
      <c r="L85" s="79" t="str">
        <f>'[7]Nodarbību saraksts'!L13</f>
        <v>01.;8.;15.;</v>
      </c>
      <c r="M85" s="79" t="str">
        <f>'[7]Nodarbību saraksts'!M13</f>
        <v>12.;19.;26.;</v>
      </c>
      <c r="N85" s="79" t="str">
        <f>'[7]Nodarbību saraksts'!N13</f>
        <v>02.;09.;16.;23.;</v>
      </c>
      <c r="O85" s="78" t="str">
        <f>'[7]Nodarbību saraksts'!O13</f>
        <v>02.;09.;23.;30.;</v>
      </c>
      <c r="P85" s="79" t="str">
        <f>'[7]Nodarbību saraksts'!P13</f>
        <v>06.;13.;20.;27.;</v>
      </c>
      <c r="Q85" s="78" t="str">
        <f>'[7]Nodarbību saraksts'!Q13</f>
        <v>04.;11.;18.;25.;</v>
      </c>
      <c r="R85" s="79">
        <f>'[7]Nodarbību saraksts'!R13</f>
        <v>0</v>
      </c>
      <c r="S85" s="80">
        <f>'[7]Nodarbību saraksts'!S13</f>
        <v>0.70138888888888884</v>
      </c>
      <c r="T85" s="80">
        <f>'[7]Nodarbību saraksts'!T13</f>
        <v>0.76736111111111116</v>
      </c>
    </row>
    <row r="86" spans="1:20" ht="30">
      <c r="A86" s="58" t="s">
        <v>24</v>
      </c>
      <c r="B86" s="84"/>
      <c r="C86" s="84"/>
      <c r="D86" s="79" t="str">
        <f>'[7]Nodarbību saraksts'!D14</f>
        <v>1.1.</v>
      </c>
      <c r="E86" s="79" t="str">
        <f>'[7]Nodarbību saraksts'!E14</f>
        <v>4.c;d</v>
      </c>
      <c r="F86" s="79" t="str">
        <f>'[7]Nodarbību saraksts'!F14</f>
        <v>Valmieras sākumskola</v>
      </c>
      <c r="G86" s="79" t="str">
        <f>'[7]Nodarbību saraksts'!G14</f>
        <v>Leona Paegles iela 40A, Valmiera, LV – 4201</v>
      </c>
      <c r="H86" s="79">
        <f>'[7]Nodarbību saraksts'!H14</f>
        <v>15</v>
      </c>
      <c r="I86" s="79" t="str">
        <f>'[7]Nodarbību saraksts'!I14</f>
        <v>15.;22.;29.</v>
      </c>
      <c r="J86" s="79" t="str">
        <f>'[7]Nodarbību saraksts'!J14</f>
        <v>06.; 13. ;27.;</v>
      </c>
      <c r="K86" s="79" t="str">
        <f>'[7]Nodarbību saraksts'!K14</f>
        <v>05.;12.;19.;26.;</v>
      </c>
      <c r="L86" s="79" t="str">
        <f>'[7]Nodarbību saraksts'!L14</f>
        <v>03.;10.;17.;</v>
      </c>
      <c r="M86" s="78" t="str">
        <f>'[7]Nodarbību saraksts'!M14</f>
        <v>07.;14.;21.;28.;</v>
      </c>
      <c r="N86" s="79" t="str">
        <f>'[7]Nodarbību saraksts'!N14</f>
        <v>04.;11.;18.;25.;</v>
      </c>
      <c r="O86" s="79" t="str">
        <f>'[7]Nodarbību saraksts'!O14</f>
        <v>04.;11.;25.;</v>
      </c>
      <c r="P86" s="78" t="str">
        <f>'[7]Nodarbību saraksts'!P14</f>
        <v>01.;08.;15.;22.;29</v>
      </c>
      <c r="Q86" s="78" t="str">
        <f>'[7]Nodarbību saraksts'!Q14</f>
        <v>06.;13.;20.;27.;</v>
      </c>
      <c r="R86" s="79">
        <f>'[7]Nodarbību saraksts'!R14</f>
        <v>0</v>
      </c>
      <c r="S86" s="80">
        <f>'[7]Nodarbību saraksts'!S14</f>
        <v>0.59027777777777779</v>
      </c>
      <c r="T86" s="80">
        <f>'[7]Nodarbību saraksts'!T14</f>
        <v>0.65625</v>
      </c>
    </row>
    <row r="87" spans="1:20" ht="45">
      <c r="A87" s="58" t="s">
        <v>25</v>
      </c>
      <c r="B87" s="84"/>
      <c r="C87" s="84"/>
      <c r="D87" s="79" t="str">
        <f>'[7]Nodarbību saraksts'!D15</f>
        <v>1.2.</v>
      </c>
      <c r="E87" s="79" t="str">
        <f>'[7]Nodarbību saraksts'!E15</f>
        <v>5.klase</v>
      </c>
      <c r="F87" s="79" t="str">
        <f>'[7]Nodarbību saraksts'!F15</f>
        <v>Valmieras sākumskola</v>
      </c>
      <c r="G87" s="79" t="str">
        <f>'[7]Nodarbību saraksts'!G15</f>
        <v>Leona Paegles iela 40A, Valmiera, LV – 4201</v>
      </c>
      <c r="H87" s="79">
        <f>'[7]Nodarbību saraksts'!H15</f>
        <v>15</v>
      </c>
      <c r="I87" s="79" t="str">
        <f>'[7]Nodarbību saraksts'!I15</f>
        <v>10.;17.;24.</v>
      </c>
      <c r="J87" s="79" t="str">
        <f>'[7]Nodarbību saraksts'!J15</f>
        <v>01.; 8.;15.;29</v>
      </c>
      <c r="K87" s="79" t="str">
        <f>'[7]Nodarbību saraksts'!K15</f>
        <v>05.;12.;19.;26.;</v>
      </c>
      <c r="L87" s="79" t="str">
        <f>'[7]Nodarbību saraksts'!L15</f>
        <v>03.;10.;17.;</v>
      </c>
      <c r="M87" s="78" t="str">
        <f>'[7]Nodarbību saraksts'!M15</f>
        <v>07.;14.;21.;28.;</v>
      </c>
      <c r="N87" s="79" t="str">
        <f>'[7]Nodarbību saraksts'!N15</f>
        <v>04.;11.;18.;25.;</v>
      </c>
      <c r="O87" s="79" t="str">
        <f>'[7]Nodarbību saraksts'!O15</f>
        <v>04.;11.;25.;</v>
      </c>
      <c r="P87" s="78" t="str">
        <f>'[7]Nodarbību saraksts'!P15</f>
        <v>01.;08.;15.;22.;29</v>
      </c>
      <c r="Q87" s="78" t="str">
        <f>'[7]Nodarbību saraksts'!Q15</f>
        <v>06.;13.;20.;27.;</v>
      </c>
      <c r="R87" s="79">
        <f>'[7]Nodarbību saraksts'!R15</f>
        <v>0</v>
      </c>
      <c r="S87" s="80">
        <f>'[7]Nodarbību saraksts'!S15</f>
        <v>0.66666666666666663</v>
      </c>
      <c r="T87" s="80">
        <f>'[7]Nodarbību saraksts'!T15</f>
        <v>0.73263888888888884</v>
      </c>
    </row>
    <row r="88" spans="1:20" ht="45">
      <c r="A88" s="58" t="s">
        <v>27</v>
      </c>
      <c r="B88" s="84"/>
      <c r="C88" s="84"/>
      <c r="D88" s="79" t="str">
        <f>'[7]Nodarbību saraksts'!D16</f>
        <v>2.3.</v>
      </c>
      <c r="E88" s="79" t="str">
        <f>'[7]Nodarbību saraksts'!E16</f>
        <v>6.klase</v>
      </c>
      <c r="F88" s="79" t="str">
        <f>'[7]Nodarbību saraksts'!F16</f>
        <v>Valmieras sākumskola</v>
      </c>
      <c r="G88" s="79" t="str">
        <f>'[7]Nodarbību saraksts'!G16</f>
        <v>Leona Paegles iela 40A, Valmiera, LV – 4201</v>
      </c>
      <c r="H88" s="79">
        <f>'[7]Nodarbību saraksts'!H16</f>
        <v>15</v>
      </c>
      <c r="I88" s="79" t="str">
        <f>'[7]Nodarbību saraksts'!I16</f>
        <v>10.;17.;24.</v>
      </c>
      <c r="J88" s="79" t="str">
        <f>'[7]Nodarbību saraksts'!J16</f>
        <v>01.; 8.;15.;29</v>
      </c>
      <c r="K88" s="79" t="str">
        <f>'[7]Nodarbību saraksts'!K16</f>
        <v>03.;10.;17.;24.;</v>
      </c>
      <c r="L88" s="79" t="str">
        <f>'[7]Nodarbību saraksts'!L16</f>
        <v>01.;8.;15.;</v>
      </c>
      <c r="M88" s="79" t="str">
        <f>'[7]Nodarbību saraksts'!M16</f>
        <v>12.;19.;26.;</v>
      </c>
      <c r="N88" s="79" t="str">
        <f>'[7]Nodarbību saraksts'!N16</f>
        <v>02.;09.;16.;23;</v>
      </c>
      <c r="O88" s="78" t="str">
        <f>'[7]Nodarbību saraksts'!O16</f>
        <v>02.;09.;23.;30.;</v>
      </c>
      <c r="P88" s="79" t="str">
        <f>'[7]Nodarbību saraksts'!P16</f>
        <v>06.;13.;20.;27.;</v>
      </c>
      <c r="Q88" s="78" t="str">
        <f>'[7]Nodarbību saraksts'!Q16</f>
        <v>04.;11.;18.;25.;</v>
      </c>
      <c r="R88" s="79">
        <f>'[7]Nodarbību saraksts'!R16</f>
        <v>0</v>
      </c>
      <c r="S88" s="80">
        <f>'[7]Nodarbību saraksts'!S16</f>
        <v>0.625</v>
      </c>
      <c r="T88" s="80">
        <f>'[7]Nodarbību saraksts'!T16</f>
        <v>0.69097222222222221</v>
      </c>
    </row>
    <row r="89" spans="1:20" ht="45">
      <c r="A89" s="58" t="s">
        <v>28</v>
      </c>
      <c r="B89" s="84"/>
      <c r="C89" s="84"/>
      <c r="D89" s="79" t="str">
        <f>'[7]Nodarbību saraksts'!D17</f>
        <v>Studijas</v>
      </c>
      <c r="E89" s="79">
        <f>'[7]Nodarbību saraksts'!E17</f>
        <v>0</v>
      </c>
      <c r="F89" s="79" t="str">
        <f>'[7]Nodarbību saraksts'!F17</f>
        <v>LSPA</v>
      </c>
      <c r="G89" s="79" t="str">
        <f>'[7]Nodarbību saraksts'!G17</f>
        <v>Brīvības Gatve 333</v>
      </c>
      <c r="H89" s="79">
        <f>'[7]Nodarbību saraksts'!H17</f>
        <v>0</v>
      </c>
      <c r="I89" s="79" t="str">
        <f>'[7]Nodarbību saraksts'!I17</f>
        <v>06.;13.;20.;27.;</v>
      </c>
      <c r="J89" s="79" t="str">
        <f>'[7]Nodarbību saraksts'!J17</f>
        <v>04.;11.;18.;25.;</v>
      </c>
      <c r="K89" s="79" t="str">
        <f>'[7]Nodarbību saraksts'!K17</f>
        <v>01.;08.;15.;22.;29.;</v>
      </c>
      <c r="L89" s="79" t="str">
        <f>'[7]Nodarbību saraksts'!L17</f>
        <v>06.;13.;20.;</v>
      </c>
      <c r="M89" s="79" t="str">
        <f>'[7]Nodarbību saraksts'!M17</f>
        <v>10.;17.;24.;31.;</v>
      </c>
      <c r="N89" s="79" t="str">
        <f>'[7]Nodarbību saraksts'!N17</f>
        <v>07.;14.;21.;28.;</v>
      </c>
      <c r="O89" s="79" t="str">
        <f>'[7]Nodarbību saraksts'!O17</f>
        <v>07.;14.;21.;28.;</v>
      </c>
      <c r="P89" s="79">
        <f>'[7]Nodarbību saraksts'!P17</f>
        <v>0</v>
      </c>
      <c r="Q89" s="79">
        <f>'[7]Nodarbību saraksts'!Q17</f>
        <v>0</v>
      </c>
      <c r="R89" s="79">
        <f>'[7]Nodarbību saraksts'!R17</f>
        <v>0</v>
      </c>
      <c r="S89" s="80">
        <f>'[7]Nodarbību saraksts'!S17</f>
        <v>0.375</v>
      </c>
      <c r="T89" s="80">
        <f>'[7]Nodarbību saraksts'!T17</f>
        <v>0.70833333333333337</v>
      </c>
    </row>
    <row r="90" spans="1:20" ht="15">
      <c r="A90" s="58" t="s">
        <v>29</v>
      </c>
      <c r="B90" s="84"/>
      <c r="C90" s="84"/>
      <c r="D90" s="79" t="str">
        <f>'[7]Nodarbību saraksts'!D18</f>
        <v>VAM 1.MG</v>
      </c>
      <c r="E90" s="79" t="str">
        <f>'[7]Nodarbību saraksts'!E18</f>
        <v>10.grupa</v>
      </c>
      <c r="F90" s="79" t="str">
        <f>'[7]Nodarbību saraksts'!F18</f>
        <v>Valmiera tehnikums</v>
      </c>
      <c r="G90" s="79" t="str">
        <f>'[7]Nodarbību saraksts'!G18</f>
        <v>Vadu iela 3, VALMIERA</v>
      </c>
      <c r="H90" s="79">
        <f>'[7]Nodarbību saraksts'!H18</f>
        <v>15</v>
      </c>
      <c r="I90" s="79" t="str">
        <f>'[7]Nodarbību saraksts'!I18</f>
        <v>14.;</v>
      </c>
      <c r="J90" s="79" t="str">
        <f>'[7]Nodarbību saraksts'!J18</f>
        <v>05.;</v>
      </c>
      <c r="K90" s="79" t="str">
        <f>'[7]Nodarbību saraksts'!K18</f>
        <v>09.;</v>
      </c>
      <c r="L90" s="79" t="str">
        <f>'[7]Nodarbību saraksts'!L18</f>
        <v>01.;</v>
      </c>
      <c r="M90" s="79" t="str">
        <f>'[7]Nodarbību saraksts'!M18</f>
        <v>11.;</v>
      </c>
      <c r="N90" s="79" t="str">
        <f>'[7]Nodarbību saraksts'!N18</f>
        <v>01.;</v>
      </c>
      <c r="O90" s="79" t="str">
        <f>'[7]Nodarbību saraksts'!O18</f>
        <v>01.;</v>
      </c>
      <c r="P90" s="79" t="str">
        <f>'[7]Nodarbību saraksts'!P18</f>
        <v>05.;12;</v>
      </c>
      <c r="Q90" s="79" t="str">
        <f>'[7]Nodarbību saraksts'!Q18</f>
        <v>03.;</v>
      </c>
      <c r="R90" s="79">
        <f>'[7]Nodarbību saraksts'!R18</f>
        <v>0</v>
      </c>
      <c r="S90" s="80">
        <f>'[7]Nodarbību saraksts'!S18</f>
        <v>0.34027777777777773</v>
      </c>
      <c r="T90" s="80">
        <f>'[7]Nodarbību saraksts'!T18</f>
        <v>0.63194444444444442</v>
      </c>
    </row>
    <row r="91" spans="1:20" ht="15">
      <c r="A91" s="58" t="s">
        <v>30</v>
      </c>
      <c r="B91" s="84"/>
      <c r="C91" s="84"/>
      <c r="D91" s="79" t="str">
        <f>'[7]Nodarbību saraksts'!D19</f>
        <v>VAM 1.MG</v>
      </c>
      <c r="E91" s="79" t="str">
        <f>'[7]Nodarbību saraksts'!E19</f>
        <v>20. grupa</v>
      </c>
      <c r="F91" s="79" t="str">
        <f>'[7]Nodarbību saraksts'!F19</f>
        <v>Valmiera tehnikums</v>
      </c>
      <c r="G91" s="79" t="str">
        <f>'[7]Nodarbību saraksts'!G19</f>
        <v>Vadu iela 3, VALMIERA</v>
      </c>
      <c r="H91" s="79">
        <f>'[7]Nodarbību saraksts'!H19</f>
        <v>15</v>
      </c>
      <c r="I91" s="79" t="str">
        <f>'[7]Nodarbību saraksts'!I19</f>
        <v>21.;</v>
      </c>
      <c r="J91" s="79" t="str">
        <f>'[7]Nodarbību saraksts'!J19</f>
        <v>12.;</v>
      </c>
      <c r="K91" s="79" t="str">
        <f>'[7]Nodarbību saraksts'!K19</f>
        <v>16.;</v>
      </c>
      <c r="L91" s="79" t="str">
        <f>'[7]Nodarbību saraksts'!L19</f>
        <v>07.;</v>
      </c>
      <c r="M91" s="79" t="str">
        <f>'[7]Nodarbību saraksts'!M19</f>
        <v>18.;</v>
      </c>
      <c r="N91" s="79" t="str">
        <f>'[7]Nodarbību saraksts'!N19</f>
        <v>08.;</v>
      </c>
      <c r="O91" s="79" t="str">
        <f>'[7]Nodarbību saraksts'!O19</f>
        <v>08.;</v>
      </c>
      <c r="P91" s="79" t="str">
        <f>'[7]Nodarbību saraksts'!P19</f>
        <v>12.;</v>
      </c>
      <c r="Q91" s="79" t="str">
        <f>'[7]Nodarbību saraksts'!Q19</f>
        <v>24.;</v>
      </c>
      <c r="R91" s="79">
        <f>'[7]Nodarbību saraksts'!R19</f>
        <v>0</v>
      </c>
      <c r="S91" s="80">
        <f>'[7]Nodarbību saraksts'!S19</f>
        <v>0.34027777777777773</v>
      </c>
      <c r="T91" s="80">
        <f>'[7]Nodarbību saraksts'!T19</f>
        <v>0.63194444444444442</v>
      </c>
    </row>
    <row r="92" spans="1:20" ht="15">
      <c r="A92" s="58" t="s">
        <v>31</v>
      </c>
      <c r="B92" s="84"/>
      <c r="C92" s="84"/>
      <c r="D92" s="79" t="str">
        <f>'[7]Nodarbību saraksts'!D20</f>
        <v>VAM 1.MG</v>
      </c>
      <c r="E92" s="79" t="str">
        <f>'[7]Nodarbību saraksts'!E20</f>
        <v>30. grupa</v>
      </c>
      <c r="F92" s="79" t="str">
        <f>'[7]Nodarbību saraksts'!F20</f>
        <v>Valmiera tehnikums</v>
      </c>
      <c r="G92" s="79" t="str">
        <f>'[7]Nodarbību saraksts'!G20</f>
        <v>Vadu iela 3, VALMIERA</v>
      </c>
      <c r="H92" s="79">
        <f>'[7]Nodarbību saraksts'!H20</f>
        <v>15</v>
      </c>
      <c r="I92" s="79" t="str">
        <f>'[7]Nodarbību saraksts'!I20</f>
        <v>28.;</v>
      </c>
      <c r="J92" s="79" t="str">
        <f>'[7]Nodarbību saraksts'!J20</f>
        <v>19.;</v>
      </c>
      <c r="K92" s="79" t="str">
        <f>'[7]Nodarbību saraksts'!K20</f>
        <v>23.;</v>
      </c>
      <c r="L92" s="79" t="str">
        <f>'[7]Nodarbību saraksts'!L20</f>
        <v>14.;</v>
      </c>
      <c r="M92" s="79" t="str">
        <f>'[7]Nodarbību saraksts'!M20</f>
        <v>25.;</v>
      </c>
      <c r="N92" s="79" t="str">
        <f>'[7]Nodarbību saraksts'!N20</f>
        <v>15.;</v>
      </c>
      <c r="O92" s="79" t="str">
        <f>'[7]Nodarbību saraksts'!O20</f>
        <v>15.;</v>
      </c>
      <c r="P92" s="79" t="str">
        <f>'[7]Nodarbību saraksts'!P20</f>
        <v>19.;</v>
      </c>
      <c r="Q92" s="79" t="str">
        <f>'[7]Nodarbību saraksts'!Q20</f>
        <v>17.;</v>
      </c>
      <c r="R92" s="79">
        <f>'[7]Nodarbību saraksts'!R20</f>
        <v>0</v>
      </c>
      <c r="S92" s="80">
        <f>'[7]Nodarbību saraksts'!S20</f>
        <v>0.34027777777777773</v>
      </c>
      <c r="T92" s="80">
        <f>'[7]Nodarbību saraksts'!T20</f>
        <v>0.63194444444444442</v>
      </c>
    </row>
    <row r="93" spans="1:20" ht="15">
      <c r="A93" s="58" t="s">
        <v>32</v>
      </c>
      <c r="B93" s="84"/>
      <c r="C93" s="84"/>
      <c r="D93" s="79">
        <f>'[7]Nodarbību saraksts'!D21</f>
        <v>0</v>
      </c>
      <c r="E93" s="79">
        <f>'[7]Nodarbību saraksts'!E21</f>
        <v>0</v>
      </c>
      <c r="F93" s="79">
        <f>'[7]Nodarbību saraksts'!F21</f>
        <v>0</v>
      </c>
      <c r="G93" s="79">
        <f>'[7]Nodarbību saraksts'!G21</f>
        <v>0</v>
      </c>
      <c r="H93" s="79">
        <f>'[7]Nodarbību saraksts'!H21</f>
        <v>0</v>
      </c>
      <c r="I93" s="79">
        <f>'[7]Nodarbību saraksts'!I21</f>
        <v>0</v>
      </c>
      <c r="J93" s="79">
        <f>'[7]Nodarbību saraksts'!J21</f>
        <v>0</v>
      </c>
      <c r="K93" s="79">
        <f>'[7]Nodarbību saraksts'!K21</f>
        <v>0</v>
      </c>
      <c r="L93" s="79">
        <f>'[7]Nodarbību saraksts'!L21</f>
        <v>0</v>
      </c>
      <c r="M93" s="79">
        <f>'[7]Nodarbību saraksts'!M21</f>
        <v>0</v>
      </c>
      <c r="N93" s="79">
        <f>'[7]Nodarbību saraksts'!N21</f>
        <v>0</v>
      </c>
      <c r="O93" s="79">
        <f>'[7]Nodarbību saraksts'!O21</f>
        <v>0</v>
      </c>
      <c r="P93" s="79">
        <f>'[7]Nodarbību saraksts'!P21</f>
        <v>0</v>
      </c>
      <c r="Q93" s="79">
        <f>'[7]Nodarbību saraksts'!Q21</f>
        <v>0</v>
      </c>
      <c r="R93" s="79">
        <f>'[7]Nodarbību saraksts'!R21</f>
        <v>0</v>
      </c>
      <c r="S93" s="80">
        <f>'[7]Nodarbību saraksts'!S21</f>
        <v>0</v>
      </c>
      <c r="T93" s="80">
        <f>'[7]Nodarbību saraksts'!T21</f>
        <v>0</v>
      </c>
    </row>
    <row r="94" spans="1:20" ht="15">
      <c r="A94" s="58" t="s">
        <v>33</v>
      </c>
      <c r="B94" s="85"/>
      <c r="C94" s="85"/>
      <c r="D94" s="79">
        <f>'[7]Nodarbību saraksts'!D22</f>
        <v>0</v>
      </c>
      <c r="E94" s="79">
        <f>'[7]Nodarbību saraksts'!E22</f>
        <v>0</v>
      </c>
      <c r="F94" s="79">
        <f>'[7]Nodarbību saraksts'!F22</f>
        <v>0</v>
      </c>
      <c r="G94" s="79">
        <f>'[7]Nodarbību saraksts'!G22</f>
        <v>0</v>
      </c>
      <c r="H94" s="79">
        <f>'[7]Nodarbību saraksts'!H22</f>
        <v>0</v>
      </c>
      <c r="I94" s="79">
        <f>'[7]Nodarbību saraksts'!I22</f>
        <v>0</v>
      </c>
      <c r="J94" s="79">
        <f>'[7]Nodarbību saraksts'!J22</f>
        <v>0</v>
      </c>
      <c r="K94" s="79">
        <f>'[7]Nodarbību saraksts'!K22</f>
        <v>0</v>
      </c>
      <c r="L94" s="79">
        <f>'[7]Nodarbību saraksts'!L22</f>
        <v>0</v>
      </c>
      <c r="M94" s="79">
        <f>'[7]Nodarbību saraksts'!M22</f>
        <v>0</v>
      </c>
      <c r="N94" s="79">
        <f>'[7]Nodarbību saraksts'!N22</f>
        <v>0</v>
      </c>
      <c r="O94" s="79">
        <f>'[7]Nodarbību saraksts'!O22</f>
        <v>0</v>
      </c>
      <c r="P94" s="79">
        <f>'[7]Nodarbību saraksts'!P22</f>
        <v>0</v>
      </c>
      <c r="Q94" s="79">
        <f>'[7]Nodarbību saraksts'!Q22</f>
        <v>0</v>
      </c>
      <c r="R94" s="79">
        <f>'[7]Nodarbību saraksts'!R22</f>
        <v>0</v>
      </c>
      <c r="S94" s="80">
        <f>'[7]Nodarbību saraksts'!S22</f>
        <v>0</v>
      </c>
      <c r="T94" s="80">
        <f>'[7]Nodarbību saraksts'!T22</f>
        <v>0</v>
      </c>
    </row>
    <row r="95" spans="1:20">
      <c r="A95" s="69"/>
      <c r="B95" s="70"/>
      <c r="C95" s="70"/>
      <c r="D95" s="70"/>
      <c r="E95" s="70"/>
      <c r="F95" s="70"/>
      <c r="G95" s="70"/>
      <c r="H95" s="70">
        <f>SUM(H85:H92)</f>
        <v>105</v>
      </c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</row>
    <row r="96" spans="1:20">
      <c r="A96" s="73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1:20" ht="30">
      <c r="A97" s="58" t="s">
        <v>22</v>
      </c>
      <c r="B97" s="83" t="str">
        <f>'[8]Nodarbību saraksts'!B13</f>
        <v>Ēriks Bukovskis</v>
      </c>
      <c r="C97" s="83">
        <f>'[8]Nodarbību saraksts'!C13</f>
        <v>29455148</v>
      </c>
      <c r="D97" s="79" t="str">
        <f>'[8]Nodarbību saraksts'!D13</f>
        <v>1.1.</v>
      </c>
      <c r="E97" s="79">
        <f>'[8]Nodarbību saraksts'!E13</f>
        <v>0</v>
      </c>
      <c r="F97" s="79" t="str">
        <f>'[8]Nodarbību saraksts'!F13</f>
        <v>Ērgļu vidusskola</v>
      </c>
      <c r="G97" s="79" t="str">
        <f>'[8]Nodarbību saraksts'!G13</f>
        <v>Rīgas iela 10, Ērgļi, Madonas novads</v>
      </c>
      <c r="H97" s="79">
        <f>'[8]Nodarbību saraksts'!H13</f>
        <v>15</v>
      </c>
      <c r="I97" s="79" t="str">
        <f>'[8]Nodarbību saraksts'!I13</f>
        <v>14;21;28.</v>
      </c>
      <c r="J97" s="79" t="str">
        <f>'[8]Nodarbību saraksts'!J13</f>
        <v>12;26</v>
      </c>
      <c r="K97" s="79" t="str">
        <f>'[8]Nodarbību saraksts'!K13</f>
        <v>02;09;16;23;30</v>
      </c>
      <c r="L97" s="79" t="str">
        <f>'[8]Nodarbību saraksts'!L13</f>
        <v>07;14;21</v>
      </c>
      <c r="M97" s="79" t="str">
        <f>'[8]Nodarbību saraksts'!M13</f>
        <v>11;18;25</v>
      </c>
      <c r="N97" s="79" t="str">
        <f>'[8]Nodarbību saraksts'!N13</f>
        <v>01;08;15;22</v>
      </c>
      <c r="O97" s="78" t="str">
        <f>'[8]Nodarbību saraksts'!O13</f>
        <v>01;08;22;29</v>
      </c>
      <c r="P97" s="79" t="str">
        <f>'[8]Nodarbību saraksts'!P13</f>
        <v>05;12;19;26</v>
      </c>
      <c r="Q97" s="78" t="str">
        <f>'[8]Nodarbību saraksts'!Q13</f>
        <v>03;10;17;24</v>
      </c>
      <c r="R97" s="79">
        <f>'[8]Nodarbību saraksts'!R13</f>
        <v>0</v>
      </c>
      <c r="S97" s="80">
        <f>'[8]Nodarbību saraksts'!S13</f>
        <v>0.60069444444444442</v>
      </c>
      <c r="T97" s="80">
        <f>'[8]Nodarbību saraksts'!T13</f>
        <v>0.66666666666666663</v>
      </c>
    </row>
    <row r="98" spans="1:20" ht="30">
      <c r="A98" s="58" t="s">
        <v>24</v>
      </c>
      <c r="B98" s="84"/>
      <c r="C98" s="84"/>
      <c r="D98" s="79" t="str">
        <f>'[8]Nodarbību saraksts'!D14</f>
        <v>1.2.</v>
      </c>
      <c r="E98" s="79">
        <f>'[8]Nodarbību saraksts'!E14</f>
        <v>0</v>
      </c>
      <c r="F98" s="79" t="str">
        <f>'[8]Nodarbību saraksts'!F14</f>
        <v>Ērgļu vidusskola</v>
      </c>
      <c r="G98" s="79" t="str">
        <f>'[8]Nodarbību saraksts'!G14</f>
        <v>Rīgas iela 10, Ērgļi, Madonas novads</v>
      </c>
      <c r="H98" s="79">
        <f>'[8]Nodarbību saraksts'!H14</f>
        <v>15</v>
      </c>
      <c r="I98" s="79" t="str">
        <f>'[8]Nodarbību saraksts'!I14</f>
        <v>15;22;29.</v>
      </c>
      <c r="J98" s="79" t="str">
        <f>'[8]Nodarbību saraksts'!J14</f>
        <v>13;27</v>
      </c>
      <c r="K98" s="79" t="str">
        <f>'[8]Nodarbību saraksts'!K14</f>
        <v>03;10;17;24</v>
      </c>
      <c r="L98" s="79" t="str">
        <f>'[8]Nodarbību saraksts'!L14</f>
        <v>01;08;15</v>
      </c>
      <c r="M98" s="79" t="str">
        <f>'[8]Nodarbību saraksts'!M14</f>
        <v>12;19;26</v>
      </c>
      <c r="N98" s="79" t="str">
        <f>'[8]Nodarbību saraksts'!N14</f>
        <v>02;09;16;23</v>
      </c>
      <c r="O98" s="78" t="str">
        <f>'[8]Nodarbību saraksts'!O14</f>
        <v>02;09;23;30</v>
      </c>
      <c r="P98" s="79" t="str">
        <f>'[8]Nodarbību saraksts'!P14</f>
        <v>06;13;20;27</v>
      </c>
      <c r="Q98" s="79" t="str">
        <f>'[8]Nodarbību saraksts'!Q14</f>
        <v>11;18;25</v>
      </c>
      <c r="R98" s="79">
        <f>'[8]Nodarbību saraksts'!R14</f>
        <v>0</v>
      </c>
      <c r="S98" s="80">
        <f>'[8]Nodarbību saraksts'!S14</f>
        <v>0.59027777777777779</v>
      </c>
      <c r="T98" s="80">
        <f>'[8]Nodarbību saraksts'!T14</f>
        <v>0.65625</v>
      </c>
    </row>
    <row r="99" spans="1:20" ht="30">
      <c r="A99" s="58" t="s">
        <v>25</v>
      </c>
      <c r="B99" s="84"/>
      <c r="C99" s="84"/>
      <c r="D99" s="79" t="str">
        <f>'[8]Nodarbību saraksts'!D15</f>
        <v>2.4.</v>
      </c>
      <c r="E99" s="79">
        <f>'[8]Nodarbību saraksts'!E15</f>
        <v>0</v>
      </c>
      <c r="F99" s="79" t="str">
        <f>'[8]Nodarbību saraksts'!F15</f>
        <v>Ērgļu vidusskola</v>
      </c>
      <c r="G99" s="79" t="str">
        <f>'[8]Nodarbību saraksts'!G15</f>
        <v>Rīgas iela 10, Ērgļi, Madonas novads</v>
      </c>
      <c r="H99" s="79">
        <f>'[8]Nodarbību saraksts'!H15</f>
        <v>15</v>
      </c>
      <c r="I99" s="79" t="str">
        <f>'[8]Nodarbību saraksts'!I15</f>
        <v>15;22;29.</v>
      </c>
      <c r="J99" s="79" t="str">
        <f>'[8]Nodarbību saraksts'!J15</f>
        <v>14;28</v>
      </c>
      <c r="K99" s="79" t="str">
        <f>'[8]Nodarbību saraksts'!K15</f>
        <v>04;11;25</v>
      </c>
      <c r="L99" s="79" t="str">
        <f>'[8]Nodarbību saraksts'!L15</f>
        <v>02;09;16</v>
      </c>
      <c r="M99" s="79" t="str">
        <f>'[8]Nodarbību saraksts'!M15</f>
        <v>13;20;27</v>
      </c>
      <c r="N99" s="79" t="str">
        <f>'[8]Nodarbību saraksts'!N15</f>
        <v>03;10;17;24</v>
      </c>
      <c r="O99" s="78" t="str">
        <f>'[8]Nodarbību saraksts'!O15</f>
        <v>03;10;24;31</v>
      </c>
      <c r="P99" s="79" t="str">
        <f>'[8]Nodarbību saraksts'!P15</f>
        <v>07;14;21;28</v>
      </c>
      <c r="Q99" s="78" t="str">
        <f>'[8]Nodarbību saraksts'!Q15</f>
        <v>05;12;19;26</v>
      </c>
      <c r="R99" s="79">
        <f>'[8]Nodarbību saraksts'!R15</f>
        <v>0</v>
      </c>
      <c r="S99" s="80">
        <f>'[8]Nodarbību saraksts'!S15</f>
        <v>0.63541666666666663</v>
      </c>
      <c r="T99" s="80">
        <f>'[8]Nodarbību saraksts'!T15</f>
        <v>0.70138888888888884</v>
      </c>
    </row>
    <row r="100" spans="1:20" ht="30">
      <c r="A100" s="58" t="s">
        <v>27</v>
      </c>
      <c r="B100" s="84"/>
      <c r="C100" s="84"/>
      <c r="D100" s="79" t="str">
        <f>'[8]Nodarbību saraksts'!D16</f>
        <v>3.5.</v>
      </c>
      <c r="E100" s="79">
        <f>'[8]Nodarbību saraksts'!E16</f>
        <v>0</v>
      </c>
      <c r="F100" s="79" t="str">
        <f>'[8]Nodarbību saraksts'!F16</f>
        <v>Ērgļu vidusskola</v>
      </c>
      <c r="G100" s="79" t="str">
        <f>'[8]Nodarbību saraksts'!G16</f>
        <v>Rīgas iela 10, Ērgļi, Madonas novads</v>
      </c>
      <c r="H100" s="79">
        <f>'[8]Nodarbību saraksts'!H16</f>
        <v>15</v>
      </c>
      <c r="I100" s="79" t="str">
        <f>'[8]Nodarbību saraksts'!I16</f>
        <v>16;23;30.</v>
      </c>
      <c r="J100" s="79" t="str">
        <f>'[8]Nodarbību saraksts'!J16</f>
        <v>15;29</v>
      </c>
      <c r="K100" s="79" t="str">
        <f>'[8]Nodarbību saraksts'!K16</f>
        <v>05;12;19;26</v>
      </c>
      <c r="L100" s="79" t="str">
        <f>'[8]Nodarbību saraksts'!L16</f>
        <v>03;10;17</v>
      </c>
      <c r="M100" s="79" t="str">
        <f>'[8]Nodarbību saraksts'!M16</f>
        <v>07;14;21;28</v>
      </c>
      <c r="N100" s="79" t="str">
        <f>'[8]Nodarbību saraksts'!N16</f>
        <v>04;11;18;25</v>
      </c>
      <c r="O100" s="79" t="str">
        <f>'[8]Nodarbību saraksts'!O16</f>
        <v>04;11;25</v>
      </c>
      <c r="P100" s="79" t="str">
        <f>'[8]Nodarbību saraksts'!P16</f>
        <v>01;08;22;29</v>
      </c>
      <c r="Q100" s="78" t="str">
        <f>'[8]Nodarbību saraksts'!Q16</f>
        <v>06;13;20;27</v>
      </c>
      <c r="R100" s="79">
        <f>'[8]Nodarbību saraksts'!R16</f>
        <v>0</v>
      </c>
      <c r="S100" s="80">
        <f>'[8]Nodarbību saraksts'!S16</f>
        <v>0.60069444444444442</v>
      </c>
      <c r="T100" s="80">
        <f>'[8]Nodarbību saraksts'!T16</f>
        <v>0.66666666666666663</v>
      </c>
    </row>
    <row r="101" spans="1:20" ht="30">
      <c r="A101" s="58" t="s">
        <v>28</v>
      </c>
      <c r="B101" s="84"/>
      <c r="C101" s="84"/>
      <c r="D101" s="79" t="str">
        <f>'[8]Nodarbību saraksts'!D17</f>
        <v>4.7.</v>
      </c>
      <c r="E101" s="79">
        <f>'[8]Nodarbību saraksts'!E17</f>
        <v>0</v>
      </c>
      <c r="F101" s="79" t="str">
        <f>'[8]Nodarbību saraksts'!F17</f>
        <v>Ērgļu vidusskola</v>
      </c>
      <c r="G101" s="79" t="str">
        <f>'[8]Nodarbību saraksts'!G17</f>
        <v>Rīgas iela 10, Ērgļi, Madonas novads</v>
      </c>
      <c r="H101" s="79">
        <f>'[8]Nodarbību saraksts'!H17</f>
        <v>15</v>
      </c>
      <c r="I101" s="79" t="str">
        <f>'[8]Nodarbību saraksts'!I17</f>
        <v>16;23;30.</v>
      </c>
      <c r="J101" s="79" t="str">
        <f>'[8]Nodarbību saraksts'!J17</f>
        <v>13;27</v>
      </c>
      <c r="K101" s="79" t="str">
        <f>'[8]Nodarbību saraksts'!K17</f>
        <v>03;10;17;24</v>
      </c>
      <c r="L101" s="79" t="str">
        <f>'[8]Nodarbību saraksts'!L17</f>
        <v>01;08;15</v>
      </c>
      <c r="M101" s="79" t="str">
        <f>'[8]Nodarbību saraksts'!M17</f>
        <v>12;19;26</v>
      </c>
      <c r="N101" s="79" t="str">
        <f>'[8]Nodarbību saraksts'!N17</f>
        <v>02;09;16;23</v>
      </c>
      <c r="O101" s="79" t="str">
        <f>'[8]Nodarbību saraksts'!O17</f>
        <v>02;09;23;30</v>
      </c>
      <c r="P101" s="79" t="str">
        <f>'[8]Nodarbību saraksts'!P17</f>
        <v>06;13;20;27</v>
      </c>
      <c r="Q101" s="79" t="str">
        <f>'[8]Nodarbību saraksts'!Q17</f>
        <v>11;18;25</v>
      </c>
      <c r="R101" s="79">
        <f>'[8]Nodarbību saraksts'!R17</f>
        <v>0</v>
      </c>
      <c r="S101" s="80">
        <f>'[8]Nodarbību saraksts'!S17</f>
        <v>0.66666666666666663</v>
      </c>
      <c r="T101" s="80">
        <f>'[8]Nodarbību saraksts'!T17</f>
        <v>0.73263888888888884</v>
      </c>
    </row>
    <row r="102" spans="1:20" ht="30">
      <c r="A102" s="58" t="s">
        <v>29</v>
      </c>
      <c r="B102" s="84"/>
      <c r="C102" s="84"/>
      <c r="D102" s="79" t="str">
        <f>'[8]Nodarbību saraksts'!D18</f>
        <v>Speciālais kurss</v>
      </c>
      <c r="E102" s="79" t="str">
        <f>'[8]Nodarbību saraksts'!E18</f>
        <v>VFS-1</v>
      </c>
      <c r="F102" s="79" t="str">
        <f>'[8]Nodarbību saraksts'!F18</f>
        <v>Ērgļu vidusskola</v>
      </c>
      <c r="G102" s="79" t="str">
        <f>'[8]Nodarbību saraksts'!G18</f>
        <v>Rīgas iela 10, Ērgļi, Madonas novads</v>
      </c>
      <c r="H102" s="79">
        <f>'[8]Nodarbību saraksts'!H18</f>
        <v>15</v>
      </c>
      <c r="I102" s="79" t="str">
        <f>'[8]Nodarbību saraksts'!I18</f>
        <v>03;10;17;24.</v>
      </c>
      <c r="J102" s="79" t="str">
        <f>'[8]Nodarbību saraksts'!J18</f>
        <v>12;19;26</v>
      </c>
      <c r="K102" s="79" t="str">
        <f>'[8]Nodarbību saraksts'!K18</f>
        <v>02;09;16;23;30</v>
      </c>
      <c r="L102" s="79" t="str">
        <f>'[8]Nodarbību saraksts'!L18</f>
        <v>07;14;21;28</v>
      </c>
      <c r="M102" s="78" t="str">
        <f>'[8]Nodarbību saraksts'!M18</f>
        <v>11;18;25</v>
      </c>
      <c r="N102" s="79" t="str">
        <f>'[8]Nodarbību saraksts'!N18</f>
        <v>01;08;15;22</v>
      </c>
      <c r="O102" s="79" t="str">
        <f>'[8]Nodarbību saraksts'!O18</f>
        <v>01;08;22;29</v>
      </c>
      <c r="P102" s="79" t="str">
        <f>'[8]Nodarbību saraksts'!P18</f>
        <v>05;12;19;26</v>
      </c>
      <c r="Q102" s="79" t="str">
        <f>'[8]Nodarbību saraksts'!Q18</f>
        <v>03;10;17;24</v>
      </c>
      <c r="R102" s="79">
        <f>'[8]Nodarbību saraksts'!R18</f>
        <v>0</v>
      </c>
      <c r="S102" s="80">
        <f>'[8]Nodarbību saraksts'!S18</f>
        <v>0.70833333333333337</v>
      </c>
      <c r="T102" s="80">
        <f>'[8]Nodarbību saraksts'!T18</f>
        <v>0.77430555555555547</v>
      </c>
    </row>
    <row r="103" spans="1:20" ht="30">
      <c r="A103" s="58" t="s">
        <v>30</v>
      </c>
      <c r="B103" s="84"/>
      <c r="C103" s="84"/>
      <c r="D103" s="79" t="str">
        <f>'[8]Nodarbību saraksts'!D19</f>
        <v>Speciālais kurss</v>
      </c>
      <c r="E103" s="79" t="str">
        <f>'[8]Nodarbību saraksts'!E19</f>
        <v>VFS-2</v>
      </c>
      <c r="F103" s="79" t="str">
        <f>'[8]Nodarbību saraksts'!F19</f>
        <v>Ērgļu vidusskola</v>
      </c>
      <c r="G103" s="79" t="str">
        <f>'[8]Nodarbību saraksts'!G19</f>
        <v>Rīgas iela 10, Ērgļi, Madonas novads</v>
      </c>
      <c r="H103" s="79">
        <f>'[8]Nodarbību saraksts'!H19</f>
        <v>15</v>
      </c>
      <c r="I103" s="79" t="str">
        <f>'[8]Nodarbību saraksts'!I19</f>
        <v>03;10;17;24.</v>
      </c>
      <c r="J103" s="79" t="str">
        <f>'[8]Nodarbību saraksts'!J19</f>
        <v>13;20;27</v>
      </c>
      <c r="K103" s="79" t="str">
        <f>'[8]Nodarbību saraksts'!K19</f>
        <v>03;10;17;24</v>
      </c>
      <c r="L103" s="79" t="str">
        <f>'[8]Nodarbību saraksts'!L19</f>
        <v>01;08;15;22;29</v>
      </c>
      <c r="M103" s="78" t="str">
        <f>'[8]Nodarbību saraksts'!M19</f>
        <v>12;19;26</v>
      </c>
      <c r="N103" s="79" t="str">
        <f>'[8]Nodarbību saraksts'!N19</f>
        <v>02;09;16;23</v>
      </c>
      <c r="O103" s="79" t="str">
        <f>'[8]Nodarbību saraksts'!O19</f>
        <v>02;09;23;30</v>
      </c>
      <c r="P103" s="79" t="str">
        <f>'[8]Nodarbību saraksts'!P19</f>
        <v>06;13;20;27</v>
      </c>
      <c r="Q103" s="78" t="str">
        <f>'[8]Nodarbību saraksts'!Q19</f>
        <v>11;18;25</v>
      </c>
      <c r="R103" s="79">
        <f>'[8]Nodarbību saraksts'!R19</f>
        <v>0</v>
      </c>
      <c r="S103" s="80">
        <f>'[8]Nodarbību saraksts'!S19</f>
        <v>0.75</v>
      </c>
      <c r="T103" s="80">
        <f>'[8]Nodarbību saraksts'!T19</f>
        <v>0.81597222222222221</v>
      </c>
    </row>
    <row r="104" spans="1:20" ht="15">
      <c r="A104" s="58" t="s">
        <v>31</v>
      </c>
      <c r="B104" s="84"/>
      <c r="C104" s="84"/>
      <c r="D104" s="79" t="str">
        <f>'[8]Nodarbību saraksts'!D20</f>
        <v>Slodze +0,05</v>
      </c>
      <c r="E104" s="79">
        <f>'[8]Nodarbību saraksts'!E20</f>
        <v>0</v>
      </c>
      <c r="F104" s="79">
        <f>'[8]Nodarbību saraksts'!F20</f>
        <v>0</v>
      </c>
      <c r="G104" s="79">
        <f>'[8]Nodarbību saraksts'!G20</f>
        <v>0</v>
      </c>
      <c r="H104" s="79">
        <f>'[8]Nodarbību saraksts'!H20</f>
        <v>0</v>
      </c>
      <c r="I104" s="79">
        <f>'[8]Nodarbību saraksts'!I20</f>
        <v>0</v>
      </c>
      <c r="J104" s="79">
        <f>'[8]Nodarbību saraksts'!J20</f>
        <v>0</v>
      </c>
      <c r="K104" s="79">
        <f>'[8]Nodarbību saraksts'!K20</f>
        <v>0</v>
      </c>
      <c r="L104" s="79">
        <f>'[8]Nodarbību saraksts'!L20</f>
        <v>0</v>
      </c>
      <c r="M104" s="79">
        <f>'[8]Nodarbību saraksts'!M20</f>
        <v>0</v>
      </c>
      <c r="N104" s="79">
        <f>'[8]Nodarbību saraksts'!N20</f>
        <v>0</v>
      </c>
      <c r="O104" s="79">
        <f>'[8]Nodarbību saraksts'!O20</f>
        <v>0</v>
      </c>
      <c r="P104" s="79">
        <f>'[8]Nodarbību saraksts'!P20</f>
        <v>0</v>
      </c>
      <c r="Q104" s="79">
        <f>'[8]Nodarbību saraksts'!Q20</f>
        <v>0</v>
      </c>
      <c r="R104" s="79">
        <f>'[8]Nodarbību saraksts'!R20</f>
        <v>0</v>
      </c>
      <c r="S104" s="80">
        <f>'[8]Nodarbību saraksts'!S20</f>
        <v>0</v>
      </c>
      <c r="T104" s="80">
        <f>'[8]Nodarbību saraksts'!T20</f>
        <v>0</v>
      </c>
    </row>
    <row r="105" spans="1:20" ht="15">
      <c r="A105" s="58" t="s">
        <v>32</v>
      </c>
      <c r="B105" s="84"/>
      <c r="C105" s="84"/>
      <c r="D105" s="79">
        <f>'[8]Nodarbību saraksts'!D21</f>
        <v>0</v>
      </c>
      <c r="E105" s="79">
        <f>'[8]Nodarbību saraksts'!E21</f>
        <v>0</v>
      </c>
      <c r="F105" s="79">
        <f>'[8]Nodarbību saraksts'!F21</f>
        <v>0</v>
      </c>
      <c r="G105" s="79">
        <f>'[8]Nodarbību saraksts'!G21</f>
        <v>0</v>
      </c>
      <c r="H105" s="79">
        <f>'[8]Nodarbību saraksts'!H21</f>
        <v>0</v>
      </c>
      <c r="I105" s="79">
        <f>'[8]Nodarbību saraksts'!I21</f>
        <v>0</v>
      </c>
      <c r="J105" s="79">
        <f>'[8]Nodarbību saraksts'!J21</f>
        <v>0</v>
      </c>
      <c r="K105" s="79">
        <f>'[8]Nodarbību saraksts'!K21</f>
        <v>0</v>
      </c>
      <c r="L105" s="79">
        <f>'[8]Nodarbību saraksts'!L21</f>
        <v>0</v>
      </c>
      <c r="M105" s="79">
        <f>'[8]Nodarbību saraksts'!M21</f>
        <v>0</v>
      </c>
      <c r="N105" s="79">
        <f>'[8]Nodarbību saraksts'!N21</f>
        <v>0</v>
      </c>
      <c r="O105" s="79">
        <f>'[8]Nodarbību saraksts'!O21</f>
        <v>0</v>
      </c>
      <c r="P105" s="79">
        <f>'[8]Nodarbību saraksts'!P21</f>
        <v>0</v>
      </c>
      <c r="Q105" s="79">
        <f>'[8]Nodarbību saraksts'!Q21</f>
        <v>0</v>
      </c>
      <c r="R105" s="79">
        <f>'[8]Nodarbību saraksts'!R21</f>
        <v>0</v>
      </c>
      <c r="S105" s="80">
        <f>'[8]Nodarbību saraksts'!S21</f>
        <v>0</v>
      </c>
      <c r="T105" s="80">
        <f>'[8]Nodarbību saraksts'!T21</f>
        <v>0</v>
      </c>
    </row>
    <row r="106" spans="1:20" ht="15">
      <c r="A106" s="58" t="s">
        <v>33</v>
      </c>
      <c r="B106" s="85"/>
      <c r="C106" s="85"/>
      <c r="D106" s="79">
        <f>'[8]Nodarbību saraksts'!D22</f>
        <v>0</v>
      </c>
      <c r="E106" s="79">
        <f>'[8]Nodarbību saraksts'!E22</f>
        <v>0</v>
      </c>
      <c r="F106" s="79">
        <f>'[8]Nodarbību saraksts'!F22</f>
        <v>0</v>
      </c>
      <c r="G106" s="79">
        <f>'[8]Nodarbību saraksts'!G22</f>
        <v>0</v>
      </c>
      <c r="H106" s="79">
        <f>'[8]Nodarbību saraksts'!H22</f>
        <v>0</v>
      </c>
      <c r="I106" s="79">
        <f>'[8]Nodarbību saraksts'!I22</f>
        <v>0</v>
      </c>
      <c r="J106" s="79">
        <f>'[8]Nodarbību saraksts'!J22</f>
        <v>0</v>
      </c>
      <c r="K106" s="79">
        <f>'[8]Nodarbību saraksts'!K22</f>
        <v>0</v>
      </c>
      <c r="L106" s="79">
        <f>'[8]Nodarbību saraksts'!L22</f>
        <v>0</v>
      </c>
      <c r="M106" s="79">
        <f>'[8]Nodarbību saraksts'!M22</f>
        <v>0</v>
      </c>
      <c r="N106" s="79">
        <f>'[8]Nodarbību saraksts'!N22</f>
        <v>0</v>
      </c>
      <c r="O106" s="79">
        <f>'[8]Nodarbību saraksts'!O22</f>
        <v>0</v>
      </c>
      <c r="P106" s="79">
        <f>'[8]Nodarbību saraksts'!P22</f>
        <v>0</v>
      </c>
      <c r="Q106" s="79">
        <f>'[8]Nodarbību saraksts'!Q22</f>
        <v>0</v>
      </c>
      <c r="R106" s="79">
        <f>'[8]Nodarbību saraksts'!R22</f>
        <v>0</v>
      </c>
      <c r="S106" s="80">
        <f>'[8]Nodarbību saraksts'!S22</f>
        <v>0</v>
      </c>
      <c r="T106" s="80">
        <f>'[8]Nodarbību saraksts'!T22</f>
        <v>0</v>
      </c>
    </row>
    <row r="107" spans="1:20">
      <c r="A107" s="69"/>
      <c r="B107" s="70"/>
      <c r="C107" s="70"/>
      <c r="D107" s="70"/>
      <c r="E107" s="70"/>
      <c r="F107" s="70"/>
      <c r="G107" s="70"/>
      <c r="H107" s="70">
        <f>SUM(H97:H104)</f>
        <v>105</v>
      </c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</row>
    <row r="108" spans="1:20">
      <c r="A108" s="73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</row>
    <row r="109" spans="1:20" ht="30">
      <c r="A109" s="58" t="s">
        <v>22</v>
      </c>
      <c r="B109" s="83" t="str">
        <f>'[9]Nodarbību saraksts'!B13</f>
        <v>Arnis Cāns</v>
      </c>
      <c r="C109" s="83">
        <f>'[9]Nodarbību saraksts'!C13</f>
        <v>26165826</v>
      </c>
      <c r="D109" s="79" t="str">
        <f>'[9]Nodarbību saraksts'!D13</f>
        <v>2.3.</v>
      </c>
      <c r="E109" s="79" t="str">
        <f>'[9]Nodarbību saraksts'!E13</f>
        <v>Aloja</v>
      </c>
      <c r="F109" s="79" t="str">
        <f>'[9]Nodarbību saraksts'!F13</f>
        <v>Alojas Ausekļa vidusskola</v>
      </c>
      <c r="G109" s="79" t="str">
        <f>'[9]Nodarbību saraksts'!G13</f>
        <v>Ausekļa iela 1, Aloja</v>
      </c>
      <c r="H109" s="79">
        <f>'[9]Nodarbību saraksts'!H13</f>
        <v>15</v>
      </c>
      <c r="I109" s="79" t="str">
        <f>'[9]Nodarbību saraksts'!I13</f>
        <v>15.;22;29.</v>
      </c>
      <c r="J109" s="79" t="str">
        <f>'[9]Nodarbību saraksts'!J13</f>
        <v>06.;13.;27.</v>
      </c>
      <c r="K109" s="79" t="str">
        <f>'[9]Nodarbību saraksts'!K13</f>
        <v>03.;10.;17.;24.</v>
      </c>
      <c r="L109" s="79" t="str">
        <f>'[9]Nodarbību saraksts'!L13</f>
        <v>01.;08.;15.</v>
      </c>
      <c r="M109" s="79" t="str">
        <f>'[9]Nodarbību saraksts'!M13</f>
        <v>12.;19.;26.</v>
      </c>
      <c r="N109" s="79" t="str">
        <f>'[9]Nodarbību saraksts'!N13</f>
        <v>02.;09.;16.;23.</v>
      </c>
      <c r="O109" s="79" t="str">
        <f>'[9]Nodarbību saraksts'!O13</f>
        <v>02.;09.;23.;30.</v>
      </c>
      <c r="P109" s="79" t="str">
        <f>'[9]Nodarbību saraksts'!P13</f>
        <v>06.;13.;20.;27.</v>
      </c>
      <c r="Q109" s="79" t="str">
        <f>'[9]Nodarbību saraksts'!Q13</f>
        <v>11.;18.;25.</v>
      </c>
      <c r="R109" s="79" t="str">
        <f>'[9]Nodarbību saraksts'!R13</f>
        <v>VAM nodarbību dienās sākums 15.20</v>
      </c>
      <c r="S109" s="80">
        <f>'[9]Nodarbību saraksts'!S13</f>
        <v>0.60416666666666663</v>
      </c>
      <c r="T109" s="80">
        <f>'[9]Nodarbību saraksts'!T13</f>
        <v>0.67013888888888884</v>
      </c>
    </row>
    <row r="110" spans="1:20" ht="30">
      <c r="A110" s="58" t="s">
        <v>24</v>
      </c>
      <c r="B110" s="84"/>
      <c r="C110" s="84"/>
      <c r="D110" s="79" t="str">
        <f>'[9]Nodarbību saraksts'!D14</f>
        <v>3.5.</v>
      </c>
      <c r="E110" s="79" t="str">
        <f>'[9]Nodarbību saraksts'!E14</f>
        <v>Aloja</v>
      </c>
      <c r="F110" s="79" t="str">
        <f>'[9]Nodarbību saraksts'!F14</f>
        <v>Alojas Ausekļa vidusskola</v>
      </c>
      <c r="G110" s="79" t="str">
        <f>'[9]Nodarbību saraksts'!G14</f>
        <v>Ausekļa iela 1, Aloja</v>
      </c>
      <c r="H110" s="79">
        <f>'[9]Nodarbību saraksts'!H14</f>
        <v>15</v>
      </c>
      <c r="I110" s="79" t="str">
        <f>'[9]Nodarbību saraksts'!I14</f>
        <v>15.;22;29.</v>
      </c>
      <c r="J110" s="79" t="str">
        <f>'[9]Nodarbību saraksts'!J14</f>
        <v>06.;13.;27.</v>
      </c>
      <c r="K110" s="79" t="str">
        <f>'[9]Nodarbību saraksts'!K14</f>
        <v>03.;10.;17.;24.</v>
      </c>
      <c r="L110" s="79" t="str">
        <f>'[9]Nodarbību saraksts'!L14</f>
        <v>01.;08.;15.</v>
      </c>
      <c r="M110" s="79" t="str">
        <f>'[9]Nodarbību saraksts'!M14</f>
        <v>12.;19.;26.</v>
      </c>
      <c r="N110" s="79" t="str">
        <f>'[9]Nodarbību saraksts'!N14</f>
        <v>02.;09.;16.;23.</v>
      </c>
      <c r="O110" s="79" t="str">
        <f>'[9]Nodarbību saraksts'!O14</f>
        <v>02.;09.;23.;30.</v>
      </c>
      <c r="P110" s="79" t="str">
        <f>'[9]Nodarbību saraksts'!P14</f>
        <v>06.;13.;20.;27.</v>
      </c>
      <c r="Q110" s="79" t="str">
        <f>'[9]Nodarbību saraksts'!Q14</f>
        <v>11.;18.;25.</v>
      </c>
      <c r="R110" s="79" t="str">
        <f>'[9]Nodarbību saraksts'!R14</f>
        <v>VAM nodarbību dienās sākums 17:10</v>
      </c>
      <c r="S110" s="80">
        <f>'[9]Nodarbību saraksts'!S14</f>
        <v>0.68055555555555547</v>
      </c>
      <c r="T110" s="80">
        <f>'[9]Nodarbību saraksts'!T14</f>
        <v>0.74652777777777779</v>
      </c>
    </row>
    <row r="111" spans="1:20" ht="30">
      <c r="A111" s="58" t="s">
        <v>25</v>
      </c>
      <c r="B111" s="84"/>
      <c r="C111" s="84"/>
      <c r="D111" s="79" t="str">
        <f>'[9]Nodarbību saraksts'!D15</f>
        <v>2.3.</v>
      </c>
      <c r="E111" s="79" t="str">
        <f>'[9]Nodarbību saraksts'!E15</f>
        <v>Salacgrīva</v>
      </c>
      <c r="F111" s="79" t="str">
        <f>'[9]Nodarbību saraksts'!F15</f>
        <v>Salacgrīvas vidusskola</v>
      </c>
      <c r="G111" s="79" t="str">
        <f>'[9]Nodarbību saraksts'!G15</f>
        <v>Pērnavas iela 31, Salacgrīva</v>
      </c>
      <c r="H111" s="79">
        <f>'[9]Nodarbību saraksts'!H15</f>
        <v>15</v>
      </c>
      <c r="I111" s="79" t="str">
        <f>'[9]Nodarbību saraksts'!I15</f>
        <v>14.;21.;28.</v>
      </c>
      <c r="J111" s="79" t="str">
        <f>'[9]Nodarbību saraksts'!J15</f>
        <v>05.;12.;26.</v>
      </c>
      <c r="K111" s="79" t="str">
        <f>'[9]Nodarbību saraksts'!K15</f>
        <v>02.;16.;23.;30.</v>
      </c>
      <c r="L111" s="79" t="str">
        <f>'[9]Nodarbību saraksts'!L15</f>
        <v>07.;14.;21.</v>
      </c>
      <c r="M111" s="79" t="str">
        <f>'[9]Nodarbību saraksts'!M15</f>
        <v>11.;18.;25.</v>
      </c>
      <c r="N111" s="79" t="str">
        <f>'[9]Nodarbību saraksts'!N15</f>
        <v>01.;08.;15.;22.</v>
      </c>
      <c r="O111" s="79" t="str">
        <f>'[9]Nodarbību saraksts'!O15</f>
        <v>01.;08.;22.;29.</v>
      </c>
      <c r="P111" s="79" t="str">
        <f>'[9]Nodarbību saraksts'!P15</f>
        <v>05.;12.;19.;26.</v>
      </c>
      <c r="Q111" s="79" t="str">
        <f>'[9]Nodarbību saraksts'!Q15</f>
        <v>03.;10.;17.;24.</v>
      </c>
      <c r="R111" s="79">
        <f>'[9]Nodarbību saraksts'!R15</f>
        <v>0</v>
      </c>
      <c r="S111" s="80">
        <f>'[9]Nodarbību saraksts'!S15</f>
        <v>0.60416666666666663</v>
      </c>
      <c r="T111" s="80">
        <f>'[9]Nodarbību saraksts'!T15</f>
        <v>0.67013888888888884</v>
      </c>
    </row>
    <row r="112" spans="1:20" ht="30">
      <c r="A112" s="58" t="s">
        <v>27</v>
      </c>
      <c r="B112" s="84"/>
      <c r="C112" s="84"/>
      <c r="D112" s="79" t="str">
        <f>'[9]Nodarbību saraksts'!D16</f>
        <v>2.3.</v>
      </c>
      <c r="E112" s="79" t="str">
        <f>'[9]Nodarbību saraksts'!E16</f>
        <v>Staicele</v>
      </c>
      <c r="F112" s="79" t="str">
        <f>'[9]Nodarbību saraksts'!F16</f>
        <v>Staiceles pamatskola</v>
      </c>
      <c r="G112" s="79" t="str">
        <f>'[9]Nodarbību saraksts'!G16</f>
        <v>Sporta iela 4, Staicele</v>
      </c>
      <c r="H112" s="79">
        <f>'[9]Nodarbību saraksts'!H16</f>
        <v>15</v>
      </c>
      <c r="I112" s="79" t="str">
        <f>'[9]Nodarbību saraksts'!I16</f>
        <v>16.;23.;29.</v>
      </c>
      <c r="J112" s="79" t="str">
        <f>'[9]Nodarbību saraksts'!J16</f>
        <v>07.;14.;28.</v>
      </c>
      <c r="K112" s="79" t="str">
        <f>'[9]Nodarbību saraksts'!K16</f>
        <v>04.;11.;25.</v>
      </c>
      <c r="L112" s="79" t="str">
        <f>'[9]Nodarbību saraksts'!L16</f>
        <v>02.;09.;16.</v>
      </c>
      <c r="M112" s="79" t="str">
        <f>'[9]Nodarbību saraksts'!M16</f>
        <v>13.;20.;27.</v>
      </c>
      <c r="N112" s="79" t="str">
        <f>'[9]Nodarbību saraksts'!N16</f>
        <v>03.;10.;17.;24.</v>
      </c>
      <c r="O112" s="79" t="str">
        <f>'[9]Nodarbību saraksts'!O16</f>
        <v>03.;10.;24.;31.</v>
      </c>
      <c r="P112" s="79" t="str">
        <f>'[9]Nodarbību saraksts'!P16</f>
        <v>07.;14.;21.;28.</v>
      </c>
      <c r="Q112" s="79" t="str">
        <f>'[9]Nodarbību saraksts'!Q16</f>
        <v>05.;12.;19.;26.</v>
      </c>
      <c r="R112" s="79">
        <f>'[9]Nodarbību saraksts'!R16</f>
        <v>0</v>
      </c>
      <c r="S112" s="80">
        <f>'[9]Nodarbību saraksts'!S16</f>
        <v>0.60416666666666663</v>
      </c>
      <c r="T112" s="80">
        <f>'[9]Nodarbību saraksts'!T16</f>
        <v>0.67013888888888884</v>
      </c>
    </row>
    <row r="113" spans="1:20" ht="30">
      <c r="A113" s="58" t="s">
        <v>28</v>
      </c>
      <c r="B113" s="84"/>
      <c r="C113" s="84"/>
      <c r="D113" s="79" t="str">
        <f>'[9]Nodarbību saraksts'!D17</f>
        <v>2.4.</v>
      </c>
      <c r="E113" s="79" t="str">
        <f>'[9]Nodarbību saraksts'!E17</f>
        <v>Salacgrīva</v>
      </c>
      <c r="F113" s="79" t="str">
        <f>'[9]Nodarbību saraksts'!F17</f>
        <v>Salacgrīvas vidusskola</v>
      </c>
      <c r="G113" s="79" t="str">
        <f>'[9]Nodarbību saraksts'!G17</f>
        <v>Pērnavas iela 31, Salacgrīva</v>
      </c>
      <c r="H113" s="79">
        <f>'[9]Nodarbību saraksts'!H17</f>
        <v>15</v>
      </c>
      <c r="I113" s="79" t="str">
        <f>'[9]Nodarbību saraksts'!I17</f>
        <v>13.;20.;27.</v>
      </c>
      <c r="J113" s="79" t="str">
        <f>'[9]Nodarbību saraksts'!J17</f>
        <v>04.;11.;25.</v>
      </c>
      <c r="K113" s="79" t="str">
        <f>'[9]Nodarbību saraksts'!K17</f>
        <v>01.;08.;15.;22.</v>
      </c>
      <c r="L113" s="79" t="str">
        <f>'[9]Nodarbību saraksts'!L17</f>
        <v>06.;13.;20.</v>
      </c>
      <c r="M113" s="79" t="str">
        <f>'[9]Nodarbību saraksts'!M17</f>
        <v>10.;17.;24.;31.</v>
      </c>
      <c r="N113" s="79" t="str">
        <f>'[9]Nodarbību saraksts'!N17</f>
        <v>07.;14.;21.;28.</v>
      </c>
      <c r="O113" s="79" t="str">
        <f>'[9]Nodarbību saraksts'!O17</f>
        <v>07.;21.;28.</v>
      </c>
      <c r="P113" s="79" t="str">
        <f>'[9]Nodarbību saraksts'!P17</f>
        <v>04.;11.;25.</v>
      </c>
      <c r="Q113" s="79" t="str">
        <f>'[9]Nodarbību saraksts'!Q17</f>
        <v>02.;09.;16.;23.</v>
      </c>
      <c r="R113" s="79">
        <f>'[9]Nodarbību saraksts'!R17</f>
        <v>0</v>
      </c>
      <c r="S113" s="80">
        <f>'[9]Nodarbību saraksts'!S17</f>
        <v>0.56944444444444442</v>
      </c>
      <c r="T113" s="80">
        <f>'[9]Nodarbību saraksts'!T17</f>
        <v>0.63541666666666663</v>
      </c>
    </row>
    <row r="114" spans="1:20" ht="15">
      <c r="A114" s="58" t="s">
        <v>29</v>
      </c>
      <c r="B114" s="84"/>
      <c r="C114" s="84"/>
      <c r="D114" s="79" t="str">
        <f>'[9]Nodarbību saraksts'!D18</f>
        <v>VAM 1.MG</v>
      </c>
      <c r="E114" s="79" t="str">
        <f>'[9]Nodarbību saraksts'!E18</f>
        <v>10 kl.</v>
      </c>
      <c r="F114" s="79" t="str">
        <f>'[9]Nodarbību saraksts'!F18</f>
        <v>Alojas Ausekļa vidusskola</v>
      </c>
      <c r="G114" s="79" t="str">
        <f>'[9]Nodarbību saraksts'!G18</f>
        <v>Ausekļa iela 1, Aloja</v>
      </c>
      <c r="H114" s="79">
        <f>'[9]Nodarbību saraksts'!H18</f>
        <v>8</v>
      </c>
      <c r="I114" s="79" t="str">
        <f>'[9]Nodarbību saraksts'!I18</f>
        <v>22.</v>
      </c>
      <c r="J114" s="79" t="str">
        <f>'[9]Nodarbību saraksts'!J18</f>
        <v>27.</v>
      </c>
      <c r="K114" s="79" t="str">
        <f>'[9]Nodarbību saraksts'!K18</f>
        <v>17.</v>
      </c>
      <c r="L114" s="79" t="str">
        <f>'[9]Nodarbību saraksts'!L18</f>
        <v>08.</v>
      </c>
      <c r="M114" s="79" t="str">
        <f>'[9]Nodarbību saraksts'!M18</f>
        <v>26.</v>
      </c>
      <c r="N114" s="79" t="str">
        <f>'[9]Nodarbību saraksts'!N18</f>
        <v>16.</v>
      </c>
      <c r="O114" s="79" t="str">
        <f>'[9]Nodarbību saraksts'!O18</f>
        <v>23.</v>
      </c>
      <c r="P114" s="79" t="str">
        <f>'[9]Nodarbību saraksts'!P18</f>
        <v>20.</v>
      </c>
      <c r="Q114" s="79" t="str">
        <f>'[9]Nodarbību saraksts'!Q18</f>
        <v>11.</v>
      </c>
      <c r="R114" s="79">
        <f>'[9]Nodarbību saraksts'!R18</f>
        <v>0</v>
      </c>
      <c r="S114" s="80">
        <f>'[9]Nodarbību saraksts'!S18</f>
        <v>0.35416666666666669</v>
      </c>
      <c r="T114" s="80">
        <f>'[9]Nodarbību saraksts'!T18</f>
        <v>0.63541666666666663</v>
      </c>
    </row>
    <row r="115" spans="1:20" ht="30">
      <c r="A115" s="58" t="s">
        <v>30</v>
      </c>
      <c r="B115" s="84"/>
      <c r="C115" s="84"/>
      <c r="D115" s="79" t="str">
        <f>'[9]Nodarbību saraksts'!D19</f>
        <v>Speciālais kurss</v>
      </c>
      <c r="E115" s="79" t="str">
        <f>'[9]Nodarbību saraksts'!E19</f>
        <v>Jungas 1</v>
      </c>
      <c r="F115" s="79" t="str">
        <f>'[9]Nodarbību saraksts'!F19</f>
        <v>Salacgrīvas vidusskola</v>
      </c>
      <c r="G115" s="79" t="str">
        <f>'[9]Nodarbību saraksts'!G19</f>
        <v>Pērnavas iela 31, Salacgrīva</v>
      </c>
      <c r="H115" s="79">
        <f>'[9]Nodarbību saraksts'!H19</f>
        <v>15</v>
      </c>
      <c r="I115" s="79" t="str">
        <f>'[9]Nodarbību saraksts'!I19</f>
        <v>14.;21.;28.</v>
      </c>
      <c r="J115" s="79" t="str">
        <f>'[9]Nodarbību saraksts'!J19</f>
        <v>05.;12.;26.</v>
      </c>
      <c r="K115" s="79" t="str">
        <f>'[9]Nodarbību saraksts'!K19</f>
        <v>02.;16.;23.;30.</v>
      </c>
      <c r="L115" s="79" t="str">
        <f>'[9]Nodarbību saraksts'!L19</f>
        <v>07.;14.;21.</v>
      </c>
      <c r="M115" s="79" t="str">
        <f>'[9]Nodarbību saraksts'!M19</f>
        <v>11.;18.;25.</v>
      </c>
      <c r="N115" s="79" t="str">
        <f>'[9]Nodarbību saraksts'!N19</f>
        <v>01.;08.;15.;22.</v>
      </c>
      <c r="O115" s="79" t="str">
        <f>'[9]Nodarbību saraksts'!O19</f>
        <v>01.;08.;22.;29.</v>
      </c>
      <c r="P115" s="79" t="str">
        <f>'[9]Nodarbību saraksts'!P19</f>
        <v>05.;12.;19.;26.</v>
      </c>
      <c r="Q115" s="79" t="str">
        <f>'[9]Nodarbību saraksts'!Q19</f>
        <v>03.;10.;17.;24.</v>
      </c>
      <c r="R115" s="79">
        <f>'[9]Nodarbību saraksts'!R19</f>
        <v>0</v>
      </c>
      <c r="S115" s="80">
        <f>'[9]Nodarbību saraksts'!S19</f>
        <v>0.64583333333333337</v>
      </c>
      <c r="T115" s="80">
        <f>'[9]Nodarbību saraksts'!T19</f>
        <v>0.71180555555555547</v>
      </c>
    </row>
    <row r="116" spans="1:20" ht="30">
      <c r="A116" s="58" t="s">
        <v>31</v>
      </c>
      <c r="B116" s="84"/>
      <c r="C116" s="84"/>
      <c r="D116" s="79" t="str">
        <f>'[9]Nodarbību saraksts'!D20</f>
        <v>Speciālais kurss</v>
      </c>
      <c r="E116" s="79" t="str">
        <f>'[9]Nodarbību saraksts'!E20</f>
        <v>Jungas 2</v>
      </c>
      <c r="F116" s="79" t="str">
        <f>'[9]Nodarbību saraksts'!F20</f>
        <v>Salacgrīvas vidusskola</v>
      </c>
      <c r="G116" s="79" t="str">
        <f>'[9]Nodarbību saraksts'!G20</f>
        <v>Pērnavas iela 31, Salacgrīva</v>
      </c>
      <c r="H116" s="79">
        <f>'[9]Nodarbību saraksts'!H20</f>
        <v>14</v>
      </c>
      <c r="I116" s="79" t="str">
        <f>'[9]Nodarbību saraksts'!I20</f>
        <v>13.;20.;27.</v>
      </c>
      <c r="J116" s="79" t="str">
        <f>'[9]Nodarbību saraksts'!J20</f>
        <v>04.;11.;25.</v>
      </c>
      <c r="K116" s="79" t="str">
        <f>'[9]Nodarbību saraksts'!K20</f>
        <v>01.;08.;15.;22.</v>
      </c>
      <c r="L116" s="79" t="str">
        <f>'[9]Nodarbību saraksts'!L20</f>
        <v>06.;13.;20.</v>
      </c>
      <c r="M116" s="79" t="str">
        <f>'[9]Nodarbību saraksts'!M20</f>
        <v>10.;17.;24.;31.</v>
      </c>
      <c r="N116" s="79" t="str">
        <f>'[9]Nodarbību saraksts'!N20</f>
        <v>07.;14.;21.;28.</v>
      </c>
      <c r="O116" s="79" t="str">
        <f>'[9]Nodarbību saraksts'!O20</f>
        <v>07.;21.;28.</v>
      </c>
      <c r="P116" s="79" t="str">
        <f>'[9]Nodarbību saraksts'!P20</f>
        <v>04.;11.;25.</v>
      </c>
      <c r="Q116" s="79" t="str">
        <f>'[9]Nodarbību saraksts'!Q20</f>
        <v>02.;09.;16.;23.</v>
      </c>
      <c r="R116" s="79">
        <f>'[9]Nodarbību saraksts'!R20</f>
        <v>0</v>
      </c>
      <c r="S116" s="80">
        <f>'[9]Nodarbību saraksts'!S20</f>
        <v>0.68055555555555547</v>
      </c>
      <c r="T116" s="80">
        <f>'[9]Nodarbību saraksts'!T20</f>
        <v>0.74652777777777779</v>
      </c>
    </row>
    <row r="117" spans="1:20" ht="15">
      <c r="A117" s="58" t="s">
        <v>32</v>
      </c>
      <c r="B117" s="84"/>
      <c r="C117" s="84"/>
      <c r="D117" s="79" t="str">
        <f>'[9]Nodarbību saraksts'!D21</f>
        <v>Slodze -0,05</v>
      </c>
      <c r="E117" s="79">
        <f>'[9]Nodarbību saraksts'!E21</f>
        <v>0</v>
      </c>
      <c r="F117" s="79">
        <f>'[9]Nodarbību saraksts'!F21</f>
        <v>0</v>
      </c>
      <c r="G117" s="79">
        <f>'[9]Nodarbību saraksts'!G21</f>
        <v>0</v>
      </c>
      <c r="H117" s="79">
        <f>'[9]Nodarbību saraksts'!H21</f>
        <v>0</v>
      </c>
      <c r="I117" s="79">
        <f>'[9]Nodarbību saraksts'!I21</f>
        <v>0</v>
      </c>
      <c r="J117" s="79">
        <f>'[9]Nodarbību saraksts'!J21</f>
        <v>0</v>
      </c>
      <c r="K117" s="79">
        <f>'[9]Nodarbību saraksts'!K21</f>
        <v>0</v>
      </c>
      <c r="L117" s="79">
        <f>'[9]Nodarbību saraksts'!L21</f>
        <v>0</v>
      </c>
      <c r="M117" s="79">
        <f>'[9]Nodarbību saraksts'!M21</f>
        <v>0</v>
      </c>
      <c r="N117" s="79">
        <f>'[9]Nodarbību saraksts'!N21</f>
        <v>0</v>
      </c>
      <c r="O117" s="79">
        <f>'[9]Nodarbību saraksts'!O21</f>
        <v>0</v>
      </c>
      <c r="P117" s="79">
        <f>'[9]Nodarbību saraksts'!P21</f>
        <v>0</v>
      </c>
      <c r="Q117" s="79">
        <f>'[9]Nodarbību saraksts'!Q21</f>
        <v>0</v>
      </c>
      <c r="R117" s="79">
        <f>'[9]Nodarbību saraksts'!R21</f>
        <v>0</v>
      </c>
      <c r="S117" s="80">
        <f>'[9]Nodarbību saraksts'!S21</f>
        <v>0</v>
      </c>
      <c r="T117" s="80">
        <f>'[9]Nodarbību saraksts'!T21</f>
        <v>0</v>
      </c>
    </row>
    <row r="118" spans="1:20" ht="15">
      <c r="A118" s="58" t="s">
        <v>33</v>
      </c>
      <c r="B118" s="85"/>
      <c r="C118" s="85"/>
      <c r="D118" s="79">
        <f>'[9]Nodarbību saraksts'!D22</f>
        <v>0</v>
      </c>
      <c r="E118" s="79">
        <f>'[9]Nodarbību saraksts'!E22</f>
        <v>0</v>
      </c>
      <c r="F118" s="79">
        <f>'[9]Nodarbību saraksts'!F22</f>
        <v>0</v>
      </c>
      <c r="G118" s="79">
        <f>'[9]Nodarbību saraksts'!G22</f>
        <v>0</v>
      </c>
      <c r="H118" s="79">
        <f>'[9]Nodarbību saraksts'!H22</f>
        <v>0</v>
      </c>
      <c r="I118" s="79">
        <f>'[9]Nodarbību saraksts'!I22</f>
        <v>0</v>
      </c>
      <c r="J118" s="79">
        <f>'[9]Nodarbību saraksts'!J22</f>
        <v>0</v>
      </c>
      <c r="K118" s="79">
        <f>'[9]Nodarbību saraksts'!K22</f>
        <v>0</v>
      </c>
      <c r="L118" s="79">
        <f>'[9]Nodarbību saraksts'!L22</f>
        <v>0</v>
      </c>
      <c r="M118" s="79">
        <f>'[9]Nodarbību saraksts'!M22</f>
        <v>0</v>
      </c>
      <c r="N118" s="79">
        <f>'[9]Nodarbību saraksts'!N22</f>
        <v>0</v>
      </c>
      <c r="O118" s="79">
        <f>'[9]Nodarbību saraksts'!O22</f>
        <v>0</v>
      </c>
      <c r="P118" s="79">
        <f>'[9]Nodarbību saraksts'!P22</f>
        <v>0</v>
      </c>
      <c r="Q118" s="79">
        <f>'[9]Nodarbību saraksts'!Q22</f>
        <v>0</v>
      </c>
      <c r="R118" s="79">
        <f>'[9]Nodarbību saraksts'!R22</f>
        <v>0</v>
      </c>
      <c r="S118" s="80">
        <f>'[9]Nodarbību saraksts'!S22</f>
        <v>0</v>
      </c>
      <c r="T118" s="80">
        <f>'[9]Nodarbību saraksts'!T22</f>
        <v>0</v>
      </c>
    </row>
    <row r="119" spans="1:20">
      <c r="A119" s="69"/>
      <c r="B119" s="70"/>
      <c r="C119" s="70"/>
      <c r="D119" s="70"/>
      <c r="E119" s="70"/>
      <c r="F119" s="70"/>
      <c r="G119" s="70"/>
      <c r="H119" s="70">
        <f>SUM(H109:H116)</f>
        <v>112</v>
      </c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</row>
    <row r="120" spans="1:20">
      <c r="A120" s="73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</row>
    <row r="121" spans="1:20" ht="15" customHeight="1">
      <c r="A121" s="58" t="s">
        <v>22</v>
      </c>
      <c r="B121" s="83" t="str">
        <f>'[10]Nodarbību saraksts'!B13</f>
        <v>Gatis Ceriņš</v>
      </c>
      <c r="C121" s="83">
        <f>'[10]Nodarbību saraksts'!C13</f>
        <v>26165830</v>
      </c>
      <c r="D121" s="79" t="str">
        <f>'[10]Nodarbību saraksts'!D13</f>
        <v>1.2.</v>
      </c>
      <c r="E121" s="79">
        <f>'[10]Nodarbību saraksts'!E13</f>
        <v>0</v>
      </c>
      <c r="F121" s="79" t="str">
        <f>'[10]Nodarbību saraksts'!F13</f>
        <v>Valmieras Pārgaujas sākumskola</v>
      </c>
      <c r="G121" s="79" t="str">
        <f>'[10]Nodarbību saraksts'!G13</f>
        <v>Meža iela 12A, Valmiera</v>
      </c>
      <c r="H121" s="79">
        <f>'[10]Nodarbību saraksts'!H13</f>
        <v>20</v>
      </c>
      <c r="I121" s="79" t="str">
        <f>'[10]Nodarbību saraksts'!I13</f>
        <v>13.;20.;27.</v>
      </c>
      <c r="J121" s="79" t="str">
        <f>'[10]Nodarbību saraksts'!J13</f>
        <v>04.;11.25.</v>
      </c>
      <c r="K121" s="79" t="str">
        <f>'[10]Nodarbību saraksts'!K13</f>
        <v>01.;08.;15;22.;29.</v>
      </c>
      <c r="L121" s="79" t="str">
        <f>'[10]Nodarbību saraksts'!L13</f>
        <v>06.;13.;20.</v>
      </c>
      <c r="M121" s="79" t="str">
        <f>'[10]Nodarbību saraksts'!M13</f>
        <v>10.;17.;24.;31.;</v>
      </c>
      <c r="N121" s="79" t="str">
        <f>'[10]Nodarbību saraksts'!N13</f>
        <v>07.;14.;21.;28.;</v>
      </c>
      <c r="O121" s="79" t="str">
        <f>'[10]Nodarbību saraksts'!O13</f>
        <v>07.;21.;28.</v>
      </c>
      <c r="P121" s="79" t="str">
        <f>'[10]Nodarbību saraksts'!P13</f>
        <v>04.;11.;25.</v>
      </c>
      <c r="Q121" s="79" t="str">
        <f>'[10]Nodarbību saraksts'!Q13</f>
        <v>02.;09.;16.;23.;30.</v>
      </c>
      <c r="R121" s="79">
        <f>'[10]Nodarbību saraksts'!R13</f>
        <v>0</v>
      </c>
      <c r="S121" s="80">
        <f>'[10]Nodarbību saraksts'!S13</f>
        <v>0.59027777777777779</v>
      </c>
      <c r="T121" s="80">
        <f>'[10]Nodarbību saraksts'!T13</f>
        <v>0.65625</v>
      </c>
    </row>
    <row r="122" spans="1:20" ht="15" customHeight="1">
      <c r="A122" s="58" t="s">
        <v>24</v>
      </c>
      <c r="B122" s="84"/>
      <c r="C122" s="84"/>
      <c r="D122" s="79" t="str">
        <f>'[10]Nodarbību saraksts'!D14</f>
        <v>3.5.</v>
      </c>
      <c r="E122" s="79">
        <f>'[10]Nodarbību saraksts'!E14</f>
        <v>0</v>
      </c>
      <c r="F122" s="79" t="str">
        <f>'[10]Nodarbību saraksts'!F14</f>
        <v>Valmieras Pārgaujas valsts ģimnāzija</v>
      </c>
      <c r="G122" s="79" t="str">
        <f>'[10]Nodarbību saraksts'!G14</f>
        <v>Zvaigžņu iela 4, Valmiera</v>
      </c>
      <c r="H122" s="79">
        <f>'[10]Nodarbību saraksts'!H14</f>
        <v>15</v>
      </c>
      <c r="I122" s="79" t="str">
        <f>'[10]Nodarbību saraksts'!I14</f>
        <v>13.;20.;27.</v>
      </c>
      <c r="J122" s="79" t="str">
        <f>'[10]Nodarbību saraksts'!J14</f>
        <v>04.;11.25;</v>
      </c>
      <c r="K122" s="79" t="str">
        <f>'[10]Nodarbību saraksts'!K14</f>
        <v>01.;08.;15;22.;29</v>
      </c>
      <c r="L122" s="79" t="str">
        <f>'[10]Nodarbību saraksts'!L14</f>
        <v>06.;13.;20.;</v>
      </c>
      <c r="M122" s="79" t="str">
        <f>'[10]Nodarbību saraksts'!M14</f>
        <v>10.;17.;24.;31.;</v>
      </c>
      <c r="N122" s="79" t="str">
        <f>'[10]Nodarbību saraksts'!N14</f>
        <v>07.;14.;21.;28.;</v>
      </c>
      <c r="O122" s="79" t="str">
        <f>'[10]Nodarbību saraksts'!O14</f>
        <v>07.;21.;28.;</v>
      </c>
      <c r="P122" s="79" t="str">
        <f>'[10]Nodarbību saraksts'!P14</f>
        <v>04.;11.;25.;</v>
      </c>
      <c r="Q122" s="79" t="str">
        <f>'[10]Nodarbību saraksts'!Q14</f>
        <v>02.;09.;16.; 23.;30.;</v>
      </c>
      <c r="R122" s="79">
        <f>'[10]Nodarbību saraksts'!R14</f>
        <v>0</v>
      </c>
      <c r="S122" s="80">
        <f>'[10]Nodarbību saraksts'!S14</f>
        <v>0.66666666666666663</v>
      </c>
      <c r="T122" s="80">
        <f>'[10]Nodarbību saraksts'!T14</f>
        <v>0.73263888888888884</v>
      </c>
    </row>
    <row r="123" spans="1:20" ht="15" customHeight="1">
      <c r="A123" s="58" t="s">
        <v>25</v>
      </c>
      <c r="B123" s="84"/>
      <c r="C123" s="84"/>
      <c r="D123" s="79" t="str">
        <f>'[10]Nodarbību saraksts'!D15</f>
        <v>3.5.</v>
      </c>
      <c r="E123" s="79">
        <f>'[10]Nodarbību saraksts'!E15</f>
        <v>0</v>
      </c>
      <c r="F123" s="79" t="str">
        <f>'[10]Nodarbību saraksts'!F15</f>
        <v>Rūjienas vidusskola</v>
      </c>
      <c r="G123" s="79" t="str">
        <f>'[10]Nodarbību saraksts'!G15</f>
        <v>Rīgas iela 30, Rūjiena, Valmieras novads</v>
      </c>
      <c r="H123" s="79">
        <f>'[10]Nodarbību saraksts'!H15</f>
        <v>15</v>
      </c>
      <c r="I123" s="79" t="str">
        <f>'[10]Nodarbību saraksts'!I15</f>
        <v>08.;15.;22.;</v>
      </c>
      <c r="J123" s="79" t="str">
        <f>'[10]Nodarbību saraksts'!J15</f>
        <v>06.;13.;27.;</v>
      </c>
      <c r="K123" s="79" t="str">
        <f>'[10]Nodarbību saraksts'!K15</f>
        <v>03.;10.;17.;24.;</v>
      </c>
      <c r="L123" s="79" t="str">
        <f>'[10]Nodarbību saraksts'!L15</f>
        <v>01.;08.;15.;</v>
      </c>
      <c r="M123" s="79" t="str">
        <f>'[10]Nodarbību saraksts'!M15</f>
        <v>12.;19.;26.;</v>
      </c>
      <c r="N123" s="79" t="str">
        <f>'[10]Nodarbību saraksts'!N15</f>
        <v>02.;09.;16.;23.;</v>
      </c>
      <c r="O123" s="79" t="str">
        <f>'[10]Nodarbību saraksts'!O15</f>
        <v>02.;09.;23.; 30.;</v>
      </c>
      <c r="P123" s="79" t="str">
        <f>'[10]Nodarbību saraksts'!P15</f>
        <v>06.;13.;20.; 27.;</v>
      </c>
      <c r="Q123" s="79" t="str">
        <f>'[10]Nodarbību saraksts'!Q15</f>
        <v>11.;18.;25.;</v>
      </c>
      <c r="R123" s="79" t="str">
        <f>'[10]Nodarbību saraksts'!R15</f>
        <v>Sakarā ar VAM 1x mēnesī nodarbības sākas 16:00</v>
      </c>
      <c r="S123" s="80">
        <f>'[10]Nodarbību saraksts'!S15</f>
        <v>0.63194444444444442</v>
      </c>
      <c r="T123" s="80">
        <f>'[10]Nodarbību saraksts'!T15</f>
        <v>0.69791666666666663</v>
      </c>
    </row>
    <row r="124" spans="1:20" ht="15" customHeight="1">
      <c r="A124" s="58" t="s">
        <v>27</v>
      </c>
      <c r="B124" s="84"/>
      <c r="C124" s="84"/>
      <c r="D124" s="79" t="str">
        <f>'[10]Nodarbību saraksts'!D16</f>
        <v>3.5.</v>
      </c>
      <c r="E124" s="79">
        <f>'[10]Nodarbību saraksts'!E16</f>
        <v>0</v>
      </c>
      <c r="F124" s="79" t="str">
        <f>'[10]Nodarbību saraksts'!F16</f>
        <v>Mazsalacas vidusskola</v>
      </c>
      <c r="G124" s="79" t="str">
        <f>'[10]Nodarbību saraksts'!G16</f>
        <v>Parka iela 30, Mazsalaca, Valmieras novads</v>
      </c>
      <c r="H124" s="79">
        <f>'[10]Nodarbību saraksts'!H16</f>
        <v>15</v>
      </c>
      <c r="I124" s="79" t="str">
        <f>'[10]Nodarbību saraksts'!I16</f>
        <v>16.;23.;30.</v>
      </c>
      <c r="J124" s="79" t="str">
        <f>'[10]Nodarbību saraksts'!J16</f>
        <v>07.;14.;28.;</v>
      </c>
      <c r="K124" s="79" t="str">
        <f>'[10]Nodarbību saraksts'!K16</f>
        <v>04.;11.;25.;</v>
      </c>
      <c r="L124" s="79" t="str">
        <f>'[10]Nodarbību saraksts'!L16</f>
        <v>02.;09.;16.;</v>
      </c>
      <c r="M124" s="79" t="str">
        <f>'[10]Nodarbību saraksts'!M16</f>
        <v>13.;20.;27.;</v>
      </c>
      <c r="N124" s="79" t="str">
        <f>'[10]Nodarbību saraksts'!N16</f>
        <v>03.;10.;17.;24.;</v>
      </c>
      <c r="O124" s="79" t="str">
        <f>'[10]Nodarbību saraksts'!O16</f>
        <v>03.;10.; 24.;31;</v>
      </c>
      <c r="P124" s="79" t="str">
        <f>'[10]Nodarbību saraksts'!P16</f>
        <v>07.;14.;21.; 28.;</v>
      </c>
      <c r="Q124" s="79" t="str">
        <f>'[10]Nodarbību saraksts'!Q16</f>
        <v>05.;12.;19.; 26.;</v>
      </c>
      <c r="R124" s="79" t="str">
        <f>'[10]Nodarbību saraksts'!R16</f>
        <v>Sakarā ar VAM 2x mēnesī nodarbības sākas 16:01</v>
      </c>
      <c r="S124" s="80">
        <f>'[10]Nodarbību saraksts'!S16</f>
        <v>0.63194444444444442</v>
      </c>
      <c r="T124" s="80">
        <f>'[10]Nodarbību saraksts'!T16</f>
        <v>0.69791666666666663</v>
      </c>
    </row>
    <row r="125" spans="1:20" ht="15" customHeight="1">
      <c r="A125" s="58" t="s">
        <v>28</v>
      </c>
      <c r="B125" s="84"/>
      <c r="C125" s="84"/>
      <c r="D125" s="79" t="str">
        <f>'[10]Nodarbību saraksts'!D17</f>
        <v>2.3.</v>
      </c>
      <c r="E125" s="79">
        <f>'[10]Nodarbību saraksts'!E17</f>
        <v>0</v>
      </c>
      <c r="F125" s="79" t="str">
        <f>'[10]Nodarbību saraksts'!F17</f>
        <v>Naukšēnu novada vidusskola</v>
      </c>
      <c r="G125" s="79" t="str">
        <f>'[10]Nodarbību saraksts'!G17</f>
        <v>Naukšēnu vidusskola, Naukšēni, Valmieras novads</v>
      </c>
      <c r="H125" s="79">
        <f>'[10]Nodarbību saraksts'!H17</f>
        <v>15</v>
      </c>
      <c r="I125" s="79" t="str">
        <f>'[10]Nodarbību saraksts'!I17</f>
        <v>14.;21.;28.;</v>
      </c>
      <c r="J125" s="79" t="str">
        <f>'[10]Nodarbību saraksts'!J17</f>
        <v>05.;12.;26.;</v>
      </c>
      <c r="K125" s="79" t="str">
        <f>'[10]Nodarbību saraksts'!K17</f>
        <v>02.;09.;16.;23.;30.;</v>
      </c>
      <c r="L125" s="79" t="str">
        <f>'[10]Nodarbību saraksts'!L17</f>
        <v>07.;14.;21.;</v>
      </c>
      <c r="M125" s="79" t="str">
        <f>'[10]Nodarbību saraksts'!M17</f>
        <v>11.;18,;25.;</v>
      </c>
      <c r="N125" s="79" t="str">
        <f>'[10]Nodarbību saraksts'!N17</f>
        <v>01.;08.;15.;22.;</v>
      </c>
      <c r="O125" s="79" t="str">
        <f>'[10]Nodarbību saraksts'!O17</f>
        <v>01.;08.;22.; 29.;</v>
      </c>
      <c r="P125" s="79" t="str">
        <f>'[10]Nodarbību saraksts'!P17</f>
        <v>05.;12.;19.; 26.;</v>
      </c>
      <c r="Q125" s="79" t="str">
        <f>'[10]Nodarbību saraksts'!Q17</f>
        <v>03.;10.;17.; 24.;31.;</v>
      </c>
      <c r="R125" s="79" t="str">
        <f>'[10]Nodarbību saraksts'!R17</f>
        <v>Sakarā ar VAM 1x mēnesī nodarbības sākas 16:00</v>
      </c>
      <c r="S125" s="80">
        <f>'[10]Nodarbību saraksts'!S17</f>
        <v>0.60416666666666663</v>
      </c>
      <c r="T125" s="80">
        <f>'[10]Nodarbību saraksts'!T17</f>
        <v>0.67013888888888884</v>
      </c>
    </row>
    <row r="126" spans="1:20" ht="30">
      <c r="A126" s="58" t="s">
        <v>29</v>
      </c>
      <c r="B126" s="84"/>
      <c r="C126" s="84"/>
      <c r="D126" s="79" t="str">
        <f>'[10]Nodarbību saraksts'!D18</f>
        <v>VAM 1.MG</v>
      </c>
      <c r="E126" s="79" t="str">
        <f>'[10]Nodarbību saraksts'!E18</f>
        <v>10.kl.</v>
      </c>
      <c r="F126" s="79" t="str">
        <f>'[10]Nodarbību saraksts'!F18</f>
        <v>Naukšēnu novada vidusskola</v>
      </c>
      <c r="G126" s="79" t="str">
        <f>'[10]Nodarbību saraksts'!G18</f>
        <v>Naukšēnu vidusskola, Naukšēni, Valmieras novads</v>
      </c>
      <c r="H126" s="79">
        <f>'[10]Nodarbību saraksts'!H18</f>
        <v>12</v>
      </c>
      <c r="I126" s="79" t="str">
        <f>'[10]Nodarbību saraksts'!I18</f>
        <v>10.</v>
      </c>
      <c r="J126" s="79" t="str">
        <f>'[10]Nodarbību saraksts'!J18</f>
        <v>26.</v>
      </c>
      <c r="K126" s="79" t="str">
        <f>'[10]Nodarbību saraksts'!K18</f>
        <v>23.</v>
      </c>
      <c r="L126" s="79" t="str">
        <f>'[10]Nodarbību saraksts'!L18</f>
        <v>14.</v>
      </c>
      <c r="M126" s="79" t="str">
        <f>'[10]Nodarbību saraksts'!M18</f>
        <v>25.</v>
      </c>
      <c r="N126" s="79" t="str">
        <f>'[10]Nodarbību saraksts'!N18</f>
        <v>08.</v>
      </c>
      <c r="O126" s="79" t="str">
        <f>'[10]Nodarbību saraksts'!O18</f>
        <v>22.</v>
      </c>
      <c r="P126" s="79" t="str">
        <f>'[10]Nodarbību saraksts'!P18</f>
        <v>26.</v>
      </c>
      <c r="Q126" s="79" t="str">
        <f>'[10]Nodarbību saraksts'!Q18</f>
        <v>10.</v>
      </c>
      <c r="R126" s="79">
        <f>'[10]Nodarbību saraksts'!R18</f>
        <v>0</v>
      </c>
      <c r="S126" s="80">
        <f>'[10]Nodarbību saraksts'!S18</f>
        <v>0.33333333333333331</v>
      </c>
      <c r="T126" s="80">
        <f>'[10]Nodarbību saraksts'!T18</f>
        <v>0.66666666666666663</v>
      </c>
    </row>
    <row r="127" spans="1:20" ht="30" customHeight="1">
      <c r="A127" s="58" t="s">
        <v>30</v>
      </c>
      <c r="B127" s="84"/>
      <c r="C127" s="84"/>
      <c r="D127" s="79" t="str">
        <f>'[10]Nodarbību saraksts'!D19</f>
        <v>VAM 2.MG</v>
      </c>
      <c r="E127" s="79" t="str">
        <f>'[10]Nodarbību saraksts'!E19</f>
        <v>11.kl.</v>
      </c>
      <c r="F127" s="79" t="str">
        <f>'[10]Nodarbību saraksts'!F19</f>
        <v>Valkas Jāņa Cimzes ģimnāzija</v>
      </c>
      <c r="G127" s="79" t="str">
        <f>'[10]Nodarbību saraksts'!G19</f>
        <v>Raiņa iela 28A, Valka</v>
      </c>
      <c r="H127" s="79">
        <f>'[10]Nodarbību saraksts'!H19</f>
        <v>15</v>
      </c>
      <c r="I127" s="79" t="str">
        <f>'[10]Nodarbību saraksts'!I19</f>
        <v>29.</v>
      </c>
      <c r="J127" s="79" t="str">
        <f>'[10]Nodarbību saraksts'!J19</f>
        <v>13.</v>
      </c>
      <c r="K127" s="79" t="str">
        <f>'[10]Nodarbību saraksts'!K19</f>
        <v>24.</v>
      </c>
      <c r="L127" s="79" t="str">
        <f>'[10]Nodarbību saraksts'!L19</f>
        <v>15.</v>
      </c>
      <c r="M127" s="79" t="str">
        <f>'[10]Nodarbību saraksts'!M19</f>
        <v>19.</v>
      </c>
      <c r="N127" s="79" t="str">
        <f>'[10]Nodarbību saraksts'!N19</f>
        <v>16.</v>
      </c>
      <c r="O127" s="79" t="str">
        <f>'[10]Nodarbību saraksts'!O19</f>
        <v>30.</v>
      </c>
      <c r="P127" s="79" t="str">
        <f>'[10]Nodarbību saraksts'!P19</f>
        <v>13.</v>
      </c>
      <c r="Q127" s="79" t="str">
        <f>'[10]Nodarbību saraksts'!Q19</f>
        <v>18.</v>
      </c>
      <c r="R127" s="79">
        <f>'[10]Nodarbību saraksts'!R19</f>
        <v>0</v>
      </c>
      <c r="S127" s="80">
        <f>'[10]Nodarbību saraksts'!S19</f>
        <v>0.33333333333333331</v>
      </c>
      <c r="T127" s="80">
        <f>'[10]Nodarbību saraksts'!T19</f>
        <v>0.66666666666666663</v>
      </c>
    </row>
    <row r="128" spans="1:20" ht="30">
      <c r="A128" s="58" t="s">
        <v>31</v>
      </c>
      <c r="B128" s="84"/>
      <c r="C128" s="84"/>
      <c r="D128" s="79" t="str">
        <f>'[10]Nodarbību saraksts'!D20</f>
        <v>VAM 1.MG</v>
      </c>
      <c r="E128" s="79" t="str">
        <f>'[10]Nodarbību saraksts'!E20</f>
        <v>10.kl.</v>
      </c>
      <c r="F128" s="79" t="str">
        <f>'[10]Nodarbību saraksts'!F20</f>
        <v>Mazsalacas vidusskola</v>
      </c>
      <c r="G128" s="79" t="str">
        <f>'[10]Nodarbību saraksts'!G20</f>
        <v>Parka iela 30, Mazsalaca, Valmieras novads</v>
      </c>
      <c r="H128" s="79">
        <f>'[10]Nodarbību saraksts'!H20</f>
        <v>12</v>
      </c>
      <c r="I128" s="79" t="str">
        <f>'[10]Nodarbību saraksts'!I20</f>
        <v>09.</v>
      </c>
      <c r="J128" s="79" t="str">
        <f>'[10]Nodarbību saraksts'!J20</f>
        <v>14.</v>
      </c>
      <c r="K128" s="79" t="str">
        <f>'[10]Nodarbību saraksts'!K20</f>
        <v>11.</v>
      </c>
      <c r="L128" s="79" t="str">
        <f>'[10]Nodarbību saraksts'!L20</f>
        <v>09.</v>
      </c>
      <c r="M128" s="79" t="str">
        <f>'[10]Nodarbību saraksts'!M20</f>
        <v>27.</v>
      </c>
      <c r="N128" s="79" t="str">
        <f>'[10]Nodarbību saraksts'!N20</f>
        <v>17.</v>
      </c>
      <c r="O128" s="79">
        <f>'[10]Nodarbību saraksts'!O20</f>
        <v>24</v>
      </c>
      <c r="P128" s="79" t="str">
        <f>'[10]Nodarbību saraksts'!P20</f>
        <v>28.</v>
      </c>
      <c r="Q128" s="79" t="str">
        <f>'[10]Nodarbību saraksts'!Q20</f>
        <v>12.</v>
      </c>
      <c r="R128" s="79">
        <f>'[10]Nodarbību saraksts'!R20</f>
        <v>0</v>
      </c>
      <c r="S128" s="80">
        <f>'[10]Nodarbību saraksts'!S20</f>
        <v>0.33333333333333331</v>
      </c>
      <c r="T128" s="80">
        <f>'[10]Nodarbību saraksts'!T20</f>
        <v>0.66666666666666663</v>
      </c>
    </row>
    <row r="129" spans="1:20" ht="30">
      <c r="A129" s="58" t="s">
        <v>32</v>
      </c>
      <c r="B129" s="84"/>
      <c r="C129" s="84"/>
      <c r="D129" s="79" t="str">
        <f>'[10]Nodarbību saraksts'!D21</f>
        <v>VAM 2.MG</v>
      </c>
      <c r="E129" s="79" t="str">
        <f>'[10]Nodarbību saraksts'!E21</f>
        <v>11.kl.</v>
      </c>
      <c r="F129" s="79" t="str">
        <f>'[10]Nodarbību saraksts'!F21</f>
        <v>Mazsalacas/ Naukšēnu novada vidusskola</v>
      </c>
      <c r="G129" s="79" t="str">
        <f>'[10]Nodarbību saraksts'!G21</f>
        <v>Naukšēnu vidusskola, Naukšēni, Valmieras novads</v>
      </c>
      <c r="H129" s="79">
        <f>'[10]Nodarbību saraksts'!H21</f>
        <v>12</v>
      </c>
      <c r="I129" s="79" t="str">
        <f>'[10]Nodarbību saraksts'!I21</f>
        <v>30.</v>
      </c>
      <c r="J129" s="79" t="str">
        <f>'[10]Nodarbību saraksts'!J21</f>
        <v>12.</v>
      </c>
      <c r="K129" s="79" t="str">
        <f>'[10]Nodarbību saraksts'!K21</f>
        <v>25.</v>
      </c>
      <c r="L129" s="79" t="str">
        <f>'[10]Nodarbību saraksts'!L21</f>
        <v>16.</v>
      </c>
      <c r="M129" s="79" t="str">
        <f>'[10]Nodarbību saraksts'!M21</f>
        <v>13.</v>
      </c>
      <c r="N129" s="79" t="str">
        <f>'[10]Nodarbību saraksts'!N21</f>
        <v>03.</v>
      </c>
      <c r="O129" s="79" t="str">
        <f>'[10]Nodarbību saraksts'!O21</f>
        <v>10.</v>
      </c>
      <c r="P129" s="79" t="str">
        <f>'[10]Nodarbību saraksts'!P21</f>
        <v>14.</v>
      </c>
      <c r="Q129" s="79" t="str">
        <f>'[10]Nodarbību saraksts'!Q21</f>
        <v>19.</v>
      </c>
      <c r="R129" s="79">
        <f>'[10]Nodarbību saraksts'!R21</f>
        <v>0</v>
      </c>
      <c r="S129" s="80">
        <f>'[10]Nodarbību saraksts'!S21</f>
        <v>0.33333333333333331</v>
      </c>
      <c r="T129" s="80">
        <f>'[10]Nodarbību saraksts'!T21</f>
        <v>0.66666666666666663</v>
      </c>
    </row>
    <row r="130" spans="1:20" ht="30" customHeight="1">
      <c r="A130" s="58" t="s">
        <v>33</v>
      </c>
      <c r="B130" s="85"/>
      <c r="C130" s="85"/>
      <c r="D130" s="79" t="str">
        <f>'[10]Nodarbību saraksts'!D22</f>
        <v>Slodze -0,15</v>
      </c>
      <c r="E130" s="79">
        <f>'[10]Nodarbību saraksts'!E22</f>
        <v>0</v>
      </c>
      <c r="F130" s="79">
        <f>'[10]Nodarbību saraksts'!F22</f>
        <v>0</v>
      </c>
      <c r="G130" s="79">
        <f>'[10]Nodarbību saraksts'!G22</f>
        <v>0</v>
      </c>
      <c r="H130" s="79">
        <f>'[10]Nodarbību saraksts'!H22</f>
        <v>0</v>
      </c>
      <c r="I130" s="79">
        <f>'[10]Nodarbību saraksts'!I22</f>
        <v>0</v>
      </c>
      <c r="J130" s="79">
        <f>'[10]Nodarbību saraksts'!J22</f>
        <v>0</v>
      </c>
      <c r="K130" s="79">
        <f>'[10]Nodarbību saraksts'!K22</f>
        <v>0</v>
      </c>
      <c r="L130" s="79">
        <f>'[10]Nodarbību saraksts'!L22</f>
        <v>0</v>
      </c>
      <c r="M130" s="79">
        <f>'[10]Nodarbību saraksts'!M22</f>
        <v>0</v>
      </c>
      <c r="N130" s="79">
        <f>'[10]Nodarbību saraksts'!N22</f>
        <v>0</v>
      </c>
      <c r="O130" s="79">
        <f>'[10]Nodarbību saraksts'!O22</f>
        <v>0</v>
      </c>
      <c r="P130" s="79">
        <f>'[10]Nodarbību saraksts'!P22</f>
        <v>0</v>
      </c>
      <c r="Q130" s="79">
        <f>'[10]Nodarbību saraksts'!Q22</f>
        <v>0</v>
      </c>
      <c r="R130" s="79">
        <f>'[10]Nodarbību saraksts'!R22</f>
        <v>0</v>
      </c>
      <c r="S130" s="80">
        <f>'[10]Nodarbību saraksts'!S22</f>
        <v>0</v>
      </c>
      <c r="T130" s="80">
        <f>'[10]Nodarbību saraksts'!T22</f>
        <v>0</v>
      </c>
    </row>
    <row r="131" spans="1:20">
      <c r="A131" s="69"/>
      <c r="B131" s="70"/>
      <c r="C131" s="70"/>
      <c r="D131" s="70"/>
      <c r="E131" s="70"/>
      <c r="F131" s="70"/>
      <c r="G131" s="70"/>
      <c r="H131" s="70">
        <f>SUM(H121:H128)</f>
        <v>119</v>
      </c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</row>
    <row r="132" spans="1:20">
      <c r="A132" s="73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</row>
    <row r="133" spans="1:20" ht="15" customHeight="1">
      <c r="A133" s="58" t="s">
        <v>22</v>
      </c>
      <c r="B133" s="83" t="str">
        <f>'[11]Nodarbību saraksts'!B13</f>
        <v xml:space="preserve">Jānis Dzirkalis </v>
      </c>
      <c r="C133" s="83">
        <f>'[11]Nodarbību saraksts'!C13</f>
        <v>29377019</v>
      </c>
      <c r="D133" s="79" t="str">
        <f>'[11]Nodarbību saraksts'!D13</f>
        <v>1.1.</v>
      </c>
      <c r="E133" s="79">
        <f>'[11]Nodarbību saraksts'!E13</f>
        <v>0</v>
      </c>
      <c r="F133" s="79">
        <f>'[11]Nodarbību saraksts'!F13</f>
        <v>0</v>
      </c>
      <c r="G133" s="79" t="str">
        <f>'[11]Nodarbību saraksts'!G13</f>
        <v>Cēsu iela 54, Valmiera, Valmieras novads</v>
      </c>
      <c r="H133" s="79">
        <f>'[11]Nodarbību saraksts'!H13</f>
        <v>0</v>
      </c>
      <c r="I133" s="79">
        <f>'[11]Nodarbību saraksts'!I13</f>
        <v>0</v>
      </c>
      <c r="J133" s="79">
        <f>'[11]Nodarbību saraksts'!J13</f>
        <v>0</v>
      </c>
      <c r="K133" s="79">
        <f>'[11]Nodarbību saraksts'!K13</f>
        <v>0</v>
      </c>
      <c r="L133" s="79">
        <f>'[11]Nodarbību saraksts'!L13</f>
        <v>0</v>
      </c>
      <c r="M133" s="79">
        <f>'[11]Nodarbību saraksts'!M13</f>
        <v>0</v>
      </c>
      <c r="N133" s="79">
        <f>'[11]Nodarbību saraksts'!N13</f>
        <v>0</v>
      </c>
      <c r="O133" s="79">
        <f>'[11]Nodarbību saraksts'!O13</f>
        <v>0</v>
      </c>
      <c r="P133" s="79">
        <f>'[11]Nodarbību saraksts'!P13</f>
        <v>0</v>
      </c>
      <c r="Q133" s="79">
        <f>'[11]Nodarbību saraksts'!Q13</f>
        <v>0</v>
      </c>
      <c r="R133" s="79" t="str">
        <f>'[11]Nodarbību saraksts'!R13</f>
        <v>Komplektē</v>
      </c>
      <c r="S133" s="80">
        <f>'[11]Nodarbību saraksts'!S13</f>
        <v>0</v>
      </c>
      <c r="T133" s="80">
        <f>'[11]Nodarbību saraksts'!T13</f>
        <v>0</v>
      </c>
    </row>
    <row r="134" spans="1:20" ht="15">
      <c r="A134" s="58" t="s">
        <v>24</v>
      </c>
      <c r="B134" s="84"/>
      <c r="C134" s="84"/>
      <c r="D134" s="79" t="str">
        <f>'[11]Nodarbību saraksts'!D14</f>
        <v>1.1.</v>
      </c>
      <c r="E134" s="79">
        <f>'[11]Nodarbību saraksts'!E14</f>
        <v>0</v>
      </c>
      <c r="F134" s="79">
        <f>'[11]Nodarbību saraksts'!F14</f>
        <v>0</v>
      </c>
      <c r="G134" s="79">
        <f>'[11]Nodarbību saraksts'!G14</f>
        <v>0</v>
      </c>
      <c r="H134" s="79">
        <f>'[11]Nodarbību saraksts'!H14</f>
        <v>0</v>
      </c>
      <c r="I134" s="79">
        <f>'[11]Nodarbību saraksts'!I14</f>
        <v>0</v>
      </c>
      <c r="J134" s="79">
        <f>'[11]Nodarbību saraksts'!J14</f>
        <v>0</v>
      </c>
      <c r="K134" s="79">
        <f>'[11]Nodarbību saraksts'!K14</f>
        <v>0</v>
      </c>
      <c r="L134" s="79">
        <f>'[11]Nodarbību saraksts'!L14</f>
        <v>0</v>
      </c>
      <c r="M134" s="79">
        <f>'[11]Nodarbību saraksts'!M14</f>
        <v>0</v>
      </c>
      <c r="N134" s="79">
        <f>'[11]Nodarbību saraksts'!N14</f>
        <v>0</v>
      </c>
      <c r="O134" s="79">
        <f>'[11]Nodarbību saraksts'!O14</f>
        <v>0</v>
      </c>
      <c r="P134" s="79">
        <f>'[11]Nodarbību saraksts'!P14</f>
        <v>0</v>
      </c>
      <c r="Q134" s="79">
        <f>'[11]Nodarbību saraksts'!Q14</f>
        <v>0</v>
      </c>
      <c r="R134" s="79" t="str">
        <f>'[11]Nodarbību saraksts'!R14</f>
        <v>Komplektē</v>
      </c>
      <c r="S134" s="80">
        <f>'[11]Nodarbību saraksts'!S14</f>
        <v>0</v>
      </c>
      <c r="T134" s="80">
        <f>'[11]Nodarbību saraksts'!T14</f>
        <v>0</v>
      </c>
    </row>
    <row r="135" spans="1:20" ht="15">
      <c r="A135" s="58" t="s">
        <v>25</v>
      </c>
      <c r="B135" s="84"/>
      <c r="C135" s="84"/>
      <c r="D135" s="79" t="str">
        <f>'[11]Nodarbību saraksts'!D15</f>
        <v>1.1.</v>
      </c>
      <c r="E135" s="79">
        <f>'[11]Nodarbību saraksts'!E15</f>
        <v>0</v>
      </c>
      <c r="F135" s="79">
        <f>'[11]Nodarbību saraksts'!F15</f>
        <v>0</v>
      </c>
      <c r="G135" s="79">
        <f>'[11]Nodarbību saraksts'!G15</f>
        <v>0</v>
      </c>
      <c r="H135" s="79">
        <f>'[11]Nodarbību saraksts'!H15</f>
        <v>0</v>
      </c>
      <c r="I135" s="79">
        <f>'[11]Nodarbību saraksts'!I15</f>
        <v>0</v>
      </c>
      <c r="J135" s="79">
        <f>'[11]Nodarbību saraksts'!J15</f>
        <v>0</v>
      </c>
      <c r="K135" s="79">
        <f>'[11]Nodarbību saraksts'!K15</f>
        <v>0</v>
      </c>
      <c r="L135" s="79">
        <f>'[11]Nodarbību saraksts'!L15</f>
        <v>0</v>
      </c>
      <c r="M135" s="79">
        <f>'[11]Nodarbību saraksts'!M15</f>
        <v>0</v>
      </c>
      <c r="N135" s="79">
        <f>'[11]Nodarbību saraksts'!N15</f>
        <v>0</v>
      </c>
      <c r="O135" s="79">
        <f>'[11]Nodarbību saraksts'!O15</f>
        <v>0</v>
      </c>
      <c r="P135" s="79">
        <f>'[11]Nodarbību saraksts'!P15</f>
        <v>0</v>
      </c>
      <c r="Q135" s="79">
        <f>'[11]Nodarbību saraksts'!Q15</f>
        <v>0</v>
      </c>
      <c r="R135" s="79" t="str">
        <f>'[11]Nodarbību saraksts'!R15</f>
        <v>Komplektē</v>
      </c>
      <c r="S135" s="80">
        <f>'[11]Nodarbību saraksts'!S15</f>
        <v>0</v>
      </c>
      <c r="T135" s="80">
        <f>'[11]Nodarbību saraksts'!T15</f>
        <v>0</v>
      </c>
    </row>
    <row r="136" spans="1:20" ht="15">
      <c r="A136" s="58" t="s">
        <v>27</v>
      </c>
      <c r="B136" s="84"/>
      <c r="C136" s="84"/>
      <c r="D136" s="79" t="str">
        <f>'[11]Nodarbību saraksts'!D16</f>
        <v>1.1.</v>
      </c>
      <c r="E136" s="79">
        <f>'[11]Nodarbību saraksts'!E16</f>
        <v>0</v>
      </c>
      <c r="F136" s="79">
        <f>'[11]Nodarbību saraksts'!F16</f>
        <v>0</v>
      </c>
      <c r="G136" s="79">
        <f>'[11]Nodarbību saraksts'!G16</f>
        <v>0</v>
      </c>
      <c r="H136" s="79">
        <f>'[11]Nodarbību saraksts'!H16</f>
        <v>0</v>
      </c>
      <c r="I136" s="79">
        <f>'[11]Nodarbību saraksts'!I16</f>
        <v>0</v>
      </c>
      <c r="J136" s="79">
        <f>'[11]Nodarbību saraksts'!J16</f>
        <v>0</v>
      </c>
      <c r="K136" s="79">
        <f>'[11]Nodarbību saraksts'!K16</f>
        <v>0</v>
      </c>
      <c r="L136" s="79">
        <f>'[11]Nodarbību saraksts'!L16</f>
        <v>0</v>
      </c>
      <c r="M136" s="79">
        <f>'[11]Nodarbību saraksts'!M16</f>
        <v>0</v>
      </c>
      <c r="N136" s="79">
        <f>'[11]Nodarbību saraksts'!N16</f>
        <v>0</v>
      </c>
      <c r="O136" s="79">
        <f>'[11]Nodarbību saraksts'!O16</f>
        <v>0</v>
      </c>
      <c r="P136" s="79">
        <f>'[11]Nodarbību saraksts'!P16</f>
        <v>0</v>
      </c>
      <c r="Q136" s="79">
        <f>'[11]Nodarbību saraksts'!Q16</f>
        <v>0</v>
      </c>
      <c r="R136" s="79" t="str">
        <f>'[11]Nodarbību saraksts'!R16</f>
        <v>Komplektē</v>
      </c>
      <c r="S136" s="80">
        <f>'[11]Nodarbību saraksts'!S16</f>
        <v>0</v>
      </c>
      <c r="T136" s="80">
        <f>'[11]Nodarbību saraksts'!T16</f>
        <v>0</v>
      </c>
    </row>
    <row r="137" spans="1:20" ht="15">
      <c r="A137" s="58" t="s">
        <v>28</v>
      </c>
      <c r="B137" s="84"/>
      <c r="C137" s="84"/>
      <c r="D137" s="79" t="str">
        <f>'[11]Nodarbību saraksts'!D17</f>
        <v>1.1.</v>
      </c>
      <c r="E137" s="79">
        <f>'[11]Nodarbību saraksts'!E17</f>
        <v>0</v>
      </c>
      <c r="F137" s="79">
        <f>'[11]Nodarbību saraksts'!F17</f>
        <v>0</v>
      </c>
      <c r="G137" s="79">
        <f>'[11]Nodarbību saraksts'!G17</f>
        <v>0</v>
      </c>
      <c r="H137" s="79">
        <f>'[11]Nodarbību saraksts'!H17</f>
        <v>0</v>
      </c>
      <c r="I137" s="79">
        <f>'[11]Nodarbību saraksts'!I17</f>
        <v>0</v>
      </c>
      <c r="J137" s="79">
        <f>'[11]Nodarbību saraksts'!J17</f>
        <v>0</v>
      </c>
      <c r="K137" s="79">
        <f>'[11]Nodarbību saraksts'!K17</f>
        <v>0</v>
      </c>
      <c r="L137" s="79">
        <f>'[11]Nodarbību saraksts'!L17</f>
        <v>0</v>
      </c>
      <c r="M137" s="79">
        <f>'[11]Nodarbību saraksts'!M17</f>
        <v>0</v>
      </c>
      <c r="N137" s="79">
        <f>'[11]Nodarbību saraksts'!N17</f>
        <v>0</v>
      </c>
      <c r="O137" s="79">
        <f>'[11]Nodarbību saraksts'!O17</f>
        <v>0</v>
      </c>
      <c r="P137" s="79">
        <f>'[11]Nodarbību saraksts'!P17</f>
        <v>0</v>
      </c>
      <c r="Q137" s="79">
        <f>'[11]Nodarbību saraksts'!Q17</f>
        <v>0</v>
      </c>
      <c r="R137" s="79" t="str">
        <f>'[11]Nodarbību saraksts'!R17</f>
        <v>Komplektē</v>
      </c>
      <c r="S137" s="80">
        <f>'[11]Nodarbību saraksts'!S17</f>
        <v>0</v>
      </c>
      <c r="T137" s="80">
        <f>'[11]Nodarbību saraksts'!T17</f>
        <v>0</v>
      </c>
    </row>
    <row r="138" spans="1:20" ht="15">
      <c r="A138" s="58" t="s">
        <v>29</v>
      </c>
      <c r="B138" s="84"/>
      <c r="C138" s="84"/>
      <c r="D138" s="79" t="str">
        <f>'[11]Nodarbību saraksts'!D18</f>
        <v>1.1.</v>
      </c>
      <c r="E138" s="79">
        <f>'[11]Nodarbību saraksts'!E18</f>
        <v>0</v>
      </c>
      <c r="F138" s="79">
        <f>'[11]Nodarbību saraksts'!F18</f>
        <v>0</v>
      </c>
      <c r="G138" s="79">
        <f>'[11]Nodarbību saraksts'!G18</f>
        <v>0</v>
      </c>
      <c r="H138" s="79">
        <f>'[11]Nodarbību saraksts'!H18</f>
        <v>0</v>
      </c>
      <c r="I138" s="79">
        <f>'[11]Nodarbību saraksts'!I18</f>
        <v>0</v>
      </c>
      <c r="J138" s="79">
        <f>'[11]Nodarbību saraksts'!J18</f>
        <v>0</v>
      </c>
      <c r="K138" s="79">
        <f>'[11]Nodarbību saraksts'!K18</f>
        <v>0</v>
      </c>
      <c r="L138" s="79">
        <f>'[11]Nodarbību saraksts'!L18</f>
        <v>0</v>
      </c>
      <c r="M138" s="79">
        <f>'[11]Nodarbību saraksts'!M18</f>
        <v>0</v>
      </c>
      <c r="N138" s="79">
        <f>'[11]Nodarbību saraksts'!N18</f>
        <v>0</v>
      </c>
      <c r="O138" s="79">
        <f>'[11]Nodarbību saraksts'!O18</f>
        <v>0</v>
      </c>
      <c r="P138" s="79">
        <f>'[11]Nodarbību saraksts'!P18</f>
        <v>0</v>
      </c>
      <c r="Q138" s="79">
        <f>'[11]Nodarbību saraksts'!Q18</f>
        <v>0</v>
      </c>
      <c r="R138" s="79" t="str">
        <f>'[11]Nodarbību saraksts'!R18</f>
        <v>Komplektē</v>
      </c>
      <c r="S138" s="80">
        <f>'[11]Nodarbību saraksts'!S18</f>
        <v>0</v>
      </c>
      <c r="T138" s="80">
        <f>'[11]Nodarbību saraksts'!T18</f>
        <v>0</v>
      </c>
    </row>
    <row r="139" spans="1:20" ht="15">
      <c r="A139" s="58" t="s">
        <v>30</v>
      </c>
      <c r="B139" s="84"/>
      <c r="C139" s="84"/>
      <c r="D139" s="79" t="str">
        <f>'[11]Nodarbību saraksts'!D19</f>
        <v>1.1.</v>
      </c>
      <c r="E139" s="79">
        <f>'[11]Nodarbību saraksts'!E19</f>
        <v>0</v>
      </c>
      <c r="F139" s="79">
        <f>'[11]Nodarbību saraksts'!F19</f>
        <v>0</v>
      </c>
      <c r="G139" s="79">
        <f>'[11]Nodarbību saraksts'!G19</f>
        <v>0</v>
      </c>
      <c r="H139" s="79">
        <f>'[11]Nodarbību saraksts'!H19</f>
        <v>0</v>
      </c>
      <c r="I139" s="79">
        <f>'[11]Nodarbību saraksts'!I19</f>
        <v>0</v>
      </c>
      <c r="J139" s="79">
        <f>'[11]Nodarbību saraksts'!J19</f>
        <v>0</v>
      </c>
      <c r="K139" s="79">
        <f>'[11]Nodarbību saraksts'!K19</f>
        <v>0</v>
      </c>
      <c r="L139" s="79">
        <f>'[11]Nodarbību saraksts'!L19</f>
        <v>0</v>
      </c>
      <c r="M139" s="79">
        <f>'[11]Nodarbību saraksts'!M19</f>
        <v>0</v>
      </c>
      <c r="N139" s="79">
        <f>'[11]Nodarbību saraksts'!N19</f>
        <v>0</v>
      </c>
      <c r="O139" s="79">
        <f>'[11]Nodarbību saraksts'!O19</f>
        <v>0</v>
      </c>
      <c r="P139" s="79">
        <f>'[11]Nodarbību saraksts'!P19</f>
        <v>0</v>
      </c>
      <c r="Q139" s="79">
        <f>'[11]Nodarbību saraksts'!Q19</f>
        <v>0</v>
      </c>
      <c r="R139" s="79" t="str">
        <f>'[11]Nodarbību saraksts'!R19</f>
        <v>Komplektē</v>
      </c>
      <c r="S139" s="80">
        <f>'[11]Nodarbību saraksts'!S19</f>
        <v>0</v>
      </c>
      <c r="T139" s="80">
        <f>'[11]Nodarbību saraksts'!T19</f>
        <v>0</v>
      </c>
    </row>
    <row r="140" spans="1:20" ht="15">
      <c r="A140" s="58" t="s">
        <v>31</v>
      </c>
      <c r="B140" s="84"/>
      <c r="C140" s="84"/>
      <c r="D140" s="79" t="str">
        <f>'[11]Nodarbību saraksts'!D20</f>
        <v>Slodze -0,05</v>
      </c>
      <c r="E140" s="79">
        <f>'[11]Nodarbību saraksts'!E20</f>
        <v>0</v>
      </c>
      <c r="F140" s="79">
        <f>'[11]Nodarbību saraksts'!F20</f>
        <v>0</v>
      </c>
      <c r="G140" s="79">
        <f>'[11]Nodarbību saraksts'!G20</f>
        <v>0</v>
      </c>
      <c r="H140" s="79">
        <f>'[11]Nodarbību saraksts'!H20</f>
        <v>0</v>
      </c>
      <c r="I140" s="79">
        <f>'[11]Nodarbību saraksts'!I20</f>
        <v>0</v>
      </c>
      <c r="J140" s="79">
        <f>'[11]Nodarbību saraksts'!J20</f>
        <v>0</v>
      </c>
      <c r="K140" s="79">
        <f>'[11]Nodarbību saraksts'!K20</f>
        <v>0</v>
      </c>
      <c r="L140" s="79">
        <f>'[11]Nodarbību saraksts'!L20</f>
        <v>0</v>
      </c>
      <c r="M140" s="79">
        <f>'[11]Nodarbību saraksts'!M20</f>
        <v>0</v>
      </c>
      <c r="N140" s="79">
        <f>'[11]Nodarbību saraksts'!N20</f>
        <v>0</v>
      </c>
      <c r="O140" s="79">
        <f>'[11]Nodarbību saraksts'!O20</f>
        <v>0</v>
      </c>
      <c r="P140" s="79">
        <f>'[11]Nodarbību saraksts'!P20</f>
        <v>0</v>
      </c>
      <c r="Q140" s="79">
        <f>'[11]Nodarbību saraksts'!Q20</f>
        <v>0</v>
      </c>
      <c r="R140" s="79" t="str">
        <f>'[11]Nodarbību saraksts'!R20</f>
        <v>Komplektē</v>
      </c>
      <c r="S140" s="80">
        <f>'[11]Nodarbību saraksts'!S20</f>
        <v>0</v>
      </c>
      <c r="T140" s="80">
        <f>'[11]Nodarbību saraksts'!T20</f>
        <v>0</v>
      </c>
    </row>
    <row r="141" spans="1:20" ht="15">
      <c r="A141" s="58" t="s">
        <v>32</v>
      </c>
      <c r="B141" s="84"/>
      <c r="C141" s="84"/>
      <c r="D141" s="79">
        <f>'[11]Nodarbību saraksts'!D21</f>
        <v>0</v>
      </c>
      <c r="E141" s="79">
        <f>'[11]Nodarbību saraksts'!E21</f>
        <v>0</v>
      </c>
      <c r="F141" s="79">
        <f>'[11]Nodarbību saraksts'!F21</f>
        <v>0</v>
      </c>
      <c r="G141" s="79">
        <f>'[11]Nodarbību saraksts'!G21</f>
        <v>0</v>
      </c>
      <c r="H141" s="79">
        <f>'[11]Nodarbību saraksts'!H21</f>
        <v>0</v>
      </c>
      <c r="I141" s="79">
        <f>'[11]Nodarbību saraksts'!I21</f>
        <v>0</v>
      </c>
      <c r="J141" s="79">
        <f>'[11]Nodarbību saraksts'!J21</f>
        <v>0</v>
      </c>
      <c r="K141" s="79">
        <f>'[11]Nodarbību saraksts'!K21</f>
        <v>0</v>
      </c>
      <c r="L141" s="79">
        <f>'[11]Nodarbību saraksts'!L21</f>
        <v>0</v>
      </c>
      <c r="M141" s="79">
        <f>'[11]Nodarbību saraksts'!M21</f>
        <v>0</v>
      </c>
      <c r="N141" s="79">
        <f>'[11]Nodarbību saraksts'!N21</f>
        <v>0</v>
      </c>
      <c r="O141" s="79">
        <f>'[11]Nodarbību saraksts'!O21</f>
        <v>0</v>
      </c>
      <c r="P141" s="79">
        <f>'[11]Nodarbību saraksts'!P21</f>
        <v>0</v>
      </c>
      <c r="Q141" s="79">
        <f>'[11]Nodarbību saraksts'!Q21</f>
        <v>0</v>
      </c>
      <c r="R141" s="79">
        <f>'[11]Nodarbību saraksts'!R21</f>
        <v>0</v>
      </c>
      <c r="S141" s="80">
        <f>'[11]Nodarbību saraksts'!S21</f>
        <v>0</v>
      </c>
      <c r="T141" s="80">
        <f>'[11]Nodarbību saraksts'!T21</f>
        <v>0</v>
      </c>
    </row>
    <row r="142" spans="1:20" ht="15">
      <c r="A142" s="58" t="s">
        <v>33</v>
      </c>
      <c r="B142" s="85"/>
      <c r="C142" s="85"/>
      <c r="D142" s="79">
        <f>'[11]Nodarbību saraksts'!D22</f>
        <v>0</v>
      </c>
      <c r="E142" s="79">
        <f>'[11]Nodarbību saraksts'!E22</f>
        <v>0</v>
      </c>
      <c r="F142" s="79">
        <f>'[11]Nodarbību saraksts'!F22</f>
        <v>0</v>
      </c>
      <c r="G142" s="79">
        <f>'[11]Nodarbību saraksts'!G22</f>
        <v>0</v>
      </c>
      <c r="H142" s="79">
        <f>'[11]Nodarbību saraksts'!H22</f>
        <v>0</v>
      </c>
      <c r="I142" s="79">
        <f>'[11]Nodarbību saraksts'!I22</f>
        <v>0</v>
      </c>
      <c r="J142" s="79">
        <f>'[11]Nodarbību saraksts'!J22</f>
        <v>0</v>
      </c>
      <c r="K142" s="79">
        <f>'[11]Nodarbību saraksts'!K22</f>
        <v>0</v>
      </c>
      <c r="L142" s="79">
        <f>'[11]Nodarbību saraksts'!L22</f>
        <v>0</v>
      </c>
      <c r="M142" s="79">
        <f>'[11]Nodarbību saraksts'!M22</f>
        <v>0</v>
      </c>
      <c r="N142" s="79">
        <f>'[11]Nodarbību saraksts'!N22</f>
        <v>0</v>
      </c>
      <c r="O142" s="79">
        <f>'[11]Nodarbību saraksts'!O22</f>
        <v>0</v>
      </c>
      <c r="P142" s="79">
        <f>'[11]Nodarbību saraksts'!P22</f>
        <v>0</v>
      </c>
      <c r="Q142" s="79">
        <f>'[11]Nodarbību saraksts'!Q22</f>
        <v>0</v>
      </c>
      <c r="R142" s="79">
        <f>'[11]Nodarbību saraksts'!R22</f>
        <v>0</v>
      </c>
      <c r="S142" s="80">
        <f>'[11]Nodarbību saraksts'!S22</f>
        <v>0</v>
      </c>
      <c r="T142" s="80">
        <f>'[11]Nodarbību saraksts'!T22</f>
        <v>0</v>
      </c>
    </row>
    <row r="143" spans="1:20">
      <c r="A143" s="69"/>
      <c r="B143" s="70"/>
      <c r="C143" s="70"/>
      <c r="D143" s="70"/>
      <c r="E143" s="70"/>
      <c r="F143" s="70"/>
      <c r="G143" s="70"/>
      <c r="H143" s="70">
        <f>SUM(H133:H140)</f>
        <v>0</v>
      </c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</row>
    <row r="144" spans="1:20">
      <c r="A144" s="73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</row>
    <row r="145" spans="1:20" ht="15">
      <c r="A145" s="58" t="s">
        <v>22</v>
      </c>
      <c r="B145" s="83" t="str">
        <f>'[12]Nodarbību saraksts'!B13</f>
        <v>virsseržants Jānis Eglītis</v>
      </c>
      <c r="C145" s="83">
        <f>'[12]Nodarbību saraksts'!C13</f>
        <v>0</v>
      </c>
      <c r="D145" s="79" t="str">
        <f>'[12]Nodarbību saraksts'!D13</f>
        <v>Aizkomandēts</v>
      </c>
      <c r="E145" s="79">
        <f>'[12]Nodarbību saraksts'!E13</f>
        <v>0</v>
      </c>
      <c r="F145" s="79">
        <f>'[12]Nodarbību saraksts'!F13</f>
        <v>0</v>
      </c>
      <c r="G145" s="79">
        <f>'[12]Nodarbību saraksts'!G13</f>
        <v>0</v>
      </c>
      <c r="H145" s="79">
        <f>'[12]Nodarbību saraksts'!H13</f>
        <v>0</v>
      </c>
      <c r="I145" s="79">
        <f>'[12]Nodarbību saraksts'!I13</f>
        <v>0</v>
      </c>
      <c r="J145" s="79">
        <f>'[12]Nodarbību saraksts'!J13</f>
        <v>0</v>
      </c>
      <c r="K145" s="79">
        <f>'[12]Nodarbību saraksts'!K13</f>
        <v>0</v>
      </c>
      <c r="L145" s="79">
        <f>'[12]Nodarbību saraksts'!L13</f>
        <v>0</v>
      </c>
      <c r="M145" s="79">
        <f>'[12]Nodarbību saraksts'!M13</f>
        <v>0</v>
      </c>
      <c r="N145" s="79">
        <f>'[12]Nodarbību saraksts'!N13</f>
        <v>0</v>
      </c>
      <c r="O145" s="79">
        <f>'[12]Nodarbību saraksts'!O13</f>
        <v>0</v>
      </c>
      <c r="P145" s="79">
        <f>'[12]Nodarbību saraksts'!P13</f>
        <v>0</v>
      </c>
      <c r="Q145" s="79">
        <f>'[12]Nodarbību saraksts'!Q13</f>
        <v>0</v>
      </c>
      <c r="R145" s="79" t="str">
        <f>'[12]Nodarbību saraksts'!R13</f>
        <v>Piekomandēts PID</v>
      </c>
      <c r="S145" s="80">
        <f>'[12]Nodarbību saraksts'!S13</f>
        <v>0</v>
      </c>
      <c r="T145" s="80">
        <f>'[12]Nodarbību saraksts'!T13</f>
        <v>0</v>
      </c>
    </row>
    <row r="146" spans="1:20" ht="15">
      <c r="A146" s="58" t="s">
        <v>24</v>
      </c>
      <c r="B146" s="84"/>
      <c r="C146" s="84"/>
      <c r="D146" s="79">
        <f>'[12]Nodarbību saraksts'!D14</f>
        <v>0</v>
      </c>
      <c r="E146" s="79">
        <f>'[12]Nodarbību saraksts'!E14</f>
        <v>0</v>
      </c>
      <c r="F146" s="79">
        <f>'[12]Nodarbību saraksts'!F14</f>
        <v>0</v>
      </c>
      <c r="G146" s="79">
        <f>'[12]Nodarbību saraksts'!G14</f>
        <v>0</v>
      </c>
      <c r="H146" s="79">
        <f>'[12]Nodarbību saraksts'!H14</f>
        <v>0</v>
      </c>
      <c r="I146" s="79">
        <f>'[12]Nodarbību saraksts'!I14</f>
        <v>0</v>
      </c>
      <c r="J146" s="79">
        <f>'[12]Nodarbību saraksts'!J14</f>
        <v>0</v>
      </c>
      <c r="K146" s="79">
        <f>'[12]Nodarbību saraksts'!K14</f>
        <v>0</v>
      </c>
      <c r="L146" s="79">
        <f>'[12]Nodarbību saraksts'!L14</f>
        <v>0</v>
      </c>
      <c r="M146" s="79">
        <f>'[12]Nodarbību saraksts'!M14</f>
        <v>0</v>
      </c>
      <c r="N146" s="79">
        <f>'[12]Nodarbību saraksts'!N14</f>
        <v>0</v>
      </c>
      <c r="O146" s="79">
        <f>'[12]Nodarbību saraksts'!O14</f>
        <v>0</v>
      </c>
      <c r="P146" s="79">
        <f>'[12]Nodarbību saraksts'!P14</f>
        <v>0</v>
      </c>
      <c r="Q146" s="79">
        <f>'[12]Nodarbību saraksts'!Q14</f>
        <v>0</v>
      </c>
      <c r="R146" s="79">
        <f>'[12]Nodarbību saraksts'!R14</f>
        <v>0</v>
      </c>
      <c r="S146" s="80">
        <f>'[12]Nodarbību saraksts'!S14</f>
        <v>0</v>
      </c>
      <c r="T146" s="80">
        <f>'[12]Nodarbību saraksts'!T14</f>
        <v>0</v>
      </c>
    </row>
    <row r="147" spans="1:20" ht="15">
      <c r="A147" s="58" t="s">
        <v>25</v>
      </c>
      <c r="B147" s="84"/>
      <c r="C147" s="84"/>
      <c r="D147" s="79">
        <f>'[12]Nodarbību saraksts'!D15</f>
        <v>0</v>
      </c>
      <c r="E147" s="79">
        <f>'[12]Nodarbību saraksts'!E15</f>
        <v>0</v>
      </c>
      <c r="F147" s="79">
        <f>'[12]Nodarbību saraksts'!F15</f>
        <v>0</v>
      </c>
      <c r="G147" s="79">
        <f>'[12]Nodarbību saraksts'!G15</f>
        <v>0</v>
      </c>
      <c r="H147" s="79">
        <f>'[12]Nodarbību saraksts'!H15</f>
        <v>0</v>
      </c>
      <c r="I147" s="79">
        <f>'[12]Nodarbību saraksts'!I15</f>
        <v>0</v>
      </c>
      <c r="J147" s="79">
        <f>'[12]Nodarbību saraksts'!J15</f>
        <v>0</v>
      </c>
      <c r="K147" s="79">
        <f>'[12]Nodarbību saraksts'!K15</f>
        <v>0</v>
      </c>
      <c r="L147" s="79">
        <f>'[12]Nodarbību saraksts'!L15</f>
        <v>0</v>
      </c>
      <c r="M147" s="79">
        <f>'[12]Nodarbību saraksts'!M15</f>
        <v>0</v>
      </c>
      <c r="N147" s="79">
        <f>'[12]Nodarbību saraksts'!N15</f>
        <v>0</v>
      </c>
      <c r="O147" s="79">
        <f>'[12]Nodarbību saraksts'!O15</f>
        <v>0</v>
      </c>
      <c r="P147" s="79">
        <f>'[12]Nodarbību saraksts'!P15</f>
        <v>0</v>
      </c>
      <c r="Q147" s="79">
        <f>'[12]Nodarbību saraksts'!Q15</f>
        <v>0</v>
      </c>
      <c r="R147" s="79">
        <f>'[12]Nodarbību saraksts'!R15</f>
        <v>0</v>
      </c>
      <c r="S147" s="80">
        <f>'[12]Nodarbību saraksts'!S15</f>
        <v>0</v>
      </c>
      <c r="T147" s="80">
        <f>'[12]Nodarbību saraksts'!T15</f>
        <v>0</v>
      </c>
    </row>
    <row r="148" spans="1:20" ht="15">
      <c r="A148" s="58" t="s">
        <v>27</v>
      </c>
      <c r="B148" s="84"/>
      <c r="C148" s="84"/>
      <c r="D148" s="79">
        <f>'[12]Nodarbību saraksts'!D16</f>
        <v>0</v>
      </c>
      <c r="E148" s="79">
        <f>'[12]Nodarbību saraksts'!E16</f>
        <v>0</v>
      </c>
      <c r="F148" s="79">
        <f>'[12]Nodarbību saraksts'!F16</f>
        <v>0</v>
      </c>
      <c r="G148" s="79">
        <f>'[12]Nodarbību saraksts'!G16</f>
        <v>0</v>
      </c>
      <c r="H148" s="79">
        <f>'[12]Nodarbību saraksts'!H16</f>
        <v>0</v>
      </c>
      <c r="I148" s="79">
        <f>'[12]Nodarbību saraksts'!I16</f>
        <v>0</v>
      </c>
      <c r="J148" s="79">
        <f>'[12]Nodarbību saraksts'!J16</f>
        <v>0</v>
      </c>
      <c r="K148" s="79">
        <f>'[12]Nodarbību saraksts'!K16</f>
        <v>0</v>
      </c>
      <c r="L148" s="79">
        <f>'[12]Nodarbību saraksts'!L16</f>
        <v>0</v>
      </c>
      <c r="M148" s="79">
        <f>'[12]Nodarbību saraksts'!M16</f>
        <v>0</v>
      </c>
      <c r="N148" s="79">
        <f>'[12]Nodarbību saraksts'!N16</f>
        <v>0</v>
      </c>
      <c r="O148" s="79">
        <f>'[12]Nodarbību saraksts'!O16</f>
        <v>0</v>
      </c>
      <c r="P148" s="79">
        <f>'[12]Nodarbību saraksts'!P16</f>
        <v>0</v>
      </c>
      <c r="Q148" s="79">
        <f>'[12]Nodarbību saraksts'!Q16</f>
        <v>0</v>
      </c>
      <c r="R148" s="79">
        <f>'[12]Nodarbību saraksts'!R16</f>
        <v>0</v>
      </c>
      <c r="S148" s="80">
        <f>'[12]Nodarbību saraksts'!S16</f>
        <v>0</v>
      </c>
      <c r="T148" s="80">
        <f>'[12]Nodarbību saraksts'!T16</f>
        <v>0</v>
      </c>
    </row>
    <row r="149" spans="1:20" ht="15">
      <c r="A149" s="58" t="s">
        <v>28</v>
      </c>
      <c r="B149" s="84"/>
      <c r="C149" s="84"/>
      <c r="D149" s="79">
        <f>'[12]Nodarbību saraksts'!D17</f>
        <v>0</v>
      </c>
      <c r="E149" s="79">
        <f>'[12]Nodarbību saraksts'!E17</f>
        <v>0</v>
      </c>
      <c r="F149" s="79">
        <f>'[12]Nodarbību saraksts'!F17</f>
        <v>0</v>
      </c>
      <c r="G149" s="79">
        <f>'[12]Nodarbību saraksts'!G17</f>
        <v>0</v>
      </c>
      <c r="H149" s="79">
        <f>'[12]Nodarbību saraksts'!H17</f>
        <v>0</v>
      </c>
      <c r="I149" s="79">
        <f>'[12]Nodarbību saraksts'!I17</f>
        <v>0</v>
      </c>
      <c r="J149" s="79">
        <f>'[12]Nodarbību saraksts'!J17</f>
        <v>0</v>
      </c>
      <c r="K149" s="79">
        <f>'[12]Nodarbību saraksts'!K17</f>
        <v>0</v>
      </c>
      <c r="L149" s="79">
        <f>'[12]Nodarbību saraksts'!L17</f>
        <v>0</v>
      </c>
      <c r="M149" s="79">
        <f>'[12]Nodarbību saraksts'!M17</f>
        <v>0</v>
      </c>
      <c r="N149" s="79">
        <f>'[12]Nodarbību saraksts'!N17</f>
        <v>0</v>
      </c>
      <c r="O149" s="79">
        <f>'[12]Nodarbību saraksts'!O17</f>
        <v>0</v>
      </c>
      <c r="P149" s="79">
        <f>'[12]Nodarbību saraksts'!P17</f>
        <v>0</v>
      </c>
      <c r="Q149" s="79">
        <f>'[12]Nodarbību saraksts'!Q17</f>
        <v>0</v>
      </c>
      <c r="R149" s="79">
        <f>'[12]Nodarbību saraksts'!R17</f>
        <v>0</v>
      </c>
      <c r="S149" s="80">
        <f>'[12]Nodarbību saraksts'!S17</f>
        <v>0</v>
      </c>
      <c r="T149" s="80">
        <f>'[12]Nodarbību saraksts'!T17</f>
        <v>0</v>
      </c>
    </row>
    <row r="150" spans="1:20" ht="15">
      <c r="A150" s="58" t="s">
        <v>29</v>
      </c>
      <c r="B150" s="84"/>
      <c r="C150" s="84"/>
      <c r="D150" s="79">
        <f>'[12]Nodarbību saraksts'!D18</f>
        <v>0</v>
      </c>
      <c r="E150" s="79">
        <f>'[12]Nodarbību saraksts'!E18</f>
        <v>0</v>
      </c>
      <c r="F150" s="79">
        <f>'[12]Nodarbību saraksts'!F18</f>
        <v>0</v>
      </c>
      <c r="G150" s="79">
        <f>'[12]Nodarbību saraksts'!G18</f>
        <v>0</v>
      </c>
      <c r="H150" s="79">
        <f>'[12]Nodarbību saraksts'!H18</f>
        <v>0</v>
      </c>
      <c r="I150" s="79">
        <f>'[12]Nodarbību saraksts'!I18</f>
        <v>0</v>
      </c>
      <c r="J150" s="79">
        <f>'[12]Nodarbību saraksts'!J18</f>
        <v>0</v>
      </c>
      <c r="K150" s="79">
        <f>'[12]Nodarbību saraksts'!K18</f>
        <v>0</v>
      </c>
      <c r="L150" s="79">
        <f>'[12]Nodarbību saraksts'!L18</f>
        <v>0</v>
      </c>
      <c r="M150" s="79">
        <f>'[12]Nodarbību saraksts'!M18</f>
        <v>0</v>
      </c>
      <c r="N150" s="79">
        <f>'[12]Nodarbību saraksts'!N18</f>
        <v>0</v>
      </c>
      <c r="O150" s="79">
        <f>'[12]Nodarbību saraksts'!O18</f>
        <v>0</v>
      </c>
      <c r="P150" s="79">
        <f>'[12]Nodarbību saraksts'!P18</f>
        <v>0</v>
      </c>
      <c r="Q150" s="79">
        <f>'[12]Nodarbību saraksts'!Q18</f>
        <v>0</v>
      </c>
      <c r="R150" s="79">
        <f>'[12]Nodarbību saraksts'!R18</f>
        <v>0</v>
      </c>
      <c r="S150" s="80">
        <f>'[12]Nodarbību saraksts'!S18</f>
        <v>0</v>
      </c>
      <c r="T150" s="80">
        <f>'[12]Nodarbību saraksts'!T18</f>
        <v>0</v>
      </c>
    </row>
    <row r="151" spans="1:20" ht="15">
      <c r="A151" s="58" t="s">
        <v>30</v>
      </c>
      <c r="B151" s="84"/>
      <c r="C151" s="84"/>
      <c r="D151" s="79">
        <f>'[12]Nodarbību saraksts'!D19</f>
        <v>0</v>
      </c>
      <c r="E151" s="79">
        <f>'[12]Nodarbību saraksts'!E19</f>
        <v>0</v>
      </c>
      <c r="F151" s="79">
        <f>'[12]Nodarbību saraksts'!F19</f>
        <v>0</v>
      </c>
      <c r="G151" s="79">
        <f>'[12]Nodarbību saraksts'!G19</f>
        <v>0</v>
      </c>
      <c r="H151" s="79">
        <f>'[12]Nodarbību saraksts'!H19</f>
        <v>0</v>
      </c>
      <c r="I151" s="79">
        <f>'[12]Nodarbību saraksts'!I19</f>
        <v>0</v>
      </c>
      <c r="J151" s="79">
        <f>'[12]Nodarbību saraksts'!J19</f>
        <v>0</v>
      </c>
      <c r="K151" s="79">
        <f>'[12]Nodarbību saraksts'!K19</f>
        <v>0</v>
      </c>
      <c r="L151" s="79">
        <f>'[12]Nodarbību saraksts'!L19</f>
        <v>0</v>
      </c>
      <c r="M151" s="79">
        <f>'[12]Nodarbību saraksts'!M19</f>
        <v>0</v>
      </c>
      <c r="N151" s="79">
        <f>'[12]Nodarbību saraksts'!N19</f>
        <v>0</v>
      </c>
      <c r="O151" s="79">
        <f>'[12]Nodarbību saraksts'!O19</f>
        <v>0</v>
      </c>
      <c r="P151" s="79">
        <f>'[12]Nodarbību saraksts'!P19</f>
        <v>0</v>
      </c>
      <c r="Q151" s="79">
        <f>'[12]Nodarbību saraksts'!Q19</f>
        <v>0</v>
      </c>
      <c r="R151" s="79">
        <f>'[12]Nodarbību saraksts'!R19</f>
        <v>0</v>
      </c>
      <c r="S151" s="80">
        <f>'[12]Nodarbību saraksts'!S19</f>
        <v>0</v>
      </c>
      <c r="T151" s="80">
        <f>'[12]Nodarbību saraksts'!T19</f>
        <v>0</v>
      </c>
    </row>
    <row r="152" spans="1:20" ht="15">
      <c r="A152" s="58" t="s">
        <v>31</v>
      </c>
      <c r="B152" s="84"/>
      <c r="C152" s="84"/>
      <c r="D152" s="79">
        <f>'[12]Nodarbību saraksts'!D20</f>
        <v>0</v>
      </c>
      <c r="E152" s="79">
        <f>'[12]Nodarbību saraksts'!E20</f>
        <v>0</v>
      </c>
      <c r="F152" s="79">
        <f>'[12]Nodarbību saraksts'!F20</f>
        <v>0</v>
      </c>
      <c r="G152" s="79">
        <f>'[12]Nodarbību saraksts'!G20</f>
        <v>0</v>
      </c>
      <c r="H152" s="79">
        <f>'[12]Nodarbību saraksts'!H20</f>
        <v>0</v>
      </c>
      <c r="I152" s="79">
        <f>'[12]Nodarbību saraksts'!I20</f>
        <v>0</v>
      </c>
      <c r="J152" s="79">
        <f>'[12]Nodarbību saraksts'!J20</f>
        <v>0</v>
      </c>
      <c r="K152" s="79">
        <f>'[12]Nodarbību saraksts'!K20</f>
        <v>0</v>
      </c>
      <c r="L152" s="79">
        <f>'[12]Nodarbību saraksts'!L20</f>
        <v>0</v>
      </c>
      <c r="M152" s="79">
        <f>'[12]Nodarbību saraksts'!M20</f>
        <v>0</v>
      </c>
      <c r="N152" s="79">
        <f>'[12]Nodarbību saraksts'!N20</f>
        <v>0</v>
      </c>
      <c r="O152" s="79">
        <f>'[12]Nodarbību saraksts'!O20</f>
        <v>0</v>
      </c>
      <c r="P152" s="79">
        <f>'[12]Nodarbību saraksts'!P20</f>
        <v>0</v>
      </c>
      <c r="Q152" s="79">
        <f>'[12]Nodarbību saraksts'!Q20</f>
        <v>0</v>
      </c>
      <c r="R152" s="79">
        <f>'[12]Nodarbību saraksts'!R20</f>
        <v>0</v>
      </c>
      <c r="S152" s="80">
        <f>'[12]Nodarbību saraksts'!S20</f>
        <v>0</v>
      </c>
      <c r="T152" s="80">
        <f>'[12]Nodarbību saraksts'!T20</f>
        <v>0</v>
      </c>
    </row>
    <row r="153" spans="1:20" ht="15">
      <c r="A153" s="58" t="s">
        <v>32</v>
      </c>
      <c r="B153" s="84"/>
      <c r="C153" s="84"/>
      <c r="D153" s="79">
        <f>'[12]Nodarbību saraksts'!D21</f>
        <v>0</v>
      </c>
      <c r="E153" s="79">
        <f>'[12]Nodarbību saraksts'!E21</f>
        <v>0</v>
      </c>
      <c r="F153" s="79">
        <f>'[12]Nodarbību saraksts'!F21</f>
        <v>0</v>
      </c>
      <c r="G153" s="79">
        <f>'[12]Nodarbību saraksts'!G21</f>
        <v>0</v>
      </c>
      <c r="H153" s="79">
        <f>'[12]Nodarbību saraksts'!H21</f>
        <v>0</v>
      </c>
      <c r="I153" s="79">
        <f>'[12]Nodarbību saraksts'!I21</f>
        <v>0</v>
      </c>
      <c r="J153" s="79">
        <f>'[12]Nodarbību saraksts'!J21</f>
        <v>0</v>
      </c>
      <c r="K153" s="79">
        <f>'[12]Nodarbību saraksts'!K21</f>
        <v>0</v>
      </c>
      <c r="L153" s="79">
        <f>'[12]Nodarbību saraksts'!L21</f>
        <v>0</v>
      </c>
      <c r="M153" s="79">
        <f>'[12]Nodarbību saraksts'!M21</f>
        <v>0</v>
      </c>
      <c r="N153" s="79">
        <f>'[12]Nodarbību saraksts'!N21</f>
        <v>0</v>
      </c>
      <c r="O153" s="79">
        <f>'[12]Nodarbību saraksts'!O21</f>
        <v>0</v>
      </c>
      <c r="P153" s="79">
        <f>'[12]Nodarbību saraksts'!P21</f>
        <v>0</v>
      </c>
      <c r="Q153" s="79">
        <f>'[12]Nodarbību saraksts'!Q21</f>
        <v>0</v>
      </c>
      <c r="R153" s="79">
        <f>'[12]Nodarbību saraksts'!R21</f>
        <v>0</v>
      </c>
      <c r="S153" s="80">
        <f>'[12]Nodarbību saraksts'!S21</f>
        <v>0</v>
      </c>
      <c r="T153" s="80">
        <f>'[12]Nodarbību saraksts'!T21</f>
        <v>0</v>
      </c>
    </row>
    <row r="154" spans="1:20" ht="15">
      <c r="A154" s="58" t="s">
        <v>33</v>
      </c>
      <c r="B154" s="85"/>
      <c r="C154" s="85"/>
      <c r="D154" s="79">
        <f>'[12]Nodarbību saraksts'!D22</f>
        <v>0</v>
      </c>
      <c r="E154" s="79">
        <f>'[12]Nodarbību saraksts'!E22</f>
        <v>0</v>
      </c>
      <c r="F154" s="79">
        <f>'[12]Nodarbību saraksts'!F22</f>
        <v>0</v>
      </c>
      <c r="G154" s="79">
        <f>'[12]Nodarbību saraksts'!G22</f>
        <v>0</v>
      </c>
      <c r="H154" s="79">
        <f>'[12]Nodarbību saraksts'!H22</f>
        <v>0</v>
      </c>
      <c r="I154" s="79">
        <f>'[12]Nodarbību saraksts'!I22</f>
        <v>0</v>
      </c>
      <c r="J154" s="79">
        <f>'[12]Nodarbību saraksts'!J22</f>
        <v>0</v>
      </c>
      <c r="K154" s="79">
        <f>'[12]Nodarbību saraksts'!K22</f>
        <v>0</v>
      </c>
      <c r="L154" s="79">
        <f>'[12]Nodarbību saraksts'!L22</f>
        <v>0</v>
      </c>
      <c r="M154" s="79">
        <f>'[12]Nodarbību saraksts'!M22</f>
        <v>0</v>
      </c>
      <c r="N154" s="79">
        <f>'[12]Nodarbību saraksts'!N22</f>
        <v>0</v>
      </c>
      <c r="O154" s="79">
        <f>'[12]Nodarbību saraksts'!O22</f>
        <v>0</v>
      </c>
      <c r="P154" s="79">
        <f>'[12]Nodarbību saraksts'!P22</f>
        <v>0</v>
      </c>
      <c r="Q154" s="79">
        <f>'[12]Nodarbību saraksts'!Q22</f>
        <v>0</v>
      </c>
      <c r="R154" s="79">
        <f>'[12]Nodarbību saraksts'!R22</f>
        <v>0</v>
      </c>
      <c r="S154" s="80">
        <f>'[12]Nodarbību saraksts'!S22</f>
        <v>0</v>
      </c>
      <c r="T154" s="80">
        <f>'[12]Nodarbību saraksts'!T22</f>
        <v>0</v>
      </c>
    </row>
    <row r="155" spans="1:20">
      <c r="A155" s="69"/>
      <c r="B155" s="70"/>
      <c r="C155" s="70"/>
      <c r="D155" s="70"/>
      <c r="E155" s="70"/>
      <c r="F155" s="70"/>
      <c r="G155" s="70"/>
      <c r="H155" s="70">
        <f>SUM(H145:H152)</f>
        <v>0</v>
      </c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</row>
    <row r="156" spans="1:20">
      <c r="A156" s="73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</row>
    <row r="157" spans="1:20" ht="15" customHeight="1">
      <c r="A157" s="58" t="s">
        <v>22</v>
      </c>
      <c r="B157" s="83" t="str">
        <f>'[13]Nodarbību saraksts'!B13</f>
        <v>Lāsma Gabdulļina</v>
      </c>
      <c r="C157" s="83">
        <f>'[13]Nodarbību saraksts'!C13</f>
        <v>26165827</v>
      </c>
      <c r="D157" s="79" t="str">
        <f>'[13]Nodarbību saraksts'!D13</f>
        <v>1.1.</v>
      </c>
      <c r="E157" s="79">
        <f>'[13]Nodarbību saraksts'!E13</f>
        <v>0</v>
      </c>
      <c r="F157" s="79" t="str">
        <f>'[13]Nodarbību saraksts'!F13</f>
        <v>Gulbenes novada vidusskola</v>
      </c>
      <c r="G157" s="79" t="str">
        <f>'[13]Nodarbību saraksts'!G13</f>
        <v>Skolas iela 12, Gulbene</v>
      </c>
      <c r="H157" s="79">
        <f>'[13]Nodarbību saraksts'!H13</f>
        <v>19</v>
      </c>
      <c r="I157" s="79" t="str">
        <f>'[13]Nodarbību saraksts'!I13</f>
        <v>14.:21.:28</v>
      </c>
      <c r="J157" s="79" t="str">
        <f>'[13]Nodarbību saraksts'!J13</f>
        <v>05.;12.;.26.</v>
      </c>
      <c r="K157" s="79" t="str">
        <f>'[13]Nodarbību saraksts'!K13</f>
        <v>02;09.;16;23.;30</v>
      </c>
      <c r="L157" s="79" t="str">
        <f>'[13]Nodarbību saraksts'!L13</f>
        <v>07.;14.;21</v>
      </c>
      <c r="M157" s="79" t="str">
        <f>'[13]Nodarbību saraksts'!M13</f>
        <v>11.;18.;26</v>
      </c>
      <c r="N157" s="79" t="str">
        <f>'[13]Nodarbību saraksts'!N13</f>
        <v>01.;8.;15.;22</v>
      </c>
      <c r="O157" s="79" t="str">
        <f>'[13]Nodarbību saraksts'!O13</f>
        <v>01.;08.;22.;29</v>
      </c>
      <c r="P157" s="79" t="str">
        <f>'[13]Nodarbību saraksts'!P13</f>
        <v>05.;12.;19.;26</v>
      </c>
      <c r="Q157" s="79" t="str">
        <f>'[13]Nodarbību saraksts'!Q13</f>
        <v>03.;10.;17</v>
      </c>
      <c r="R157" s="79">
        <f>'[13]Nodarbību saraksts'!R13</f>
        <v>0</v>
      </c>
      <c r="S157" s="80">
        <f>'[13]Nodarbību saraksts'!S13</f>
        <v>0.625</v>
      </c>
      <c r="T157" s="80">
        <f>'[13]Nodarbību saraksts'!T13</f>
        <v>0.69097222222222221</v>
      </c>
    </row>
    <row r="158" spans="1:20" ht="15" customHeight="1">
      <c r="A158" s="58" t="s">
        <v>24</v>
      </c>
      <c r="B158" s="84"/>
      <c r="C158" s="84"/>
      <c r="D158" s="79" t="str">
        <f>'[13]Nodarbību saraksts'!D14</f>
        <v>1.2.</v>
      </c>
      <c r="E158" s="79">
        <f>'[13]Nodarbību saraksts'!E14</f>
        <v>0</v>
      </c>
      <c r="F158" s="79" t="str">
        <f>'[13]Nodarbību saraksts'!F14</f>
        <v>Lejasciema vidusskola</v>
      </c>
      <c r="G158" s="79" t="str">
        <f>'[13]Nodarbību saraksts'!G14</f>
        <v>Rīgas iela 20, Lejasciems</v>
      </c>
      <c r="H158" s="79">
        <f>'[13]Nodarbību saraksts'!H14</f>
        <v>17</v>
      </c>
      <c r="I158" s="79" t="str">
        <f>'[13]Nodarbību saraksts'!I14</f>
        <v>13;20.;27</v>
      </c>
      <c r="J158" s="79" t="str">
        <f>'[13]Nodarbību saraksts'!J14</f>
        <v>04.;11.25</v>
      </c>
      <c r="K158" s="79" t="str">
        <f>'[13]Nodarbību saraksts'!K14</f>
        <v>01.;08.;15;22.;29</v>
      </c>
      <c r="L158" s="79" t="str">
        <f>'[13]Nodarbību saraksts'!L14</f>
        <v>06.;13;20.</v>
      </c>
      <c r="M158" s="79" t="str">
        <f>'[13]Nodarbību saraksts'!M14</f>
        <v>17.;24.;31</v>
      </c>
      <c r="N158" s="79" t="str">
        <f>'[13]Nodarbību saraksts'!N14</f>
        <v>07.;14.;21.;28</v>
      </c>
      <c r="O158" s="79" t="str">
        <f>'[13]Nodarbību saraksts'!O14</f>
        <v>07.;21.;28.;</v>
      </c>
      <c r="P158" s="79" t="str">
        <f>'[13]Nodarbību saraksts'!P14</f>
        <v>04.;11.;25.</v>
      </c>
      <c r="Q158" s="79" t="str">
        <f>'[13]Nodarbību saraksts'!Q14</f>
        <v>02.;09.;16.;23</v>
      </c>
      <c r="R158" s="79">
        <f>'[13]Nodarbību saraksts'!R14</f>
        <v>0</v>
      </c>
      <c r="S158" s="80">
        <f>'[13]Nodarbību saraksts'!S14</f>
        <v>0.625</v>
      </c>
      <c r="T158" s="80">
        <f>'[13]Nodarbību saraksts'!T14</f>
        <v>0.69097222222222221</v>
      </c>
    </row>
    <row r="159" spans="1:20" ht="15" customHeight="1">
      <c r="A159" s="58" t="s">
        <v>25</v>
      </c>
      <c r="B159" s="84"/>
      <c r="C159" s="84"/>
      <c r="D159" s="79" t="str">
        <f>'[13]Nodarbību saraksts'!D15</f>
        <v>2.4.</v>
      </c>
      <c r="E159" s="79">
        <f>'[13]Nodarbību saraksts'!E15</f>
        <v>0</v>
      </c>
      <c r="F159" s="79" t="str">
        <f>'[13]Nodarbību saraksts'!F15</f>
        <v>Lejasciema vidusskola</v>
      </c>
      <c r="G159" s="79" t="str">
        <f>'[13]Nodarbību saraksts'!G15</f>
        <v>Rīgas iela 20, Lejasciems</v>
      </c>
      <c r="H159" s="79">
        <f>'[13]Nodarbību saraksts'!H15</f>
        <v>17</v>
      </c>
      <c r="I159" s="79" t="str">
        <f>'[13]Nodarbību saraksts'!I15</f>
        <v>15.;22.;29</v>
      </c>
      <c r="J159" s="79" t="str">
        <f>'[13]Nodarbību saraksts'!J15</f>
        <v>06.;13.;27.;</v>
      </c>
      <c r="K159" s="79" t="str">
        <f>'[13]Nodarbību saraksts'!K15</f>
        <v>03.;10.;17.;24.</v>
      </c>
      <c r="L159" s="79" t="str">
        <f>'[13]Nodarbību saraksts'!L15</f>
        <v>01.;08.;15;</v>
      </c>
      <c r="M159" s="79" t="str">
        <f>'[13]Nodarbību saraksts'!M15</f>
        <v>12.;19.;26.;</v>
      </c>
      <c r="N159" s="79" t="str">
        <f>'[13]Nodarbību saraksts'!N15</f>
        <v>02.;09.;16.;23</v>
      </c>
      <c r="O159" s="79" t="str">
        <f>'[13]Nodarbību saraksts'!O15</f>
        <v>02.;09.;23.;30.;</v>
      </c>
      <c r="P159" s="79" t="str">
        <f>'[13]Nodarbību saraksts'!P15</f>
        <v>06.;13.;20.;27</v>
      </c>
      <c r="Q159" s="79" t="str">
        <f>'[13]Nodarbību saraksts'!Q15</f>
        <v>11.;18.;25</v>
      </c>
      <c r="R159" s="79">
        <f>'[13]Nodarbību saraksts'!R15</f>
        <v>0</v>
      </c>
      <c r="S159" s="80">
        <f>'[13]Nodarbību saraksts'!S15</f>
        <v>0.625</v>
      </c>
      <c r="T159" s="80">
        <f>'[13]Nodarbību saraksts'!T15</f>
        <v>0.69097222222222221</v>
      </c>
    </row>
    <row r="160" spans="1:20" ht="30" customHeight="1">
      <c r="A160" s="58" t="s">
        <v>27</v>
      </c>
      <c r="B160" s="84"/>
      <c r="C160" s="84"/>
      <c r="D160" s="79" t="str">
        <f>'[13]Nodarbību saraksts'!D16</f>
        <v>VAM 1.MG</v>
      </c>
      <c r="E160" s="79" t="str">
        <f>'[13]Nodarbību saraksts'!E16</f>
        <v>10b1</v>
      </c>
      <c r="F160" s="79" t="str">
        <f>'[13]Nodarbību saraksts'!F16</f>
        <v>Gulbenes novada vidusskola</v>
      </c>
      <c r="G160" s="79" t="str">
        <f>'[13]Nodarbību saraksts'!G16</f>
        <v>Skolas iela 12, Gulbene</v>
      </c>
      <c r="H160" s="79">
        <f>'[13]Nodarbību saraksts'!H16</f>
        <v>11</v>
      </c>
      <c r="I160" s="79" t="str">
        <f>'[13]Nodarbību saraksts'!I16</f>
        <v>06.</v>
      </c>
      <c r="J160" s="79" t="str">
        <f>'[13]Nodarbību saraksts'!J16</f>
        <v>07.</v>
      </c>
      <c r="K160" s="79" t="str">
        <f>'[13]Nodarbību saraksts'!K16</f>
        <v>22.</v>
      </c>
      <c r="L160" s="79" t="str">
        <f>'[13]Nodarbību saraksts'!L16</f>
        <v>02.</v>
      </c>
      <c r="M160" s="79">
        <f>'[13]Nodarbību saraksts'!M16</f>
        <v>13</v>
      </c>
      <c r="N160" s="79" t="str">
        <f>'[13]Nodarbību saraksts'!N16</f>
        <v>01.</v>
      </c>
      <c r="O160" s="79" t="str">
        <f>'[13]Nodarbību saraksts'!O16</f>
        <v>01.</v>
      </c>
      <c r="P160" s="79" t="str">
        <f>'[13]Nodarbību saraksts'!P16</f>
        <v>11.</v>
      </c>
      <c r="Q160" s="79" t="str">
        <f>'[13]Nodarbību saraksts'!Q16</f>
        <v>12..</v>
      </c>
      <c r="R160" s="79">
        <f>'[13]Nodarbību saraksts'!R16</f>
        <v>0</v>
      </c>
      <c r="S160" s="80">
        <f>'[13]Nodarbību saraksts'!S16</f>
        <v>0.35416666666666669</v>
      </c>
      <c r="T160" s="80">
        <f>'[13]Nodarbību saraksts'!T16</f>
        <v>0.625</v>
      </c>
    </row>
    <row r="161" spans="1:20" ht="30" customHeight="1">
      <c r="A161" s="58" t="s">
        <v>28</v>
      </c>
      <c r="B161" s="84"/>
      <c r="C161" s="84"/>
      <c r="D161" s="79" t="str">
        <f>'[13]Nodarbību saraksts'!D17</f>
        <v>VAM 1.MG</v>
      </c>
      <c r="E161" s="79" t="str">
        <f>'[13]Nodarbību saraksts'!E17</f>
        <v xml:space="preserve">10u1                                                                                                                                                                                                                    </v>
      </c>
      <c r="F161" s="79" t="str">
        <f>'[13]Nodarbību saraksts'!F17</f>
        <v>Gulbenes novada vidusskola</v>
      </c>
      <c r="G161" s="79" t="str">
        <f>'[13]Nodarbību saraksts'!G17</f>
        <v>Skolas iela 12, Gulbene</v>
      </c>
      <c r="H161" s="79">
        <f>'[13]Nodarbību saraksts'!H17</f>
        <v>9</v>
      </c>
      <c r="I161" s="79">
        <f>'[13]Nodarbību saraksts'!I17</f>
        <v>10</v>
      </c>
      <c r="J161" s="79" t="str">
        <f>'[13]Nodarbību saraksts'!J17</f>
        <v>08.</v>
      </c>
      <c r="K161" s="79" t="str">
        <f>'[13]Nodarbību saraksts'!K17</f>
        <v>23.</v>
      </c>
      <c r="L161" s="79" t="str">
        <f>'[13]Nodarbību saraksts'!L17</f>
        <v>03.</v>
      </c>
      <c r="M161" s="79">
        <f>'[13]Nodarbību saraksts'!M17</f>
        <v>14</v>
      </c>
      <c r="N161" s="79" t="str">
        <f>'[13]Nodarbību saraksts'!N17</f>
        <v>02.</v>
      </c>
      <c r="O161" s="79" t="str">
        <f>'[13]Nodarbību saraksts'!O17</f>
        <v>02.</v>
      </c>
      <c r="P161" s="79" t="str">
        <f>'[13]Nodarbību saraksts'!P17</f>
        <v>12.</v>
      </c>
      <c r="Q161" s="79" t="str">
        <f>'[13]Nodarbību saraksts'!Q17</f>
        <v>13.</v>
      </c>
      <c r="R161" s="79">
        <f>'[13]Nodarbību saraksts'!R17</f>
        <v>0</v>
      </c>
      <c r="S161" s="80">
        <f>'[13]Nodarbību saraksts'!S17</f>
        <v>0.35416666666666669</v>
      </c>
      <c r="T161" s="80">
        <f>'[13]Nodarbību saraksts'!T17</f>
        <v>0.625</v>
      </c>
    </row>
    <row r="162" spans="1:20" ht="30" customHeight="1">
      <c r="A162" s="58" t="s">
        <v>29</v>
      </c>
      <c r="B162" s="84"/>
      <c r="C162" s="84"/>
      <c r="D162" s="79" t="str">
        <f>'[13]Nodarbību saraksts'!D18</f>
        <v>VAM 2.MG</v>
      </c>
      <c r="E162" s="79" t="str">
        <f>'[13]Nodarbību saraksts'!E18</f>
        <v>11l</v>
      </c>
      <c r="F162" s="79" t="str">
        <f>'[13]Nodarbību saraksts'!F18</f>
        <v>Gulbenes novada vidusskola</v>
      </c>
      <c r="G162" s="79" t="str">
        <f>'[13]Nodarbību saraksts'!G18</f>
        <v>Skolas iela 12, Gulbene</v>
      </c>
      <c r="H162" s="79">
        <f>'[13]Nodarbību saraksts'!H18</f>
        <v>13</v>
      </c>
      <c r="I162" s="79">
        <f>'[13]Nodarbību saraksts'!I18</f>
        <v>16</v>
      </c>
      <c r="J162" s="79">
        <f>'[13]Nodarbību saraksts'!J18</f>
        <v>14</v>
      </c>
      <c r="K162" s="79" t="str">
        <f>'[13]Nodarbību saraksts'!K18</f>
        <v>24.</v>
      </c>
      <c r="L162" s="79" t="str">
        <f>'[13]Nodarbību saraksts'!L18</f>
        <v>09.</v>
      </c>
      <c r="M162" s="79">
        <f>'[13]Nodarbību saraksts'!M18</f>
        <v>20</v>
      </c>
      <c r="N162" s="79">
        <f>'[13]Nodarbību saraksts'!N18</f>
        <v>14</v>
      </c>
      <c r="O162" s="79" t="str">
        <f>'[13]Nodarbību saraksts'!O18</f>
        <v>08.</v>
      </c>
      <c r="P162" s="79" t="str">
        <f>'[13]Nodarbību saraksts'!P18</f>
        <v>05.</v>
      </c>
      <c r="Q162" s="79" t="str">
        <f>'[13]Nodarbību saraksts'!Q18</f>
        <v>02.</v>
      </c>
      <c r="R162" s="79">
        <f>'[13]Nodarbību saraksts'!R18</f>
        <v>0</v>
      </c>
      <c r="S162" s="80">
        <f>'[13]Nodarbību saraksts'!S18</f>
        <v>0.35416666666666669</v>
      </c>
      <c r="T162" s="80" t="str">
        <f>'[13]Nodarbību saraksts'!T18</f>
        <v>15;00</v>
      </c>
    </row>
    <row r="163" spans="1:20" ht="30" customHeight="1">
      <c r="A163" s="58" t="s">
        <v>30</v>
      </c>
      <c r="B163" s="84"/>
      <c r="C163" s="84"/>
      <c r="D163" s="79" t="str">
        <f>'[13]Nodarbību saraksts'!D19</f>
        <v>VAM 2.MG</v>
      </c>
      <c r="E163" s="79" t="str">
        <f>'[13]Nodarbību saraksts'!E19</f>
        <v>11u</v>
      </c>
      <c r="F163" s="79" t="str">
        <f>'[13]Nodarbību saraksts'!F19</f>
        <v>Gulbenes novada vidusskola</v>
      </c>
      <c r="G163" s="79" t="str">
        <f>'[13]Nodarbību saraksts'!G19</f>
        <v>Skolas iela 12, Gulbene</v>
      </c>
      <c r="H163" s="79">
        <f>'[13]Nodarbību saraksts'!H19</f>
        <v>12</v>
      </c>
      <c r="I163" s="79">
        <f>'[13]Nodarbību saraksts'!I19</f>
        <v>17</v>
      </c>
      <c r="J163" s="79">
        <f>'[13]Nodarbību saraksts'!J19</f>
        <v>15</v>
      </c>
      <c r="K163" s="79" t="str">
        <f>'[13]Nodarbību saraksts'!K19</f>
        <v>29.</v>
      </c>
      <c r="L163" s="79">
        <f>'[13]Nodarbību saraksts'!L19</f>
        <v>10</v>
      </c>
      <c r="M163" s="79">
        <f>'[13]Nodarbību saraksts'!M19</f>
        <v>19</v>
      </c>
      <c r="N163" s="79">
        <f>'[13]Nodarbību saraksts'!N19</f>
        <v>15</v>
      </c>
      <c r="O163" s="79" t="str">
        <f>'[13]Nodarbību saraksts'!O19</f>
        <v>09.</v>
      </c>
      <c r="P163" s="79" t="str">
        <f>'[13]Nodarbību saraksts'!P19</f>
        <v>06.</v>
      </c>
      <c r="Q163" s="79" t="str">
        <f>'[13]Nodarbību saraksts'!Q19</f>
        <v>03.</v>
      </c>
      <c r="R163" s="79">
        <f>'[13]Nodarbību saraksts'!R19</f>
        <v>0</v>
      </c>
      <c r="S163" s="80">
        <f>'[13]Nodarbību saraksts'!S19</f>
        <v>0.35416666666666669</v>
      </c>
      <c r="T163" s="80">
        <f>'[13]Nodarbību saraksts'!T19</f>
        <v>0.625</v>
      </c>
    </row>
    <row r="164" spans="1:20" ht="75" customHeight="1">
      <c r="A164" s="58" t="s">
        <v>31</v>
      </c>
      <c r="B164" s="84"/>
      <c r="C164" s="84"/>
      <c r="D164" s="79" t="str">
        <f>'[13]Nodarbību saraksts'!D20</f>
        <v>Speciālists "Pirmā palīdzība"</v>
      </c>
      <c r="E164" s="79">
        <f>'[13]Nodarbību saraksts'!E20</f>
        <v>0</v>
      </c>
      <c r="F164" s="79">
        <f>'[13]Nodarbību saraksts'!F20</f>
        <v>0</v>
      </c>
      <c r="G164" s="79">
        <f>'[13]Nodarbību saraksts'!G20</f>
        <v>0</v>
      </c>
      <c r="H164" s="79">
        <f>'[13]Nodarbību saraksts'!H20</f>
        <v>0</v>
      </c>
      <c r="I164" s="79">
        <f>'[13]Nodarbību saraksts'!I20</f>
        <v>0</v>
      </c>
      <c r="J164" s="79">
        <f>'[13]Nodarbību saraksts'!J20</f>
        <v>0</v>
      </c>
      <c r="K164" s="79">
        <f>'[13]Nodarbību saraksts'!K20</f>
        <v>0</v>
      </c>
      <c r="L164" s="79">
        <f>'[13]Nodarbību saraksts'!L20</f>
        <v>0</v>
      </c>
      <c r="M164" s="79">
        <f>'[13]Nodarbību saraksts'!M20</f>
        <v>0</v>
      </c>
      <c r="N164" s="79">
        <f>'[13]Nodarbību saraksts'!N20</f>
        <v>0</v>
      </c>
      <c r="O164" s="79">
        <f>'[13]Nodarbību saraksts'!O20</f>
        <v>0</v>
      </c>
      <c r="P164" s="79">
        <f>'[13]Nodarbību saraksts'!P20</f>
        <v>0</v>
      </c>
      <c r="Q164" s="79">
        <f>'[13]Nodarbību saraksts'!Q20</f>
        <v>0</v>
      </c>
      <c r="R164" s="79">
        <f>'[13]Nodarbību saraksts'!R20</f>
        <v>0</v>
      </c>
      <c r="S164" s="80">
        <f>'[13]Nodarbību saraksts'!S20</f>
        <v>0</v>
      </c>
      <c r="T164" s="80">
        <f>'[13]Nodarbību saraksts'!T20</f>
        <v>0</v>
      </c>
    </row>
    <row r="165" spans="1:20" ht="30" customHeight="1">
      <c r="A165" s="58" t="s">
        <v>32</v>
      </c>
      <c r="B165" s="84"/>
      <c r="C165" s="84"/>
      <c r="D165" s="79" t="str">
        <f>'[13]Nodarbību saraksts'!D21</f>
        <v>Slodze -0,05</v>
      </c>
      <c r="E165" s="79">
        <f>'[13]Nodarbību saraksts'!E21</f>
        <v>0</v>
      </c>
      <c r="F165" s="79">
        <f>'[13]Nodarbību saraksts'!F21</f>
        <v>0</v>
      </c>
      <c r="G165" s="79">
        <f>'[13]Nodarbību saraksts'!G21</f>
        <v>0</v>
      </c>
      <c r="H165" s="79">
        <f>'[13]Nodarbību saraksts'!H21</f>
        <v>0</v>
      </c>
      <c r="I165" s="79">
        <f>'[13]Nodarbību saraksts'!I21</f>
        <v>0</v>
      </c>
      <c r="J165" s="79">
        <f>'[13]Nodarbību saraksts'!J21</f>
        <v>0</v>
      </c>
      <c r="K165" s="79">
        <f>'[13]Nodarbību saraksts'!K21</f>
        <v>0</v>
      </c>
      <c r="L165" s="79">
        <f>'[13]Nodarbību saraksts'!L21</f>
        <v>0</v>
      </c>
      <c r="M165" s="79">
        <f>'[13]Nodarbību saraksts'!M21</f>
        <v>0</v>
      </c>
      <c r="N165" s="79">
        <f>'[13]Nodarbību saraksts'!N21</f>
        <v>0</v>
      </c>
      <c r="O165" s="79">
        <f>'[13]Nodarbību saraksts'!O21</f>
        <v>0</v>
      </c>
      <c r="P165" s="79">
        <f>'[13]Nodarbību saraksts'!P21</f>
        <v>0</v>
      </c>
      <c r="Q165" s="79">
        <f>'[13]Nodarbību saraksts'!Q21</f>
        <v>0</v>
      </c>
      <c r="R165" s="79">
        <f>'[13]Nodarbību saraksts'!R21</f>
        <v>0</v>
      </c>
      <c r="S165" s="80">
        <f>'[13]Nodarbību saraksts'!S21</f>
        <v>0</v>
      </c>
      <c r="T165" s="80">
        <f>'[13]Nodarbību saraksts'!T21</f>
        <v>0</v>
      </c>
    </row>
    <row r="166" spans="1:20" ht="15">
      <c r="A166" s="58" t="s">
        <v>33</v>
      </c>
      <c r="B166" s="85"/>
      <c r="C166" s="85"/>
      <c r="D166" s="79">
        <f>'[13]Nodarbību saraksts'!D22</f>
        <v>0</v>
      </c>
      <c r="E166" s="79">
        <f>'[13]Nodarbību saraksts'!E22</f>
        <v>0</v>
      </c>
      <c r="F166" s="79">
        <f>'[13]Nodarbību saraksts'!F22</f>
        <v>0</v>
      </c>
      <c r="G166" s="79">
        <f>'[13]Nodarbību saraksts'!G22</f>
        <v>0</v>
      </c>
      <c r="H166" s="79">
        <f>'[13]Nodarbību saraksts'!H22</f>
        <v>0</v>
      </c>
      <c r="I166" s="79">
        <f>'[13]Nodarbību saraksts'!I22</f>
        <v>0</v>
      </c>
      <c r="J166" s="79">
        <f>'[13]Nodarbību saraksts'!J22</f>
        <v>0</v>
      </c>
      <c r="K166" s="79">
        <f>'[13]Nodarbību saraksts'!K22</f>
        <v>0</v>
      </c>
      <c r="L166" s="79">
        <f>'[13]Nodarbību saraksts'!L22</f>
        <v>0</v>
      </c>
      <c r="M166" s="79">
        <f>'[13]Nodarbību saraksts'!M22</f>
        <v>0</v>
      </c>
      <c r="N166" s="79">
        <f>'[13]Nodarbību saraksts'!N22</f>
        <v>0</v>
      </c>
      <c r="O166" s="79">
        <f>'[13]Nodarbību saraksts'!O22</f>
        <v>0</v>
      </c>
      <c r="P166" s="79">
        <f>'[13]Nodarbību saraksts'!P22</f>
        <v>0</v>
      </c>
      <c r="Q166" s="79">
        <f>'[13]Nodarbību saraksts'!Q22</f>
        <v>0</v>
      </c>
      <c r="R166" s="79">
        <f>'[13]Nodarbību saraksts'!R22</f>
        <v>0</v>
      </c>
      <c r="S166" s="80">
        <f>'[13]Nodarbību saraksts'!S22</f>
        <v>0</v>
      </c>
      <c r="T166" s="80">
        <f>'[13]Nodarbību saraksts'!T22</f>
        <v>0</v>
      </c>
    </row>
    <row r="167" spans="1:20">
      <c r="A167" s="69"/>
      <c r="B167" s="70"/>
      <c r="C167" s="70"/>
      <c r="D167" s="70"/>
      <c r="E167" s="70"/>
      <c r="F167" s="70"/>
      <c r="G167" s="70"/>
      <c r="H167" s="70">
        <f>SUM(H157:H164)</f>
        <v>98</v>
      </c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</row>
    <row r="168" spans="1:20">
      <c r="A168" s="73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</row>
    <row r="169" spans="1:20" ht="15" customHeight="1">
      <c r="A169" s="58" t="s">
        <v>22</v>
      </c>
      <c r="B169" s="83" t="str">
        <f>'[14]Nodarbību saraksts'!B13</f>
        <v>Mārtiņš Jēgers</v>
      </c>
      <c r="C169" s="83">
        <f>'[14]Nodarbību saraksts'!C13</f>
        <v>22454262</v>
      </c>
      <c r="D169" s="79" t="str">
        <f>'[14]Nodarbību saraksts'!D13</f>
        <v>1.2.</v>
      </c>
      <c r="E169" s="79">
        <f>'[14]Nodarbību saraksts'!E13</f>
        <v>0</v>
      </c>
      <c r="F169" s="79" t="str">
        <f>'[14]Nodarbību saraksts'!F13</f>
        <v>Aleksandra Bieziņa Raiskuma pamatskola</v>
      </c>
      <c r="G169" s="79" t="str">
        <f>'[14]Nodarbību saraksts'!G13</f>
        <v>"Dzelmes 5", Raiskums, Raiskuma pagasts, Cēsu novads</v>
      </c>
      <c r="H169" s="79">
        <f>'[14]Nodarbību saraksts'!H13</f>
        <v>20</v>
      </c>
      <c r="I169" s="79" t="str">
        <f>'[14]Nodarbību saraksts'!I13</f>
        <v>14.;21.;28.;</v>
      </c>
      <c r="J169" s="79" t="str">
        <f>'[14]Nodarbību saraksts'!J13</f>
        <v>12.;26.</v>
      </c>
      <c r="K169" s="79" t="str">
        <f>'[14]Nodarbību saraksts'!K13</f>
        <v>02.;09.;16.;23.;30.</v>
      </c>
      <c r="L169" s="79" t="str">
        <f>'[14]Nodarbību saraksts'!L13</f>
        <v>07.;14.;21.</v>
      </c>
      <c r="M169" s="79" t="str">
        <f>'[14]Nodarbību saraksts'!M13</f>
        <v>11.;18.;25.</v>
      </c>
      <c r="N169" s="79" t="str">
        <f>'[14]Nodarbību saraksts'!N13</f>
        <v>01.;08.;15.;22.</v>
      </c>
      <c r="O169" s="79" t="str">
        <f>'[14]Nodarbību saraksts'!O13</f>
        <v>01.;08.;22.;29.</v>
      </c>
      <c r="P169" s="79">
        <f>'[14]Nodarbību saraksts'!P13</f>
        <v>0</v>
      </c>
      <c r="Q169" s="79">
        <f>'[14]Nodarbību saraksts'!Q13</f>
        <v>0</v>
      </c>
      <c r="R169" s="79" t="str">
        <f>'[14]Nodarbību saraksts'!R13</f>
        <v>BKA</v>
      </c>
      <c r="S169" s="80">
        <f>'[14]Nodarbību saraksts'!S13</f>
        <v>0.59722222222222221</v>
      </c>
      <c r="T169" s="80">
        <f>'[14]Nodarbību saraksts'!T13</f>
        <v>0.66319444444444442</v>
      </c>
    </row>
    <row r="170" spans="1:20" ht="15" customHeight="1">
      <c r="A170" s="58" t="s">
        <v>24</v>
      </c>
      <c r="B170" s="84"/>
      <c r="C170" s="84"/>
      <c r="D170" s="79" t="str">
        <f>'[14]Nodarbību saraksts'!D14</f>
        <v>2.4.</v>
      </c>
      <c r="E170" s="79">
        <f>'[14]Nodarbību saraksts'!E14</f>
        <v>0</v>
      </c>
      <c r="F170" s="79" t="str">
        <f>'[14]Nodarbību saraksts'!F14</f>
        <v>Aleksandra Bieziņa Raiskuma pamatskola</v>
      </c>
      <c r="G170" s="79" t="str">
        <f>'[14]Nodarbību saraksts'!G14</f>
        <v>"Dzelmes 5", Raiskums, Raiskuma pagasts, Cēsu novads</v>
      </c>
      <c r="H170" s="79">
        <f>'[14]Nodarbību saraksts'!H14</f>
        <v>15</v>
      </c>
      <c r="I170" s="79" t="str">
        <f>'[14]Nodarbību saraksts'!I14</f>
        <v>14.;21.;28.</v>
      </c>
      <c r="J170" s="79" t="str">
        <f>'[14]Nodarbību saraksts'!J14</f>
        <v>12.;26.</v>
      </c>
      <c r="K170" s="79" t="str">
        <f>'[14]Nodarbību saraksts'!K14</f>
        <v>02.;09.;16.;23.;30.</v>
      </c>
      <c r="L170" s="79" t="str">
        <f>'[14]Nodarbību saraksts'!L14</f>
        <v>07.;14.;21.</v>
      </c>
      <c r="M170" s="79" t="str">
        <f>'[14]Nodarbību saraksts'!M14</f>
        <v>11.;18.;25.</v>
      </c>
      <c r="N170" s="79" t="str">
        <f>'[14]Nodarbību saraksts'!N14</f>
        <v>01.;08.;15.;22.</v>
      </c>
      <c r="O170" s="79" t="str">
        <f>'[14]Nodarbību saraksts'!O14</f>
        <v>01.;08.;22.;29.</v>
      </c>
      <c r="P170" s="79">
        <f>'[14]Nodarbību saraksts'!P14</f>
        <v>0</v>
      </c>
      <c r="Q170" s="79">
        <f>'[14]Nodarbību saraksts'!Q14</f>
        <v>0</v>
      </c>
      <c r="R170" s="79" t="str">
        <f>'[14]Nodarbību saraksts'!R14</f>
        <v>BKA</v>
      </c>
      <c r="S170" s="80">
        <f>'[14]Nodarbību saraksts'!S14</f>
        <v>0.68055555555555547</v>
      </c>
      <c r="T170" s="80">
        <f>'[14]Nodarbību saraksts'!T14</f>
        <v>0.74652777777777779</v>
      </c>
    </row>
    <row r="171" spans="1:20" ht="15" customHeight="1">
      <c r="A171" s="58" t="s">
        <v>25</v>
      </c>
      <c r="B171" s="84"/>
      <c r="C171" s="84"/>
      <c r="D171" s="79" t="str">
        <f>'[14]Nodarbību saraksts'!D15</f>
        <v>1.2.</v>
      </c>
      <c r="E171" s="79">
        <f>'[14]Nodarbību saraksts'!E15</f>
        <v>0</v>
      </c>
      <c r="F171" s="79" t="str">
        <f>'[14]Nodarbību saraksts'!F15</f>
        <v>Straupes pamatskola</v>
      </c>
      <c r="G171" s="79" t="str">
        <f>'[14]Nodarbību saraksts'!G15</f>
        <v>"Mazstraupes pils", Straupe, Straupes pagasts, Cēsu novads</v>
      </c>
      <c r="H171" s="79">
        <f>'[14]Nodarbību saraksts'!H15</f>
        <v>34</v>
      </c>
      <c r="I171" s="79" t="str">
        <f>'[14]Nodarbību saraksts'!I15</f>
        <v>13.;20.;27.</v>
      </c>
      <c r="J171" s="79" t="str">
        <f>'[14]Nodarbību saraksts'!J15</f>
        <v>11.;25.</v>
      </c>
      <c r="K171" s="79" t="str">
        <f>'[14]Nodarbību saraksts'!K15</f>
        <v>01.;08.;15.;22.;29.</v>
      </c>
      <c r="L171" s="79" t="str">
        <f>'[14]Nodarbību saraksts'!L15</f>
        <v>06.;13.;20.</v>
      </c>
      <c r="M171" s="79" t="str">
        <f>'[14]Nodarbību saraksts'!M15</f>
        <v>10.;17.;24.;31.</v>
      </c>
      <c r="N171" s="79" t="str">
        <f>'[14]Nodarbību saraksts'!N15</f>
        <v>07.;14.;21.;28.</v>
      </c>
      <c r="O171" s="79" t="str">
        <f>'[14]Nodarbību saraksts'!O15</f>
        <v>07.;21.;28.</v>
      </c>
      <c r="P171" s="79">
        <f>'[14]Nodarbību saraksts'!P15</f>
        <v>0</v>
      </c>
      <c r="Q171" s="79">
        <f>'[14]Nodarbību saraksts'!Q15</f>
        <v>0</v>
      </c>
      <c r="R171" s="79" t="str">
        <f>'[14]Nodarbību saraksts'!R15</f>
        <v>BKA</v>
      </c>
      <c r="S171" s="80">
        <f>'[14]Nodarbību saraksts'!S15</f>
        <v>0.59722222222222221</v>
      </c>
      <c r="T171" s="80">
        <f>'[14]Nodarbību saraksts'!T15</f>
        <v>0.66319444444444442</v>
      </c>
    </row>
    <row r="172" spans="1:20" ht="15" customHeight="1">
      <c r="A172" s="58" t="s">
        <v>27</v>
      </c>
      <c r="B172" s="84"/>
      <c r="C172" s="84"/>
      <c r="D172" s="79" t="str">
        <f>'[14]Nodarbību saraksts'!D16</f>
        <v>1.2.</v>
      </c>
      <c r="E172" s="79">
        <f>'[14]Nodarbību saraksts'!E16</f>
        <v>0</v>
      </c>
      <c r="F172" s="79" t="str">
        <f>'[14]Nodarbību saraksts'!F16</f>
        <v>Rāmuļu pamatskola</v>
      </c>
      <c r="G172" s="79" t="str">
        <f>'[14]Nodarbību saraksts'!G16</f>
        <v>Rāmuļu pamatskola, Rāmuļi, Vaives pagasts, Cēsu novads</v>
      </c>
      <c r="H172" s="79">
        <f>'[14]Nodarbību saraksts'!H16</f>
        <v>24</v>
      </c>
      <c r="I172" s="79" t="str">
        <f>'[14]Nodarbību saraksts'!I16</f>
        <v>15.;22.;29.</v>
      </c>
      <c r="J172" s="79" t="str">
        <f>'[14]Nodarbību saraksts'!J16</f>
        <v>13.;27.</v>
      </c>
      <c r="K172" s="79" t="str">
        <f>'[14]Nodarbību saraksts'!K16</f>
        <v>03.;10.;17.;24.</v>
      </c>
      <c r="L172" s="79" t="str">
        <f>'[14]Nodarbību saraksts'!L16</f>
        <v>01.;08.;15.</v>
      </c>
      <c r="M172" s="79" t="str">
        <f>'[14]Nodarbību saraksts'!M16</f>
        <v>12.;19.;26.</v>
      </c>
      <c r="N172" s="79" t="str">
        <f>'[14]Nodarbību saraksts'!N16</f>
        <v>02.;09.;16.;23.</v>
      </c>
      <c r="O172" s="79" t="str">
        <f>'[14]Nodarbību saraksts'!O16</f>
        <v>02.;09.;23.;30.</v>
      </c>
      <c r="P172" s="79">
        <f>'[14]Nodarbību saraksts'!P16</f>
        <v>0</v>
      </c>
      <c r="Q172" s="79">
        <f>'[14]Nodarbību saraksts'!Q16</f>
        <v>0</v>
      </c>
      <c r="R172" s="79" t="str">
        <f>'[14]Nodarbību saraksts'!R16</f>
        <v>BKA</v>
      </c>
      <c r="S172" s="80">
        <f>'[14]Nodarbību saraksts'!S16</f>
        <v>0.625</v>
      </c>
      <c r="T172" s="80">
        <f>'[14]Nodarbību saraksts'!T16</f>
        <v>0.69097222222222221</v>
      </c>
    </row>
    <row r="173" spans="1:20" ht="30">
      <c r="A173" s="58" t="s">
        <v>28</v>
      </c>
      <c r="B173" s="84"/>
      <c r="C173" s="84"/>
      <c r="D173" s="79" t="str">
        <f>'[14]Nodarbību saraksts'!D17</f>
        <v>VAM 1.MG</v>
      </c>
      <c r="E173" s="79" t="str">
        <f>'[14]Nodarbību saraksts'!E17</f>
        <v>IP20</v>
      </c>
      <c r="F173" s="79" t="str">
        <f>'[14]Nodarbību saraksts'!F17</f>
        <v>Vidzemes Tehnoloģiju un dizaina tehnikums</v>
      </c>
      <c r="G173" s="79" t="str">
        <f>'[14]Nodarbību saraksts'!G17</f>
        <v>Valmieras iela 19, Cēsis</v>
      </c>
      <c r="H173" s="79">
        <f>'[14]Nodarbību saraksts'!H17</f>
        <v>13</v>
      </c>
      <c r="I173" s="79">
        <f>'[14]Nodarbību saraksts'!I17</f>
        <v>9</v>
      </c>
      <c r="J173" s="79" t="str">
        <f>'[14]Nodarbību saraksts'!J17</f>
        <v>14.</v>
      </c>
      <c r="K173" s="79" t="str">
        <f>'[14]Nodarbību saraksts'!K17</f>
        <v>04.</v>
      </c>
      <c r="L173" s="79" t="str">
        <f>'[14]Nodarbību saraksts'!L17</f>
        <v>02.</v>
      </c>
      <c r="M173" s="79" t="str">
        <f>'[14]Nodarbību saraksts'!M17</f>
        <v>13.</v>
      </c>
      <c r="N173" s="79" t="str">
        <f>'[14]Nodarbību saraksts'!N17</f>
        <v>03.</v>
      </c>
      <c r="O173" s="79" t="str">
        <f>'[14]Nodarbību saraksts'!O17</f>
        <v>03.</v>
      </c>
      <c r="P173" s="79">
        <f>'[14]Nodarbību saraksts'!P17</f>
        <v>0</v>
      </c>
      <c r="Q173" s="79">
        <f>'[14]Nodarbību saraksts'!Q17</f>
        <v>0</v>
      </c>
      <c r="R173" s="79" t="str">
        <f>'[14]Nodarbību saraksts'!R17</f>
        <v>BKA</v>
      </c>
      <c r="S173" s="80">
        <f>'[14]Nodarbību saraksts'!S17</f>
        <v>0.35416666666666669</v>
      </c>
      <c r="T173" s="80">
        <f>'[14]Nodarbību saraksts'!T17</f>
        <v>0.64583333333333337</v>
      </c>
    </row>
    <row r="174" spans="1:20" ht="30">
      <c r="A174" s="58" t="s">
        <v>29</v>
      </c>
      <c r="B174" s="84"/>
      <c r="C174" s="84"/>
      <c r="D174" s="79" t="str">
        <f>'[14]Nodarbību saraksts'!D18</f>
        <v>VAM 1.MG</v>
      </c>
      <c r="E174" s="79" t="str">
        <f>'[14]Nodarbību saraksts'!E18</f>
        <v>ID20</v>
      </c>
      <c r="F174" s="79" t="str">
        <f>'[14]Nodarbību saraksts'!F18</f>
        <v>Vidzemes Tehnoloģiju un dizaina tehnikums</v>
      </c>
      <c r="G174" s="79" t="str">
        <f>'[14]Nodarbību saraksts'!G18</f>
        <v>Valmieras iela 19, Cēsis</v>
      </c>
      <c r="H174" s="79">
        <f>'[14]Nodarbību saraksts'!H18</f>
        <v>11</v>
      </c>
      <c r="I174" s="79" t="str">
        <f>'[14]Nodarbību saraksts'!I18</f>
        <v>16.</v>
      </c>
      <c r="J174" s="79" t="str">
        <f>'[14]Nodarbību saraksts'!J18</f>
        <v>21.</v>
      </c>
      <c r="K174" s="79" t="str">
        <f>'[14]Nodarbību saraksts'!K18</f>
        <v>11.</v>
      </c>
      <c r="L174" s="79" t="str">
        <f>'[14]Nodarbību saraksts'!L18</f>
        <v>09.</v>
      </c>
      <c r="M174" s="79" t="str">
        <f>'[14]Nodarbību saraksts'!M18</f>
        <v>20.</v>
      </c>
      <c r="N174" s="79" t="str">
        <f>'[14]Nodarbību saraksts'!N18</f>
        <v>10.</v>
      </c>
      <c r="O174" s="79" t="str">
        <f>'[14]Nodarbību saraksts'!O18</f>
        <v>10.</v>
      </c>
      <c r="P174" s="79">
        <f>'[14]Nodarbību saraksts'!P18</f>
        <v>0</v>
      </c>
      <c r="Q174" s="79">
        <f>'[14]Nodarbību saraksts'!Q18</f>
        <v>0</v>
      </c>
      <c r="R174" s="79" t="str">
        <f>'[14]Nodarbību saraksts'!R18</f>
        <v>BKA</v>
      </c>
      <c r="S174" s="80">
        <f>'[14]Nodarbību saraksts'!S18</f>
        <v>0.35416666666666669</v>
      </c>
      <c r="T174" s="80">
        <f>'[14]Nodarbību saraksts'!T18</f>
        <v>0.64583333333333337</v>
      </c>
    </row>
    <row r="175" spans="1:20" ht="30">
      <c r="A175" s="58" t="s">
        <v>30</v>
      </c>
      <c r="B175" s="84"/>
      <c r="C175" s="84"/>
      <c r="D175" s="79" t="str">
        <f>'[14]Nodarbību saraksts'!D19</f>
        <v>VAM 1.MG</v>
      </c>
      <c r="E175" s="79" t="str">
        <f>'[14]Nodarbību saraksts'!E19</f>
        <v>UK20/TP20</v>
      </c>
      <c r="F175" s="79" t="str">
        <f>'[14]Nodarbību saraksts'!F19</f>
        <v>Vidzemes Tehnoloģiju un dizaina tehnikums</v>
      </c>
      <c r="G175" s="79" t="str">
        <f>'[14]Nodarbību saraksts'!G19</f>
        <v>Valmieras iela 19, Cēsis</v>
      </c>
      <c r="H175" s="79">
        <f>'[14]Nodarbību saraksts'!H19</f>
        <v>11</v>
      </c>
      <c r="I175" s="79" t="str">
        <f>'[14]Nodarbību saraksts'!I19</f>
        <v>23.</v>
      </c>
      <c r="J175" s="79" t="str">
        <f>'[14]Nodarbību saraksts'!J19</f>
        <v>28.</v>
      </c>
      <c r="K175" s="79" t="str">
        <f>'[14]Nodarbību saraksts'!K19</f>
        <v>25.</v>
      </c>
      <c r="L175" s="79" t="str">
        <f>'[14]Nodarbību saraksts'!L19</f>
        <v>16.</v>
      </c>
      <c r="M175" s="79" t="str">
        <f>'[14]Nodarbību saraksts'!M19</f>
        <v>27.</v>
      </c>
      <c r="N175" s="79" t="str">
        <f>'[14]Nodarbību saraksts'!N19</f>
        <v>17.</v>
      </c>
      <c r="O175" s="79" t="str">
        <f>'[14]Nodarbību saraksts'!O19</f>
        <v>17.;31.</v>
      </c>
      <c r="P175" s="79" t="str">
        <f>'[14]Nodarbību saraksts'!P19</f>
        <v>07.</v>
      </c>
      <c r="Q175" s="79">
        <f>'[14]Nodarbību saraksts'!Q19</f>
        <v>0</v>
      </c>
      <c r="R175" s="79" t="str">
        <f>'[14]Nodarbību saraksts'!R19</f>
        <v>BKA</v>
      </c>
      <c r="S175" s="80">
        <f>'[14]Nodarbību saraksts'!S19</f>
        <v>0.35416666666666669</v>
      </c>
      <c r="T175" s="80">
        <f>'[14]Nodarbību saraksts'!T19</f>
        <v>0.64583333333333337</v>
      </c>
    </row>
    <row r="176" spans="1:20" ht="15">
      <c r="A176" s="58" t="s">
        <v>31</v>
      </c>
      <c r="B176" s="84"/>
      <c r="C176" s="84"/>
      <c r="D176" s="79" t="str">
        <f>'[14]Nodarbību saraksts'!D20</f>
        <v>Studijas</v>
      </c>
      <c r="E176" s="79">
        <f>'[14]Nodarbību saraksts'!E20</f>
        <v>0</v>
      </c>
      <c r="F176" s="79">
        <f>'[14]Nodarbību saraksts'!F20</f>
        <v>0</v>
      </c>
      <c r="G176" s="79">
        <f>'[14]Nodarbību saraksts'!G20</f>
        <v>0</v>
      </c>
      <c r="H176" s="79">
        <f>'[14]Nodarbību saraksts'!H20</f>
        <v>0</v>
      </c>
      <c r="I176" s="79">
        <f>'[14]Nodarbību saraksts'!I20</f>
        <v>0</v>
      </c>
      <c r="J176" s="79">
        <f>'[14]Nodarbību saraksts'!J20</f>
        <v>0</v>
      </c>
      <c r="K176" s="79">
        <f>'[14]Nodarbību saraksts'!K20</f>
        <v>0</v>
      </c>
      <c r="L176" s="79">
        <f>'[14]Nodarbību saraksts'!L20</f>
        <v>0</v>
      </c>
      <c r="M176" s="79">
        <f>'[14]Nodarbību saraksts'!M20</f>
        <v>0</v>
      </c>
      <c r="N176" s="79">
        <f>'[14]Nodarbību saraksts'!N20</f>
        <v>0</v>
      </c>
      <c r="O176" s="79">
        <f>'[14]Nodarbību saraksts'!O20</f>
        <v>0</v>
      </c>
      <c r="P176" s="79">
        <f>'[14]Nodarbību saraksts'!P20</f>
        <v>0</v>
      </c>
      <c r="Q176" s="79">
        <f>'[14]Nodarbību saraksts'!Q20</f>
        <v>0</v>
      </c>
      <c r="R176" s="79">
        <f>'[14]Nodarbību saraksts'!R20</f>
        <v>0</v>
      </c>
      <c r="S176" s="80">
        <f>'[14]Nodarbību saraksts'!S20</f>
        <v>0</v>
      </c>
      <c r="T176" s="80">
        <f>'[14]Nodarbību saraksts'!T20</f>
        <v>0</v>
      </c>
    </row>
    <row r="177" spans="1:20" ht="15">
      <c r="A177" s="58" t="s">
        <v>32</v>
      </c>
      <c r="B177" s="84"/>
      <c r="C177" s="84"/>
      <c r="D177" s="79">
        <f>'[14]Nodarbību saraksts'!D21</f>
        <v>0</v>
      </c>
      <c r="E177" s="79">
        <f>'[14]Nodarbību saraksts'!E21</f>
        <v>0</v>
      </c>
      <c r="F177" s="79">
        <f>'[14]Nodarbību saraksts'!F21</f>
        <v>0</v>
      </c>
      <c r="G177" s="79">
        <f>'[14]Nodarbību saraksts'!G21</f>
        <v>0</v>
      </c>
      <c r="H177" s="79">
        <f>'[14]Nodarbību saraksts'!H21</f>
        <v>0</v>
      </c>
      <c r="I177" s="79">
        <f>'[14]Nodarbību saraksts'!I21</f>
        <v>0</v>
      </c>
      <c r="J177" s="79">
        <f>'[14]Nodarbību saraksts'!J21</f>
        <v>0</v>
      </c>
      <c r="K177" s="79">
        <f>'[14]Nodarbību saraksts'!K21</f>
        <v>0</v>
      </c>
      <c r="L177" s="79">
        <f>'[14]Nodarbību saraksts'!L21</f>
        <v>0</v>
      </c>
      <c r="M177" s="79">
        <f>'[14]Nodarbību saraksts'!M21</f>
        <v>0</v>
      </c>
      <c r="N177" s="79">
        <f>'[14]Nodarbību saraksts'!N21</f>
        <v>0</v>
      </c>
      <c r="O177" s="79">
        <f>'[14]Nodarbību saraksts'!O21</f>
        <v>0</v>
      </c>
      <c r="P177" s="79">
        <f>'[14]Nodarbību saraksts'!P21</f>
        <v>0</v>
      </c>
      <c r="Q177" s="79">
        <f>'[14]Nodarbību saraksts'!Q21</f>
        <v>0</v>
      </c>
      <c r="R177" s="79">
        <f>'[14]Nodarbību saraksts'!R21</f>
        <v>0</v>
      </c>
      <c r="S177" s="80">
        <f>'[14]Nodarbību saraksts'!S21</f>
        <v>0</v>
      </c>
      <c r="T177" s="80">
        <f>'[14]Nodarbību saraksts'!T21</f>
        <v>0</v>
      </c>
    </row>
    <row r="178" spans="1:20" ht="15">
      <c r="A178" s="58" t="s">
        <v>33</v>
      </c>
      <c r="B178" s="85"/>
      <c r="C178" s="85"/>
      <c r="D178" s="79">
        <f>'[14]Nodarbību saraksts'!D22</f>
        <v>0</v>
      </c>
      <c r="E178" s="79">
        <f>'[14]Nodarbību saraksts'!E22</f>
        <v>0</v>
      </c>
      <c r="F178" s="79">
        <f>'[14]Nodarbību saraksts'!F22</f>
        <v>0</v>
      </c>
      <c r="G178" s="79">
        <f>'[14]Nodarbību saraksts'!G22</f>
        <v>0</v>
      </c>
      <c r="H178" s="79">
        <f>'[14]Nodarbību saraksts'!H22</f>
        <v>0</v>
      </c>
      <c r="I178" s="79">
        <f>'[14]Nodarbību saraksts'!I22</f>
        <v>0</v>
      </c>
      <c r="J178" s="79">
        <f>'[14]Nodarbību saraksts'!J22</f>
        <v>0</v>
      </c>
      <c r="K178" s="79">
        <f>'[14]Nodarbību saraksts'!K22</f>
        <v>0</v>
      </c>
      <c r="L178" s="79">
        <f>'[14]Nodarbību saraksts'!L22</f>
        <v>0</v>
      </c>
      <c r="M178" s="79">
        <f>'[14]Nodarbību saraksts'!M22</f>
        <v>0</v>
      </c>
      <c r="N178" s="79">
        <f>'[14]Nodarbību saraksts'!N22</f>
        <v>0</v>
      </c>
      <c r="O178" s="79">
        <f>'[14]Nodarbību saraksts'!O22</f>
        <v>0</v>
      </c>
      <c r="P178" s="79">
        <f>'[14]Nodarbību saraksts'!P22</f>
        <v>0</v>
      </c>
      <c r="Q178" s="79">
        <f>'[14]Nodarbību saraksts'!Q22</f>
        <v>0</v>
      </c>
      <c r="R178" s="79">
        <f>'[14]Nodarbību saraksts'!R22</f>
        <v>0</v>
      </c>
      <c r="S178" s="80">
        <f>'[14]Nodarbību saraksts'!S22</f>
        <v>0</v>
      </c>
      <c r="T178" s="80">
        <f>'[14]Nodarbību saraksts'!T22</f>
        <v>0</v>
      </c>
    </row>
    <row r="179" spans="1:20">
      <c r="A179" s="69"/>
      <c r="B179" s="70"/>
      <c r="C179" s="70"/>
      <c r="D179" s="70"/>
      <c r="E179" s="70"/>
      <c r="F179" s="70"/>
      <c r="G179" s="70"/>
      <c r="H179" s="70">
        <f>SUM(H169:H176)</f>
        <v>128</v>
      </c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</row>
    <row r="180" spans="1:20">
      <c r="A180" s="73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</row>
    <row r="181" spans="1:20" ht="15" customHeight="1">
      <c r="A181" s="58" t="s">
        <v>22</v>
      </c>
      <c r="B181" s="83" t="str">
        <f>'[15]Nodarbību saraksts'!B13</f>
        <v>Egils Kaimiņš</v>
      </c>
      <c r="C181" s="83">
        <f>'[15]Nodarbību saraksts'!C13</f>
        <v>27893949</v>
      </c>
      <c r="D181" s="79" t="str">
        <f>'[15]Nodarbību saraksts'!D13</f>
        <v>2.4.</v>
      </c>
      <c r="E181" s="79" t="str">
        <f>'[15]Nodarbību saraksts'!E13</f>
        <v>Nītaure</v>
      </c>
      <c r="F181" s="79" t="str">
        <f>'[15]Nodarbību saraksts'!F13</f>
        <v>Nītaures vidusskola</v>
      </c>
      <c r="G181" s="79" t="str">
        <f>'[15]Nodarbību saraksts'!G13</f>
        <v>Nītaures vsk., Nītaure, Cēsu nov.</v>
      </c>
      <c r="H181" s="79">
        <f>'[15]Nodarbību saraksts'!H13</f>
        <v>15</v>
      </c>
      <c r="I181" s="79" t="str">
        <f>'[15]Nodarbību saraksts'!I13</f>
        <v>13.;20.;27.</v>
      </c>
      <c r="J181" s="79" t="str">
        <f>'[15]Nodarbību saraksts'!J13</f>
        <v>04;11;25</v>
      </c>
      <c r="K181" s="79" t="str">
        <f>'[15]Nodarbību saraksts'!K13</f>
        <v>01;08;22</v>
      </c>
      <c r="L181" s="79" t="str">
        <f>'[15]Nodarbību saraksts'!L13</f>
        <v>06;13;20</v>
      </c>
      <c r="M181" s="79" t="str">
        <f>'[15]Nodarbību saraksts'!M13</f>
        <v>17,24,10;</v>
      </c>
      <c r="N181" s="79" t="str">
        <f>'[15]Nodarbību saraksts'!N13</f>
        <v>07;28;21</v>
      </c>
      <c r="O181" s="79" t="str">
        <f>'[15]Nodarbību saraksts'!O13</f>
        <v>07;21;28</v>
      </c>
      <c r="P181" s="79" t="str">
        <f>'[15]Nodarbību saraksts'!P13</f>
        <v>04;11;18;25</v>
      </c>
      <c r="Q181" s="79" t="str">
        <f>'[15]Nodarbību saraksts'!Q13</f>
        <v>02;09;16;23;30</v>
      </c>
      <c r="R181" s="79" t="str">
        <f>'[15]Nodarbību saraksts'!R13</f>
        <v>VAM dienās nodarbība sākas 16:30</v>
      </c>
      <c r="S181" s="80">
        <f>'[15]Nodarbību saraksts'!S13</f>
        <v>0.58333333333333337</v>
      </c>
      <c r="T181" s="80">
        <f>'[15]Nodarbību saraksts'!T13</f>
        <v>0.64930555555555558</v>
      </c>
    </row>
    <row r="182" spans="1:20" ht="15" customHeight="1">
      <c r="A182" s="58" t="s">
        <v>24</v>
      </c>
      <c r="B182" s="84"/>
      <c r="C182" s="84"/>
      <c r="D182" s="79" t="str">
        <f>'[15]Nodarbību saraksts'!D14</f>
        <v>2.4.</v>
      </c>
      <c r="E182" s="79" t="str">
        <f>'[15]Nodarbību saraksts'!E14</f>
        <v>Amata</v>
      </c>
      <c r="F182" s="79" t="str">
        <f>'[15]Nodarbību saraksts'!F14</f>
        <v>Amatas pamatskola</v>
      </c>
      <c r="G182" s="79" t="str">
        <f>'[15]Nodarbību saraksts'!G14</f>
        <v>Lielā iela10, Ieriķi, Cēsu nov.</v>
      </c>
      <c r="H182" s="79">
        <f>'[15]Nodarbību saraksts'!H14</f>
        <v>16</v>
      </c>
      <c r="I182" s="79" t="str">
        <f>'[15]Nodarbību saraksts'!I14</f>
        <v>14.;21.;28.</v>
      </c>
      <c r="J182" s="79" t="str">
        <f>'[15]Nodarbību saraksts'!J14</f>
        <v>05;12;26</v>
      </c>
      <c r="K182" s="79" t="str">
        <f>'[15]Nodarbību saraksts'!K14</f>
        <v>02;09;16;23;30</v>
      </c>
      <c r="L182" s="79" t="str">
        <f>'[15]Nodarbību saraksts'!L14</f>
        <v>07;14;21</v>
      </c>
      <c r="M182" s="79" t="str">
        <f>'[15]Nodarbību saraksts'!M14</f>
        <v>11;18;25</v>
      </c>
      <c r="N182" s="79" t="str">
        <f>'[15]Nodarbību saraksts'!N14</f>
        <v>01;08;15;22</v>
      </c>
      <c r="O182" s="79" t="str">
        <f>'[15]Nodarbību saraksts'!O14</f>
        <v>01;08;22;29</v>
      </c>
      <c r="P182" s="79" t="str">
        <f>'[15]Nodarbību saraksts'!P14</f>
        <v>05;12;19;26</v>
      </c>
      <c r="Q182" s="79" t="str">
        <f>'[15]Nodarbību saraksts'!Q14</f>
        <v>03;10;17;24;31</v>
      </c>
      <c r="R182" s="79">
        <f>'[15]Nodarbību saraksts'!R14</f>
        <v>0</v>
      </c>
      <c r="S182" s="80">
        <f>'[15]Nodarbību saraksts'!S14</f>
        <v>0.58333333333333337</v>
      </c>
      <c r="T182" s="80">
        <f>'[15]Nodarbību saraksts'!T14</f>
        <v>0.64930555555555558</v>
      </c>
    </row>
    <row r="183" spans="1:20" ht="15" customHeight="1">
      <c r="A183" s="58" t="s">
        <v>25</v>
      </c>
      <c r="B183" s="84"/>
      <c r="C183" s="84"/>
      <c r="D183" s="79" t="str">
        <f>'[15]Nodarbību saraksts'!D15</f>
        <v>2.4.</v>
      </c>
      <c r="E183" s="79" t="str">
        <f>'[15]Nodarbību saraksts'!E15</f>
        <v>Līgatne</v>
      </c>
      <c r="F183" s="79" t="str">
        <f>'[15]Nodarbību saraksts'!F15</f>
        <v>Jauno Līderu vidusskola</v>
      </c>
      <c r="G183" s="79" t="str">
        <f>'[15]Nodarbību saraksts'!G15</f>
        <v>Strautu iela 4, Līgatne, Cēsu nov.</v>
      </c>
      <c r="H183" s="79">
        <f>'[15]Nodarbību saraksts'!H15</f>
        <v>15</v>
      </c>
      <c r="I183" s="79" t="str">
        <f>'[15]Nodarbību saraksts'!I15</f>
        <v>16.;23.;30.</v>
      </c>
      <c r="J183" s="79" t="str">
        <f>'[15]Nodarbību saraksts'!J15</f>
        <v>07;14;28</v>
      </c>
      <c r="K183" s="79" t="str">
        <f>'[15]Nodarbību saraksts'!K15</f>
        <v>04;11;25;</v>
      </c>
      <c r="L183" s="79" t="str">
        <f>'[15]Nodarbību saraksts'!L15</f>
        <v>02;09;16</v>
      </c>
      <c r="M183" s="79" t="str">
        <f>'[15]Nodarbību saraksts'!M15</f>
        <v>13;20;27</v>
      </c>
      <c r="N183" s="79" t="str">
        <f>'[15]Nodarbību saraksts'!N15</f>
        <v>03;10;17;24</v>
      </c>
      <c r="O183" s="79" t="str">
        <f>'[15]Nodarbību saraksts'!O15</f>
        <v>03;10;24;31</v>
      </c>
      <c r="P183" s="79" t="str">
        <f>'[15]Nodarbību saraksts'!P15</f>
        <v>07;14;21;28</v>
      </c>
      <c r="Q183" s="79" t="str">
        <f>'[15]Nodarbību saraksts'!Q15</f>
        <v>05;12;19;26</v>
      </c>
      <c r="R183" s="79">
        <f>'[15]Nodarbību saraksts'!R15</f>
        <v>0</v>
      </c>
      <c r="S183" s="80">
        <f>'[15]Nodarbību saraksts'!S15</f>
        <v>0.58333333333333337</v>
      </c>
      <c r="T183" s="80">
        <f>'[15]Nodarbību saraksts'!T15</f>
        <v>0.64930555555555558</v>
      </c>
    </row>
    <row r="184" spans="1:20" ht="15" customHeight="1">
      <c r="A184" s="58" t="s">
        <v>27</v>
      </c>
      <c r="B184" s="84"/>
      <c r="C184" s="84"/>
      <c r="D184" s="79" t="str">
        <f>'[15]Nodarbību saraksts'!D16</f>
        <v>Studijas</v>
      </c>
      <c r="E184" s="79" t="str">
        <f>'[15]Nodarbību saraksts'!E16</f>
        <v>LSPA</v>
      </c>
      <c r="F184" s="79" t="str">
        <f>'[15]Nodarbību saraksts'!F16</f>
        <v xml:space="preserve">Rīga </v>
      </c>
      <c r="G184" s="79">
        <f>'[15]Nodarbību saraksts'!G16</f>
        <v>0</v>
      </c>
      <c r="H184" s="79">
        <f>'[15]Nodarbību saraksts'!H16</f>
        <v>0</v>
      </c>
      <c r="I184" s="79" t="str">
        <f>'[15]Nodarbību saraksts'!I16</f>
        <v>03.;10.;17.;24.</v>
      </c>
      <c r="J184" s="79" t="str">
        <f>'[15]Nodarbību saraksts'!J16</f>
        <v>01.;08.;15.;22.;29.</v>
      </c>
      <c r="K184" s="79" t="str">
        <f>'[15]Nodarbību saraksts'!K16</f>
        <v>05.;12.;19.;26.</v>
      </c>
      <c r="L184" s="79" t="str">
        <f>'[15]Nodarbību saraksts'!L16</f>
        <v>03.;10.;17.</v>
      </c>
      <c r="M184" s="79" t="str">
        <f>'[15]Nodarbību saraksts'!M16</f>
        <v>07;14;21;28</v>
      </c>
      <c r="N184" s="79" t="str">
        <f>'[15]Nodarbību saraksts'!N16</f>
        <v>04;11;18;25</v>
      </c>
      <c r="O184" s="79" t="str">
        <f>'[15]Nodarbību saraksts'!O16</f>
        <v>04;11;18;25</v>
      </c>
      <c r="P184" s="79" t="str">
        <f>'[15]Nodarbību saraksts'!P16</f>
        <v>01;08;22;29</v>
      </c>
      <c r="Q184" s="79" t="str">
        <f>'[15]Nodarbību saraksts'!Q16</f>
        <v>06;13;20;27</v>
      </c>
      <c r="R184" s="79">
        <f>'[15]Nodarbību saraksts'!R16</f>
        <v>0</v>
      </c>
      <c r="S184" s="80">
        <f>'[15]Nodarbību saraksts'!S16</f>
        <v>0.33333333333333331</v>
      </c>
      <c r="T184" s="80">
        <f>'[15]Nodarbību saraksts'!T16</f>
        <v>0.70833333333333337</v>
      </c>
    </row>
    <row r="185" spans="1:20" ht="30">
      <c r="A185" s="58" t="s">
        <v>28</v>
      </c>
      <c r="B185" s="84"/>
      <c r="C185" s="84"/>
      <c r="D185" s="79" t="str">
        <f>'[15]Nodarbību saraksts'!D17</f>
        <v>VAM 1.MG</v>
      </c>
      <c r="E185" s="79">
        <f>'[15]Nodarbību saraksts'!E17</f>
        <v>10</v>
      </c>
      <c r="F185" s="79" t="str">
        <f>'[15]Nodarbību saraksts'!F17</f>
        <v>Jauno Līderu vidusskola</v>
      </c>
      <c r="G185" s="79" t="str">
        <f>'[15]Nodarbību saraksts'!G17</f>
        <v>Strautu iela 4, Līgatne, Cēsu nov.</v>
      </c>
      <c r="H185" s="79">
        <f>'[15]Nodarbību saraksts'!H17</f>
        <v>17</v>
      </c>
      <c r="I185" s="79">
        <f>'[15]Nodarbību saraksts'!I17</f>
        <v>22</v>
      </c>
      <c r="J185" s="79">
        <f>'[15]Nodarbību saraksts'!J17</f>
        <v>14</v>
      </c>
      <c r="K185" s="79">
        <f>'[15]Nodarbību saraksts'!K17</f>
        <v>11</v>
      </c>
      <c r="L185" s="79">
        <f>'[15]Nodarbību saraksts'!L17</f>
        <v>9</v>
      </c>
      <c r="M185" s="79">
        <f>'[15]Nodarbību saraksts'!M17</f>
        <v>20</v>
      </c>
      <c r="N185" s="79">
        <f>'[15]Nodarbību saraksts'!N17</f>
        <v>17</v>
      </c>
      <c r="O185" s="79">
        <f>'[15]Nodarbību saraksts'!O17</f>
        <v>3</v>
      </c>
      <c r="P185" s="79">
        <f>'[15]Nodarbību saraksts'!P17</f>
        <v>14</v>
      </c>
      <c r="Q185" s="79">
        <f>'[15]Nodarbību saraksts'!Q17</f>
        <v>12</v>
      </c>
      <c r="R185" s="79">
        <f>'[15]Nodarbību saraksts'!R17</f>
        <v>0</v>
      </c>
      <c r="S185" s="80">
        <f>'[15]Nodarbību saraksts'!S17</f>
        <v>0.33333333333333331</v>
      </c>
      <c r="T185" s="80">
        <f>'[15]Nodarbību saraksts'!T17</f>
        <v>0.66666666666666663</v>
      </c>
    </row>
    <row r="186" spans="1:20" ht="30" customHeight="1">
      <c r="A186" s="58" t="s">
        <v>29</v>
      </c>
      <c r="B186" s="84"/>
      <c r="C186" s="84"/>
      <c r="D186" s="79" t="str">
        <f>'[15]Nodarbību saraksts'!D18</f>
        <v>VAM 1.MG</v>
      </c>
      <c r="E186" s="79">
        <f>'[15]Nodarbību saraksts'!E18</f>
        <v>10</v>
      </c>
      <c r="F186" s="79" t="str">
        <f>'[15]Nodarbību saraksts'!F18</f>
        <v>DACVĢ</v>
      </c>
      <c r="G186" s="79" t="str">
        <f>'[15]Nodarbību saraksts'!G18</f>
        <v>Pūces iela 2, Cēsis</v>
      </c>
      <c r="H186" s="79">
        <f>'[15]Nodarbību saraksts'!H18</f>
        <v>10</v>
      </c>
      <c r="I186" s="79">
        <f>'[15]Nodarbību saraksts'!I18</f>
        <v>15</v>
      </c>
      <c r="J186" s="79">
        <f>'[15]Nodarbību saraksts'!J18</f>
        <v>13</v>
      </c>
      <c r="K186" s="79">
        <f>'[15]Nodarbību saraksts'!K18</f>
        <v>10</v>
      </c>
      <c r="L186" s="79">
        <f>'[15]Nodarbību saraksts'!L18</f>
        <v>8</v>
      </c>
      <c r="M186" s="79">
        <f>'[15]Nodarbību saraksts'!M18</f>
        <v>12</v>
      </c>
      <c r="N186" s="79">
        <f>'[15]Nodarbību saraksts'!N18</f>
        <v>9</v>
      </c>
      <c r="O186" s="79">
        <f>'[15]Nodarbību saraksts'!O18</f>
        <v>9</v>
      </c>
      <c r="P186" s="79">
        <f>'[15]Nodarbību saraksts'!P18</f>
        <v>13</v>
      </c>
      <c r="Q186" s="79">
        <f>'[15]Nodarbību saraksts'!Q18</f>
        <v>11</v>
      </c>
      <c r="R186" s="79">
        <f>'[15]Nodarbību saraksts'!R18</f>
        <v>0</v>
      </c>
      <c r="S186" s="80">
        <f>'[15]Nodarbību saraksts'!S18</f>
        <v>0.33333333333333331</v>
      </c>
      <c r="T186" s="80">
        <f>'[15]Nodarbību saraksts'!T18</f>
        <v>0.66666666666666663</v>
      </c>
    </row>
    <row r="187" spans="1:20" ht="30" customHeight="1">
      <c r="A187" s="58" t="s">
        <v>30</v>
      </c>
      <c r="B187" s="84"/>
      <c r="C187" s="84"/>
      <c r="D187" s="79" t="str">
        <f>'[15]Nodarbību saraksts'!D19</f>
        <v>VAM 2.MG</v>
      </c>
      <c r="E187" s="79">
        <f>'[15]Nodarbību saraksts'!E19</f>
        <v>11</v>
      </c>
      <c r="F187" s="79" t="str">
        <f>'[15]Nodarbību saraksts'!F19</f>
        <v>DACVĢ</v>
      </c>
      <c r="G187" s="79" t="str">
        <f>'[15]Nodarbību saraksts'!G19</f>
        <v>Pūces iela 2, Cēsis</v>
      </c>
      <c r="H187" s="79">
        <f>'[15]Nodarbību saraksts'!H19</f>
        <v>10</v>
      </c>
      <c r="I187" s="79">
        <f>'[15]Nodarbību saraksts'!I19</f>
        <v>20</v>
      </c>
      <c r="J187" s="79">
        <f>'[15]Nodarbību saraksts'!J19</f>
        <v>25</v>
      </c>
      <c r="K187" s="79">
        <f>'[15]Nodarbību saraksts'!K19</f>
        <v>29</v>
      </c>
      <c r="L187" s="79">
        <f>'[15]Nodarbību saraksts'!L19</f>
        <v>13</v>
      </c>
      <c r="M187" s="79">
        <f>'[15]Nodarbību saraksts'!M19</f>
        <v>24</v>
      </c>
      <c r="N187" s="79">
        <f>'[15]Nodarbību saraksts'!N19</f>
        <v>21</v>
      </c>
      <c r="O187" s="79">
        <f>'[15]Nodarbību saraksts'!O19</f>
        <v>28</v>
      </c>
      <c r="P187" s="79">
        <f>'[15]Nodarbību saraksts'!P19</f>
        <v>25</v>
      </c>
      <c r="Q187" s="79">
        <f>'[15]Nodarbību saraksts'!Q19</f>
        <v>23</v>
      </c>
      <c r="R187" s="79">
        <f>'[15]Nodarbību saraksts'!R19</f>
        <v>0</v>
      </c>
      <c r="S187" s="80">
        <f>'[15]Nodarbību saraksts'!S19</f>
        <v>0.33333333333333331</v>
      </c>
      <c r="T187" s="80">
        <f>'[15]Nodarbību saraksts'!T19</f>
        <v>0.66666666666666663</v>
      </c>
    </row>
    <row r="188" spans="1:20" ht="15" customHeight="1">
      <c r="A188" s="58" t="s">
        <v>31</v>
      </c>
      <c r="B188" s="84"/>
      <c r="C188" s="84"/>
      <c r="D188" s="79" t="str">
        <f>'[15]Nodarbību saraksts'!D20</f>
        <v>3.5.</v>
      </c>
      <c r="E188" s="79" t="str">
        <f>'[15]Nodarbību saraksts'!E20</f>
        <v>Līgatne</v>
      </c>
      <c r="F188" s="79" t="str">
        <f>'[15]Nodarbību saraksts'!F20</f>
        <v>Jauno Līderu vidusskola</v>
      </c>
      <c r="G188" s="79" t="str">
        <f>'[15]Nodarbību saraksts'!G20</f>
        <v>Strautu iela 4, Līgatne, Cēsu nov.</v>
      </c>
      <c r="H188" s="79">
        <f>'[15]Nodarbību saraksts'!H20</f>
        <v>15</v>
      </c>
      <c r="I188" s="79" t="str">
        <f>'[15]Nodarbību saraksts'!I20</f>
        <v>15.;22.;29.</v>
      </c>
      <c r="J188" s="79" t="str">
        <f>'[15]Nodarbību saraksts'!J20</f>
        <v>07;14;28</v>
      </c>
      <c r="K188" s="79" t="str">
        <f>'[15]Nodarbību saraksts'!K20</f>
        <v>04;11;25</v>
      </c>
      <c r="L188" s="79" t="str">
        <f>'[15]Nodarbību saraksts'!L20</f>
        <v>02;09;16</v>
      </c>
      <c r="M188" s="79" t="str">
        <f>'[15]Nodarbību saraksts'!M20</f>
        <v>13;20;27</v>
      </c>
      <c r="N188" s="79" t="str">
        <f>'[15]Nodarbību saraksts'!N20</f>
        <v>03;10;17;24</v>
      </c>
      <c r="O188" s="79" t="str">
        <f>'[15]Nodarbību saraksts'!O20</f>
        <v>03;10;24;31</v>
      </c>
      <c r="P188" s="79" t="str">
        <f>'[15]Nodarbību saraksts'!P20</f>
        <v>07;14;21;28</v>
      </c>
      <c r="Q188" s="79" t="str">
        <f>'[15]Nodarbību saraksts'!Q20</f>
        <v>05;12;19;26</v>
      </c>
      <c r="R188" s="79">
        <f>'[15]Nodarbību saraksts'!R20</f>
        <v>0</v>
      </c>
      <c r="S188" s="80">
        <f>'[15]Nodarbību saraksts'!S20</f>
        <v>0.66666666666666663</v>
      </c>
      <c r="T188" s="80">
        <f>'[15]Nodarbību saraksts'!T20</f>
        <v>0.73263888888888884</v>
      </c>
    </row>
    <row r="189" spans="1:20" ht="30" customHeight="1">
      <c r="A189" s="58" t="s">
        <v>32</v>
      </c>
      <c r="B189" s="84"/>
      <c r="C189" s="84"/>
      <c r="D189" s="79" t="str">
        <f>'[15]Nodarbību saraksts'!D21</f>
        <v>VAM 1.MG</v>
      </c>
      <c r="E189" s="79" t="str">
        <f>'[15]Nodarbību saraksts'!E21</f>
        <v>Valka</v>
      </c>
      <c r="F189" s="79" t="str">
        <f>'[15]Nodarbību saraksts'!F21</f>
        <v>Valka</v>
      </c>
      <c r="G189" s="79" t="str">
        <f>'[15]Nodarbību saraksts'!G21</f>
        <v>Raiņa iela 28a</v>
      </c>
      <c r="H189" s="79">
        <f>'[15]Nodarbību saraksts'!H21</f>
        <v>12</v>
      </c>
      <c r="I189" s="79">
        <f>'[15]Nodarbību saraksts'!I21</f>
        <v>0</v>
      </c>
      <c r="J189" s="79">
        <f>'[15]Nodarbību saraksts'!J21</f>
        <v>11</v>
      </c>
      <c r="K189" s="79">
        <f>'[15]Nodarbību saraksts'!K21</f>
        <v>15</v>
      </c>
      <c r="L189" s="79">
        <f>'[15]Nodarbību saraksts'!L21</f>
        <v>20</v>
      </c>
      <c r="M189" s="79">
        <f>'[15]Nodarbību saraksts'!M21</f>
        <v>31</v>
      </c>
      <c r="N189" s="79">
        <f>'[15]Nodarbību saraksts'!N21</f>
        <v>14</v>
      </c>
      <c r="O189" s="79">
        <f>'[15]Nodarbību saraksts'!O21</f>
        <v>21</v>
      </c>
      <c r="P189" s="79">
        <f>'[15]Nodarbību saraksts'!P21</f>
        <v>11</v>
      </c>
      <c r="Q189" s="79">
        <f>'[15]Nodarbību saraksts'!Q21</f>
        <v>9</v>
      </c>
      <c r="R189" s="79">
        <f>'[15]Nodarbību saraksts'!R21</f>
        <v>0</v>
      </c>
      <c r="S189" s="80">
        <f>'[15]Nodarbību saraksts'!S21</f>
        <v>0.33333333333333331</v>
      </c>
      <c r="T189" s="80">
        <f>'[15]Nodarbību saraksts'!T21</f>
        <v>0.70833333333333337</v>
      </c>
    </row>
    <row r="190" spans="1:20" ht="30" customHeight="1">
      <c r="A190" s="58" t="s">
        <v>33</v>
      </c>
      <c r="B190" s="85"/>
      <c r="C190" s="85"/>
      <c r="D190" s="79" t="str">
        <f>'[15]Nodarbību saraksts'!D22</f>
        <v>Slodze -0,1</v>
      </c>
      <c r="E190" s="79">
        <f>'[15]Nodarbību saraksts'!E22</f>
        <v>0</v>
      </c>
      <c r="F190" s="79">
        <f>'[15]Nodarbību saraksts'!F22</f>
        <v>0</v>
      </c>
      <c r="G190" s="79">
        <f>'[15]Nodarbību saraksts'!G22</f>
        <v>0</v>
      </c>
      <c r="H190" s="79">
        <f>'[15]Nodarbību saraksts'!H22</f>
        <v>0</v>
      </c>
      <c r="I190" s="79">
        <f>'[15]Nodarbību saraksts'!I22</f>
        <v>0</v>
      </c>
      <c r="J190" s="79">
        <f>'[15]Nodarbību saraksts'!J22</f>
        <v>0</v>
      </c>
      <c r="K190" s="79">
        <f>'[15]Nodarbību saraksts'!K22</f>
        <v>0</v>
      </c>
      <c r="L190" s="79">
        <f>'[15]Nodarbību saraksts'!L22</f>
        <v>0</v>
      </c>
      <c r="M190" s="79">
        <f>'[15]Nodarbību saraksts'!M22</f>
        <v>0</v>
      </c>
      <c r="N190" s="79">
        <f>'[15]Nodarbību saraksts'!N22</f>
        <v>0</v>
      </c>
      <c r="O190" s="79">
        <f>'[15]Nodarbību saraksts'!O22</f>
        <v>0</v>
      </c>
      <c r="P190" s="79">
        <f>'[15]Nodarbību saraksts'!P22</f>
        <v>0</v>
      </c>
      <c r="Q190" s="79">
        <f>'[15]Nodarbību saraksts'!Q22</f>
        <v>0</v>
      </c>
      <c r="R190" s="79">
        <f>'[15]Nodarbību saraksts'!R22</f>
        <v>0</v>
      </c>
      <c r="S190" s="80">
        <f>'[15]Nodarbību saraksts'!S22</f>
        <v>0</v>
      </c>
      <c r="T190" s="80">
        <f>'[15]Nodarbību saraksts'!T22</f>
        <v>0</v>
      </c>
    </row>
    <row r="191" spans="1:20">
      <c r="A191" s="69"/>
      <c r="B191" s="70"/>
      <c r="C191" s="70"/>
      <c r="D191" s="70"/>
      <c r="E191" s="70"/>
      <c r="F191" s="70"/>
      <c r="G191" s="70"/>
      <c r="H191" s="70">
        <f>SUM(H181:H188)</f>
        <v>98</v>
      </c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</row>
    <row r="192" spans="1:20">
      <c r="A192" s="73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</row>
    <row r="193" spans="1:20" ht="15" customHeight="1">
      <c r="A193" s="58" t="s">
        <v>22</v>
      </c>
      <c r="B193" s="83" t="str">
        <f>'[16]Nodarbību saraksts'!B13</f>
        <v>Laima Klauža</v>
      </c>
      <c r="C193" s="83">
        <f>'[16]Nodarbību saraksts'!C13</f>
        <v>29497009</v>
      </c>
      <c r="D193" s="79" t="str">
        <f>'[16]Nodarbību saraksts'!D13</f>
        <v>1.1.</v>
      </c>
      <c r="E193" s="79">
        <f>'[16]Nodarbību saraksts'!E13</f>
        <v>0</v>
      </c>
      <c r="F193" s="79" t="str">
        <f>'[16]Nodarbību saraksts'!F13</f>
        <v>Vecpiebalgas vsk</v>
      </c>
      <c r="G193" s="79" t="str">
        <f>'[16]Nodarbību saraksts'!G13</f>
        <v>Vecpiebalga</v>
      </c>
      <c r="H193" s="79">
        <f>'[16]Nodarbību saraksts'!H13</f>
        <v>15</v>
      </c>
      <c r="I193" s="79" t="str">
        <f>'[16]Nodarbību saraksts'!I13</f>
        <v>15.;22.;29.</v>
      </c>
      <c r="J193" s="79" t="str">
        <f>'[16]Nodarbību saraksts'!J13</f>
        <v>14; 27; 28</v>
      </c>
      <c r="K193" s="79" t="str">
        <f>'[16]Nodarbību saraksts'!K13</f>
        <v>04;11,25</v>
      </c>
      <c r="L193" s="79" t="str">
        <f>'[16]Nodarbību saraksts'!L13</f>
        <v>02; 09;16</v>
      </c>
      <c r="M193" s="79" t="str">
        <f>'[16]Nodarbību saraksts'!M13</f>
        <v>6;13;20;27</v>
      </c>
      <c r="N193" s="79" t="str">
        <f>'[16]Nodarbību saraksts'!N13</f>
        <v>03.;10.;17.;24.</v>
      </c>
      <c r="O193" s="79" t="str">
        <f>'[16]Nodarbību saraksts'!O13</f>
        <v>03;10;24;31.</v>
      </c>
      <c r="P193" s="79" t="str">
        <f>'[16]Nodarbību saraksts'!P13</f>
        <v>07;14;21;28.</v>
      </c>
      <c r="Q193" s="79" t="str">
        <f>'[16]Nodarbību saraksts'!Q13</f>
        <v>05;12;19;26.</v>
      </c>
      <c r="R193" s="79">
        <f>'[16]Nodarbību saraksts'!R13</f>
        <v>0</v>
      </c>
      <c r="S193" s="80">
        <f>'[16]Nodarbību saraksts'!S13</f>
        <v>0.67013888888888884</v>
      </c>
      <c r="T193" s="80">
        <f>'[16]Nodarbību saraksts'!T13</f>
        <v>0.74305555555555547</v>
      </c>
    </row>
    <row r="194" spans="1:20" ht="15" customHeight="1">
      <c r="A194" s="58" t="s">
        <v>24</v>
      </c>
      <c r="B194" s="84"/>
      <c r="C194" s="84"/>
      <c r="D194" s="79" t="str">
        <f>'[16]Nodarbību saraksts'!D14</f>
        <v>1.1.</v>
      </c>
      <c r="E194" s="79">
        <f>'[16]Nodarbību saraksts'!E14</f>
        <v>0</v>
      </c>
      <c r="F194" s="79" t="str">
        <f>'[16]Nodarbību saraksts'!F14</f>
        <v>Jaunpiebalgas vsk.</v>
      </c>
      <c r="G194" s="79" t="str">
        <f>'[16]Nodarbību saraksts'!G14</f>
        <v>Jaunpiebalga</v>
      </c>
      <c r="H194" s="79">
        <f>'[16]Nodarbību saraksts'!H14</f>
        <v>15</v>
      </c>
      <c r="I194" s="79" t="str">
        <f>'[16]Nodarbību saraksts'!I14</f>
        <v>16.;23.;30.</v>
      </c>
      <c r="J194" s="79" t="str">
        <f>'[16]Nodarbību saraksts'!J14</f>
        <v>13., 25., 27.</v>
      </c>
      <c r="K194" s="79" t="str">
        <f>'[16]Nodarbību saraksts'!K14</f>
        <v>03;10;17;24</v>
      </c>
      <c r="L194" s="79" t="str">
        <f>'[16]Nodarbību saraksts'!L14</f>
        <v>01; 08;15</v>
      </c>
      <c r="M194" s="79" t="str">
        <f>'[16]Nodarbību saraksts'!M14</f>
        <v>5;12;19;26</v>
      </c>
      <c r="N194" s="79" t="str">
        <f>'[16]Nodarbību saraksts'!N14</f>
        <v>02.;09.;16.;23.</v>
      </c>
      <c r="O194" s="79" t="str">
        <f>'[16]Nodarbību saraksts'!O14</f>
        <v>02;09;23;30.</v>
      </c>
      <c r="P194" s="79" t="str">
        <f>'[16]Nodarbību saraksts'!P14</f>
        <v>06;13;20;27.</v>
      </c>
      <c r="Q194" s="79" t="str">
        <f>'[16]Nodarbību saraksts'!Q14</f>
        <v>11;18;25.</v>
      </c>
      <c r="R194" s="79">
        <f>'[16]Nodarbību saraksts'!R14</f>
        <v>0</v>
      </c>
      <c r="S194" s="80">
        <f>'[16]Nodarbību saraksts'!S14</f>
        <v>0.61458333333333337</v>
      </c>
      <c r="T194" s="80">
        <f>'[16]Nodarbību saraksts'!T14</f>
        <v>0.68055555555555547</v>
      </c>
    </row>
    <row r="195" spans="1:20" ht="30" customHeight="1">
      <c r="A195" s="58" t="s">
        <v>25</v>
      </c>
      <c r="B195" s="84"/>
      <c r="C195" s="84"/>
      <c r="D195" s="79" t="str">
        <f>'[16]Nodarbību saraksts'!D15</f>
        <v>VAM 1.MG</v>
      </c>
      <c r="E195" s="79">
        <f>'[16]Nodarbību saraksts'!E15</f>
        <v>0</v>
      </c>
      <c r="F195" s="79" t="str">
        <f>'[16]Nodarbību saraksts'!F15</f>
        <v>Vecpiebalgas vsk</v>
      </c>
      <c r="G195" s="79" t="str">
        <f>'[16]Nodarbību saraksts'!G15</f>
        <v>Vecpiebalga</v>
      </c>
      <c r="H195" s="79">
        <f>'[16]Nodarbību saraksts'!H15</f>
        <v>10</v>
      </c>
      <c r="I195" s="79" t="str">
        <f>'[16]Nodarbību saraksts'!I15</f>
        <v>08.</v>
      </c>
      <c r="J195" s="79">
        <f>'[16]Nodarbību saraksts'!J15</f>
        <v>14</v>
      </c>
      <c r="K195" s="79" t="str">
        <f>'[16]Nodarbību saraksts'!K15</f>
        <v>04.</v>
      </c>
      <c r="L195" s="79" t="str">
        <f>'[16]Nodarbību saraksts'!L15</f>
        <v>02.</v>
      </c>
      <c r="M195" s="79">
        <f>'[16]Nodarbību saraksts'!M15</f>
        <v>6</v>
      </c>
      <c r="N195" s="79" t="str">
        <f>'[16]Nodarbību saraksts'!N15</f>
        <v>03.</v>
      </c>
      <c r="O195" s="79" t="str">
        <f>'[16]Nodarbību saraksts'!O15</f>
        <v>24.</v>
      </c>
      <c r="P195" s="79">
        <f>'[16]Nodarbību saraksts'!P15</f>
        <v>0</v>
      </c>
      <c r="Q195" s="79" t="str">
        <f>'[16]Nodarbību saraksts'!Q15</f>
        <v>05.</v>
      </c>
      <c r="R195" s="79">
        <f>'[16]Nodarbību saraksts'!R15</f>
        <v>0</v>
      </c>
      <c r="S195" s="80">
        <f>'[16]Nodarbību saraksts'!S15</f>
        <v>0.35416666666666669</v>
      </c>
      <c r="T195" s="80">
        <f>'[16]Nodarbību saraksts'!T15</f>
        <v>0.65972222222222221</v>
      </c>
    </row>
    <row r="196" spans="1:20" ht="30" customHeight="1">
      <c r="A196" s="58" t="s">
        <v>27</v>
      </c>
      <c r="B196" s="84"/>
      <c r="C196" s="84"/>
      <c r="D196" s="79" t="str">
        <f>'[16]Nodarbību saraksts'!D16</f>
        <v>VAM 2.MG</v>
      </c>
      <c r="E196" s="79">
        <f>'[16]Nodarbību saraksts'!E16</f>
        <v>0</v>
      </c>
      <c r="F196" s="79" t="str">
        <f>'[16]Nodarbību saraksts'!F16</f>
        <v>Vecpiebalgas vsk</v>
      </c>
      <c r="G196" s="79" t="str">
        <f>'[16]Nodarbību saraksts'!G16</f>
        <v>Vecpiebalga</v>
      </c>
      <c r="H196" s="79">
        <f>'[16]Nodarbību saraksts'!H16</f>
        <v>10</v>
      </c>
      <c r="I196" s="79">
        <f>'[16]Nodarbību saraksts'!I16</f>
        <v>15</v>
      </c>
      <c r="J196" s="79">
        <f>'[16]Nodarbību saraksts'!J16</f>
        <v>28</v>
      </c>
      <c r="K196" s="79">
        <f>'[16]Nodarbību saraksts'!K16</f>
        <v>11</v>
      </c>
      <c r="L196" s="79" t="str">
        <f>'[16]Nodarbību saraksts'!L16</f>
        <v>09.</v>
      </c>
      <c r="M196" s="79">
        <f>'[16]Nodarbību saraksts'!M16</f>
        <v>13</v>
      </c>
      <c r="N196" s="79" t="str">
        <f>'[16]Nodarbību saraksts'!N16</f>
        <v>10.</v>
      </c>
      <c r="O196" s="79" t="str">
        <f>'[16]Nodarbību saraksts'!O16</f>
        <v>10.</v>
      </c>
      <c r="P196" s="79" t="str">
        <f>'[16]Nodarbību saraksts'!P16</f>
        <v>14.</v>
      </c>
      <c r="Q196" s="79" t="str">
        <f>'[16]Nodarbību saraksts'!Q16</f>
        <v>12.</v>
      </c>
      <c r="R196" s="79">
        <f>'[16]Nodarbību saraksts'!R16</f>
        <v>0</v>
      </c>
      <c r="S196" s="80">
        <f>'[16]Nodarbību saraksts'!S16</f>
        <v>0.35416666666666669</v>
      </c>
      <c r="T196" s="80">
        <f>'[16]Nodarbību saraksts'!T16</f>
        <v>0.65972222222222221</v>
      </c>
    </row>
    <row r="197" spans="1:20" ht="30">
      <c r="A197" s="58" t="s">
        <v>28</v>
      </c>
      <c r="B197" s="84"/>
      <c r="C197" s="84"/>
      <c r="D197" s="79" t="str">
        <f>'[16]Nodarbību saraksts'!D17</f>
        <v>VAM 1.MG</v>
      </c>
      <c r="E197" s="79" t="str">
        <f>'[16]Nodarbību saraksts'!E17</f>
        <v>DA20/DP20</v>
      </c>
      <c r="F197" s="79" t="str">
        <f>'[16]Nodarbību saraksts'!F17</f>
        <v>Vidzemes Tehnoloģiju un dizaina tehnikums</v>
      </c>
      <c r="G197" s="79" t="str">
        <f>'[16]Nodarbību saraksts'!G17</f>
        <v>Cēsis/Priekuļi</v>
      </c>
      <c r="H197" s="79">
        <f>'[16]Nodarbību saraksts'!H17</f>
        <v>10</v>
      </c>
      <c r="I197" s="79">
        <f>'[16]Nodarbību saraksts'!I17</f>
        <v>7</v>
      </c>
      <c r="J197" s="79">
        <f>'[16]Nodarbību saraksts'!J17</f>
        <v>12</v>
      </c>
      <c r="K197" s="79" t="str">
        <f>'[16]Nodarbību saraksts'!K17</f>
        <v>2;30</v>
      </c>
      <c r="L197" s="79" t="str">
        <f>'[16]Nodarbību saraksts'!L17</f>
        <v>07.</v>
      </c>
      <c r="M197" s="79">
        <f>'[16]Nodarbību saraksts'!M17</f>
        <v>4</v>
      </c>
      <c r="N197" s="79" t="str">
        <f>'[16]Nodarbību saraksts'!N17</f>
        <v>01.</v>
      </c>
      <c r="O197" s="79" t="str">
        <f>'[16]Nodarbību saraksts'!O17</f>
        <v>22.</v>
      </c>
      <c r="P197" s="79" t="str">
        <f>'[16]Nodarbību saraksts'!P17</f>
        <v>26.</v>
      </c>
      <c r="Q197" s="79" t="str">
        <f>'[16]Nodarbību saraksts'!Q17</f>
        <v>17.</v>
      </c>
      <c r="R197" s="79">
        <f>'[16]Nodarbību saraksts'!R17</f>
        <v>0</v>
      </c>
      <c r="S197" s="80">
        <f>'[16]Nodarbību saraksts'!S17</f>
        <v>0.35416666666666669</v>
      </c>
      <c r="T197" s="80">
        <f>'[16]Nodarbību saraksts'!T17</f>
        <v>0.6875</v>
      </c>
    </row>
    <row r="198" spans="1:20" ht="30">
      <c r="A198" s="58" t="s">
        <v>29</v>
      </c>
      <c r="B198" s="84"/>
      <c r="C198" s="84"/>
      <c r="D198" s="79" t="str">
        <f>'[16]Nodarbību saraksts'!D18</f>
        <v>VAM 1.MG</v>
      </c>
      <c r="E198" s="79" t="str">
        <f>'[16]Nodarbību saraksts'!E18</f>
        <v>MAb20</v>
      </c>
      <c r="F198" s="79" t="str">
        <f>'[16]Nodarbību saraksts'!F18</f>
        <v>Vidzemes Tehnoloģiju un dizaina tehnikums</v>
      </c>
      <c r="G198" s="79" t="str">
        <f>'[16]Nodarbību saraksts'!G18</f>
        <v>Cēsis/Priekuļi</v>
      </c>
      <c r="H198" s="79">
        <f>'[16]Nodarbību saraksts'!H18</f>
        <v>10</v>
      </c>
      <c r="I198" s="79">
        <f>'[16]Nodarbību saraksts'!I18</f>
        <v>14</v>
      </c>
      <c r="J198" s="79">
        <f>'[16]Nodarbību saraksts'!J18</f>
        <v>19</v>
      </c>
      <c r="K198" s="79" t="str">
        <f>'[16]Nodarbību saraksts'!K18</f>
        <v>09.</v>
      </c>
      <c r="L198" s="79">
        <f>'[16]Nodarbību saraksts'!L18</f>
        <v>14</v>
      </c>
      <c r="M198" s="79">
        <f>'[16]Nodarbību saraksts'!M18</f>
        <v>11</v>
      </c>
      <c r="N198" s="79" t="str">
        <f>'[16]Nodarbību saraksts'!N18</f>
        <v>08.</v>
      </c>
      <c r="O198" s="79" t="str">
        <f>'[16]Nodarbību saraksts'!O18</f>
        <v>08;</v>
      </c>
      <c r="P198" s="79" t="str">
        <f>'[16]Nodarbību saraksts'!P18</f>
        <v>5.</v>
      </c>
      <c r="Q198" s="79">
        <f>'[16]Nodarbību saraksts'!Q18</f>
        <v>0</v>
      </c>
      <c r="R198" s="79">
        <f>'[16]Nodarbību saraksts'!R18</f>
        <v>0</v>
      </c>
      <c r="S198" s="80">
        <f>'[16]Nodarbību saraksts'!S18</f>
        <v>0.35416666666666669</v>
      </c>
      <c r="T198" s="80">
        <f>'[16]Nodarbību saraksts'!T18</f>
        <v>0.6875</v>
      </c>
    </row>
    <row r="199" spans="1:20" ht="30">
      <c r="A199" s="58" t="s">
        <v>30</v>
      </c>
      <c r="B199" s="84"/>
      <c r="C199" s="84"/>
      <c r="D199" s="79" t="str">
        <f>'[16]Nodarbību saraksts'!D19</f>
        <v>VAM 1.MG</v>
      </c>
      <c r="E199" s="79" t="str">
        <f>'[16]Nodarbību saraksts'!E19</f>
        <v>MAa20</v>
      </c>
      <c r="F199" s="79" t="str">
        <f>'[16]Nodarbību saraksts'!F19</f>
        <v>Vidzemes Tehnoloģiju un dizaina tehnikums</v>
      </c>
      <c r="G199" s="79" t="str">
        <f>'[16]Nodarbību saraksts'!G19</f>
        <v>Cēsis/Priekuļi</v>
      </c>
      <c r="H199" s="79">
        <f>'[16]Nodarbību saraksts'!H19</f>
        <v>10</v>
      </c>
      <c r="I199" s="79">
        <f>'[16]Nodarbību saraksts'!I19</f>
        <v>21</v>
      </c>
      <c r="J199" s="79">
        <f>'[16]Nodarbību saraksts'!J19</f>
        <v>26</v>
      </c>
      <c r="K199" s="79">
        <f>'[16]Nodarbību saraksts'!K19</f>
        <v>16</v>
      </c>
      <c r="L199" s="79">
        <f>'[16]Nodarbību saraksts'!L19</f>
        <v>21</v>
      </c>
      <c r="M199" s="79">
        <f>'[16]Nodarbību saraksts'!M19</f>
        <v>18</v>
      </c>
      <c r="N199" s="79" t="str">
        <f>'[16]Nodarbību saraksts'!N19</f>
        <v>15.</v>
      </c>
      <c r="O199" s="79" t="str">
        <f>'[16]Nodarbību saraksts'!O19</f>
        <v>15;29.</v>
      </c>
      <c r="P199" s="79">
        <f>'[16]Nodarbību saraksts'!P19</f>
        <v>12</v>
      </c>
      <c r="Q199" s="79">
        <f>'[16]Nodarbību saraksts'!Q19</f>
        <v>0</v>
      </c>
      <c r="R199" s="79">
        <f>'[16]Nodarbību saraksts'!R19</f>
        <v>0</v>
      </c>
      <c r="S199" s="80">
        <f>'[16]Nodarbību saraksts'!S19</f>
        <v>0.35416666666666669</v>
      </c>
      <c r="T199" s="80">
        <f>'[16]Nodarbību saraksts'!T19</f>
        <v>0.6875</v>
      </c>
    </row>
    <row r="200" spans="1:20" ht="30">
      <c r="A200" s="58" t="s">
        <v>31</v>
      </c>
      <c r="B200" s="84"/>
      <c r="C200" s="84"/>
      <c r="D200" s="79" t="str">
        <f>'[16]Nodarbību saraksts'!D20</f>
        <v>VAM 1.MG</v>
      </c>
      <c r="E200" s="79" t="str">
        <f>'[16]Nodarbību saraksts'!E20</f>
        <v>KM20</v>
      </c>
      <c r="F200" s="79" t="str">
        <f>'[16]Nodarbību saraksts'!F20</f>
        <v>Vidzemes Tehnoloģiju un dizaina tehnikums</v>
      </c>
      <c r="G200" s="79" t="str">
        <f>'[16]Nodarbību saraksts'!G20</f>
        <v>Cēsis/Priekuļi</v>
      </c>
      <c r="H200" s="79">
        <f>'[16]Nodarbību saraksts'!H20</f>
        <v>10</v>
      </c>
      <c r="I200" s="79">
        <f>'[16]Nodarbību saraksts'!I20</f>
        <v>28</v>
      </c>
      <c r="J200" s="79">
        <f>'[16]Nodarbību saraksts'!J20</f>
        <v>20</v>
      </c>
      <c r="K200" s="79">
        <f>'[16]Nodarbību saraksts'!K20</f>
        <v>23</v>
      </c>
      <c r="L200" s="79">
        <f>'[16]Nodarbību saraksts'!L20</f>
        <v>28</v>
      </c>
      <c r="M200" s="79">
        <f>'[16]Nodarbību saraksts'!M20</f>
        <v>25</v>
      </c>
      <c r="N200" s="79" t="str">
        <f>'[16]Nodarbību saraksts'!N20</f>
        <v>22.</v>
      </c>
      <c r="O200" s="79" t="str">
        <f>'[16]Nodarbību saraksts'!O20</f>
        <v>01.</v>
      </c>
      <c r="P200" s="79" t="str">
        <f>'[16]Nodarbību saraksts'!P20</f>
        <v>19.</v>
      </c>
      <c r="Q200" s="79" t="str">
        <f>'[16]Nodarbību saraksts'!Q20</f>
        <v>10;20.</v>
      </c>
      <c r="R200" s="79">
        <f>'[16]Nodarbību saraksts'!R20</f>
        <v>0</v>
      </c>
      <c r="S200" s="80">
        <f>'[16]Nodarbību saraksts'!S20</f>
        <v>0.35416666666666669</v>
      </c>
      <c r="T200" s="80">
        <f>'[16]Nodarbību saraksts'!T20</f>
        <v>0.6875</v>
      </c>
    </row>
    <row r="201" spans="1:20" ht="15">
      <c r="A201" s="58" t="s">
        <v>32</v>
      </c>
      <c r="B201" s="84"/>
      <c r="C201" s="84"/>
      <c r="D201" s="79">
        <f>'[16]Nodarbību saraksts'!D21</f>
        <v>0</v>
      </c>
      <c r="E201" s="79">
        <f>'[16]Nodarbību saraksts'!E21</f>
        <v>0</v>
      </c>
      <c r="F201" s="79">
        <f>'[16]Nodarbību saraksts'!F21</f>
        <v>0</v>
      </c>
      <c r="G201" s="79">
        <f>'[16]Nodarbību saraksts'!G21</f>
        <v>0</v>
      </c>
      <c r="H201" s="79">
        <f>'[16]Nodarbību saraksts'!H21</f>
        <v>0</v>
      </c>
      <c r="I201" s="79">
        <f>'[16]Nodarbību saraksts'!I21</f>
        <v>0</v>
      </c>
      <c r="J201" s="79">
        <f>'[16]Nodarbību saraksts'!J21</f>
        <v>0</v>
      </c>
      <c r="K201" s="79">
        <f>'[16]Nodarbību saraksts'!K21</f>
        <v>0</v>
      </c>
      <c r="L201" s="79">
        <f>'[16]Nodarbību saraksts'!L21</f>
        <v>0</v>
      </c>
      <c r="M201" s="79">
        <f>'[16]Nodarbību saraksts'!M21</f>
        <v>0</v>
      </c>
      <c r="N201" s="79">
        <f>'[16]Nodarbību saraksts'!N21</f>
        <v>0</v>
      </c>
      <c r="O201" s="79">
        <f>'[16]Nodarbību saraksts'!O21</f>
        <v>0</v>
      </c>
      <c r="P201" s="79">
        <f>'[16]Nodarbību saraksts'!P21</f>
        <v>0</v>
      </c>
      <c r="Q201" s="79">
        <f>'[16]Nodarbību saraksts'!Q21</f>
        <v>0</v>
      </c>
      <c r="R201" s="79">
        <f>'[16]Nodarbību saraksts'!R21</f>
        <v>0</v>
      </c>
      <c r="S201" s="80">
        <f>'[16]Nodarbību saraksts'!S21</f>
        <v>0</v>
      </c>
      <c r="T201" s="80">
        <f>'[16]Nodarbību saraksts'!T21</f>
        <v>0</v>
      </c>
    </row>
    <row r="202" spans="1:20" ht="45" customHeight="1">
      <c r="A202" s="58" t="s">
        <v>33</v>
      </c>
      <c r="B202" s="85"/>
      <c r="C202" s="85"/>
      <c r="D202" s="79" t="str">
        <f>'[16]Nodarbību saraksts'!D22</f>
        <v>Speciālais kurss</v>
      </c>
      <c r="E202" s="79">
        <f>'[16]Nodarbību saraksts'!E22</f>
        <v>0</v>
      </c>
      <c r="F202" s="79" t="str">
        <f>'[16]Nodarbību saraksts'!F22</f>
        <v>Jaunpiebalgas vsk.</v>
      </c>
      <c r="G202" s="79" t="str">
        <f>'[16]Nodarbību saraksts'!G22</f>
        <v>Jaunpiebalga</v>
      </c>
      <c r="H202" s="79">
        <f>'[16]Nodarbību saraksts'!H22</f>
        <v>0</v>
      </c>
      <c r="I202" s="79">
        <f>'[16]Nodarbību saraksts'!I22</f>
        <v>0</v>
      </c>
      <c r="J202" s="79" t="str">
        <f>'[16]Nodarbību saraksts'!J22</f>
        <v>12., 26.</v>
      </c>
      <c r="K202" s="79" t="str">
        <f>'[16]Nodarbību saraksts'!K22</f>
        <v>01;8;15;22;29</v>
      </c>
      <c r="L202" s="79" t="str">
        <f>'[16]Nodarbību saraksts'!L22</f>
        <v>06;13;20</v>
      </c>
      <c r="M202" s="79" t="str">
        <f>'[16]Nodarbību saraksts'!M22</f>
        <v>3;10;17;24;31</v>
      </c>
      <c r="N202" s="79" t="str">
        <f>'[16]Nodarbību saraksts'!N22</f>
        <v>07.;14.;21.;28.</v>
      </c>
      <c r="O202" s="79" t="str">
        <f>'[16]Nodarbību saraksts'!O22</f>
        <v>07;21;28.</v>
      </c>
      <c r="P202" s="79" t="str">
        <f>'[16]Nodarbību saraksts'!P22</f>
        <v>04;11;25.</v>
      </c>
      <c r="Q202" s="79" t="str">
        <f>'[16]Nodarbību saraksts'!Q22</f>
        <v>02;09;16;23.</v>
      </c>
      <c r="R202" s="79">
        <f>'[16]Nodarbību saraksts'!R22</f>
        <v>0</v>
      </c>
      <c r="S202" s="80">
        <f>'[16]Nodarbību saraksts'!S22</f>
        <v>0.61458333333333337</v>
      </c>
      <c r="T202" s="80">
        <f>'[16]Nodarbību saraksts'!T22</f>
        <v>0.68055555555555547</v>
      </c>
    </row>
    <row r="203" spans="1:20">
      <c r="A203" s="69"/>
      <c r="B203" s="70"/>
      <c r="C203" s="70"/>
      <c r="D203" s="70"/>
      <c r="E203" s="70"/>
      <c r="F203" s="70"/>
      <c r="G203" s="70"/>
      <c r="H203" s="70">
        <f>SUM(H193:H200)</f>
        <v>90</v>
      </c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</row>
    <row r="204" spans="1:20">
      <c r="A204" s="73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</row>
    <row r="205" spans="1:20" ht="15" customHeight="1">
      <c r="A205" s="58" t="s">
        <v>22</v>
      </c>
      <c r="B205" s="83" t="str">
        <f>'[17]Nodarbību saraksts'!B13</f>
        <v>Elīna Kļava</v>
      </c>
      <c r="C205" s="83">
        <f>'[17]Nodarbību saraksts'!C13</f>
        <v>28998939</v>
      </c>
      <c r="D205" s="79" t="str">
        <f>'[17]Nodarbību saraksts'!D13</f>
        <v>1.2.</v>
      </c>
      <c r="E205" s="79" t="str">
        <f>'[17]Nodarbību saraksts'!E13</f>
        <v>Mazā grupa</v>
      </c>
      <c r="F205" s="79" t="str">
        <f>'[17]Nodarbību saraksts'!F13</f>
        <v>Strenču novada pamatskola</v>
      </c>
      <c r="G205" s="79" t="str">
        <f>'[17]Nodarbību saraksts'!G13</f>
        <v>Strenči</v>
      </c>
      <c r="H205" s="79">
        <f>'[17]Nodarbību saraksts'!H13</f>
        <v>15</v>
      </c>
      <c r="I205" s="79" t="str">
        <f>'[17]Nodarbību saraksts'!I13</f>
        <v>16.;23.;30.</v>
      </c>
      <c r="J205" s="79" t="str">
        <f>'[17]Nodarbību saraksts'!J13</f>
        <v>07.;14.;28.</v>
      </c>
      <c r="K205" s="79" t="str">
        <f>'[17]Nodarbību saraksts'!K13</f>
        <v>04.;11.;18.;25.</v>
      </c>
      <c r="L205" s="79" t="str">
        <f>'[17]Nodarbību saraksts'!L13</f>
        <v>02.;09;16.</v>
      </c>
      <c r="M205" s="79" t="str">
        <f>'[17]Nodarbību saraksts'!M13</f>
        <v>27.</v>
      </c>
      <c r="N205" s="79" t="str">
        <f>'[17]Nodarbību saraksts'!N13</f>
        <v>03.;10.;17.;24.</v>
      </c>
      <c r="O205" s="79" t="str">
        <f>'[17]Nodarbību saraksts'!O13</f>
        <v>03;10;24;31.</v>
      </c>
      <c r="P205" s="79" t="str">
        <f>'[17]Nodarbību saraksts'!P13</f>
        <v>07;21;28.</v>
      </c>
      <c r="Q205" s="79" t="str">
        <f>'[17]Nodarbību saraksts'!Q13</f>
        <v>05;12;19;26.005;12;19;26.</v>
      </c>
      <c r="R205" s="79">
        <f>'[17]Nodarbību saraksts'!R13</f>
        <v>0</v>
      </c>
      <c r="S205" s="80">
        <f>'[17]Nodarbību saraksts'!S13</f>
        <v>0.54166666666666663</v>
      </c>
      <c r="T205" s="80">
        <f>'[17]Nodarbību saraksts'!T13</f>
        <v>0.61458333333333337</v>
      </c>
    </row>
    <row r="206" spans="1:20" ht="15" customHeight="1">
      <c r="A206" s="58" t="s">
        <v>24</v>
      </c>
      <c r="B206" s="84"/>
      <c r="C206" s="84"/>
      <c r="D206" s="79" t="str">
        <f>'[17]Nodarbību saraksts'!D14</f>
        <v>2.4.</v>
      </c>
      <c r="E206" s="79" t="str">
        <f>'[17]Nodarbību saraksts'!E14</f>
        <v>Lielā grupa</v>
      </c>
      <c r="F206" s="79" t="str">
        <f>'[17]Nodarbību saraksts'!F14</f>
        <v>Strenču novada pamatskola</v>
      </c>
      <c r="G206" s="79" t="str">
        <f>'[17]Nodarbību saraksts'!G14</f>
        <v>Strenči</v>
      </c>
      <c r="H206" s="79">
        <f>'[17]Nodarbību saraksts'!H14</f>
        <v>15</v>
      </c>
      <c r="I206" s="79" t="str">
        <f>'[17]Nodarbību saraksts'!I14</f>
        <v>16.;23.;30.</v>
      </c>
      <c r="J206" s="79" t="str">
        <f>'[17]Nodarbību saraksts'!J14</f>
        <v>07.;14.;28.</v>
      </c>
      <c r="K206" s="79" t="str">
        <f>'[17]Nodarbību saraksts'!K14</f>
        <v>04.;11.;18.;25.</v>
      </c>
      <c r="L206" s="79" t="str">
        <f>'[17]Nodarbību saraksts'!L14</f>
        <v>02.;09.;16.</v>
      </c>
      <c r="M206" s="79" t="str">
        <f>'[17]Nodarbību saraksts'!M14</f>
        <v>27.</v>
      </c>
      <c r="N206" s="79" t="str">
        <f>'[17]Nodarbību saraksts'!N14</f>
        <v>03.;10.;17.;24.</v>
      </c>
      <c r="O206" s="79" t="str">
        <f>'[17]Nodarbību saraksts'!O14</f>
        <v>03;10;24;31.</v>
      </c>
      <c r="P206" s="79" t="str">
        <f>'[17]Nodarbību saraksts'!P14</f>
        <v>07;21;28.</v>
      </c>
      <c r="Q206" s="79" t="str">
        <f>'[17]Nodarbību saraksts'!Q14</f>
        <v>05;12;19;28.</v>
      </c>
      <c r="R206" s="79">
        <f>'[17]Nodarbību saraksts'!R14</f>
        <v>0</v>
      </c>
      <c r="S206" s="80">
        <f>'[17]Nodarbību saraksts'!S14</f>
        <v>0.625</v>
      </c>
      <c r="T206" s="80">
        <f>'[17]Nodarbību saraksts'!T14</f>
        <v>0.69791666666666663</v>
      </c>
    </row>
    <row r="207" spans="1:20" ht="30" customHeight="1">
      <c r="A207" s="58" t="s">
        <v>25</v>
      </c>
      <c r="B207" s="84"/>
      <c r="C207" s="84"/>
      <c r="D207" s="79" t="str">
        <f>'[17]Nodarbību saraksts'!D15</f>
        <v>VAM 1.MG</v>
      </c>
      <c r="E207" s="79" t="str">
        <f>'[17]Nodarbību saraksts'!E15</f>
        <v>24.gr</v>
      </c>
      <c r="F207" s="79" t="str">
        <f>'[17]Nodarbību saraksts'!F15</f>
        <v>Valmieras Tehnikums</v>
      </c>
      <c r="G207" s="79" t="str">
        <f>'[17]Nodarbību saraksts'!G15</f>
        <v>Valmiera</v>
      </c>
      <c r="H207" s="79">
        <f>'[17]Nodarbību saraksts'!H15</f>
        <v>15</v>
      </c>
      <c r="I207" s="79" t="str">
        <f>'[17]Nodarbību saraksts'!I15</f>
        <v>08.</v>
      </c>
      <c r="J207" s="79" t="str">
        <f>'[17]Nodarbību saraksts'!J15</f>
        <v>06.</v>
      </c>
      <c r="K207" s="79" t="str">
        <f>'[17]Nodarbību saraksts'!K15</f>
        <v>10.</v>
      </c>
      <c r="L207" s="79" t="str">
        <f>'[17]Nodarbību saraksts'!L15</f>
        <v>08.</v>
      </c>
      <c r="M207" s="79">
        <f>'[17]Nodarbību saraksts'!M15</f>
        <v>0</v>
      </c>
      <c r="N207" s="79" t="str">
        <f>'[17]Nodarbību saraksts'!N15</f>
        <v>09.</v>
      </c>
      <c r="O207" s="79" t="str">
        <f>'[17]Nodarbību saraksts'!O15</f>
        <v>09.</v>
      </c>
      <c r="P207" s="79" t="str">
        <f>'[17]Nodarbību saraksts'!P15</f>
        <v>04.</v>
      </c>
      <c r="Q207" s="79" t="str">
        <f>'[17]Nodarbību saraksts'!Q15</f>
        <v>11.</v>
      </c>
      <c r="R207" s="79">
        <f>'[17]Nodarbību saraksts'!R15</f>
        <v>0</v>
      </c>
      <c r="S207" s="80">
        <f>'[17]Nodarbību saraksts'!S15</f>
        <v>0.33333333333333331</v>
      </c>
      <c r="T207" s="80">
        <f>'[17]Nodarbību saraksts'!T15</f>
        <v>0.66666666666666663</v>
      </c>
    </row>
    <row r="208" spans="1:20" ht="30" customHeight="1">
      <c r="A208" s="58" t="s">
        <v>27</v>
      </c>
      <c r="B208" s="84"/>
      <c r="C208" s="84"/>
      <c r="D208" s="79" t="str">
        <f>'[17]Nodarbību saraksts'!D16</f>
        <v>VAM 1.MG</v>
      </c>
      <c r="E208" s="79" t="str">
        <f>'[17]Nodarbību saraksts'!E16</f>
        <v>27.gr.</v>
      </c>
      <c r="F208" s="79" t="str">
        <f>'[17]Nodarbību saraksts'!F16</f>
        <v>Valmieras Tehnikums</v>
      </c>
      <c r="G208" s="79" t="str">
        <f>'[17]Nodarbību saraksts'!G16</f>
        <v>Valmiera</v>
      </c>
      <c r="H208" s="79">
        <f>'[17]Nodarbību saraksts'!H16</f>
        <v>15</v>
      </c>
      <c r="I208" s="79" t="str">
        <f>'[17]Nodarbību saraksts'!I16</f>
        <v>09.</v>
      </c>
      <c r="J208" s="79" t="str">
        <f>'[17]Nodarbību saraksts'!J16</f>
        <v>13.</v>
      </c>
      <c r="K208" s="79" t="str">
        <f>'[17]Nodarbību saraksts'!K16</f>
        <v>24.</v>
      </c>
      <c r="L208" s="79" t="str">
        <f>'[17]Nodarbību saraksts'!L16</f>
        <v>15.</v>
      </c>
      <c r="M208" s="79" t="str">
        <f>'[17]Nodarbību saraksts'!M16</f>
        <v>26.</v>
      </c>
      <c r="N208" s="79" t="str">
        <f>'[17]Nodarbību saraksts'!N16</f>
        <v>02.</v>
      </c>
      <c r="O208" s="79" t="str">
        <f>'[17]Nodarbību saraksts'!O16</f>
        <v>07.</v>
      </c>
      <c r="P208" s="79" t="str">
        <f>'[17]Nodarbību saraksts'!P16</f>
        <v>13.</v>
      </c>
      <c r="Q208" s="79" t="str">
        <f>'[17]Nodarbību saraksts'!Q16</f>
        <v>04..</v>
      </c>
      <c r="R208" s="79">
        <f>'[17]Nodarbību saraksts'!R16</f>
        <v>0</v>
      </c>
      <c r="S208" s="80">
        <f>'[17]Nodarbību saraksts'!S16</f>
        <v>0.33333333333333331</v>
      </c>
      <c r="T208" s="80">
        <f>'[17]Nodarbību saraksts'!T16</f>
        <v>0.66666666666666663</v>
      </c>
    </row>
    <row r="209" spans="1:20" ht="30" customHeight="1">
      <c r="A209" s="58" t="s">
        <v>28</v>
      </c>
      <c r="B209" s="84"/>
      <c r="C209" s="84"/>
      <c r="D209" s="79" t="str">
        <f>'[17]Nodarbību saraksts'!D17</f>
        <v>VAM 1.MG</v>
      </c>
      <c r="E209" s="79" t="str">
        <f>'[17]Nodarbību saraksts'!E17</f>
        <v>8.gr</v>
      </c>
      <c r="F209" s="79" t="str">
        <f>'[17]Nodarbību saraksts'!F17</f>
        <v>Valmieras Tehnikums</v>
      </c>
      <c r="G209" s="79" t="str">
        <f>'[17]Nodarbību saraksts'!G17</f>
        <v>Valmiera</v>
      </c>
      <c r="H209" s="79">
        <f>'[17]Nodarbību saraksts'!H17</f>
        <v>15</v>
      </c>
      <c r="I209" s="79" t="str">
        <f>'[17]Nodarbību saraksts'!I17</f>
        <v>20.</v>
      </c>
      <c r="J209" s="79" t="str">
        <f>'[17]Nodarbību saraksts'!J17</f>
        <v>04.;11.</v>
      </c>
      <c r="K209" s="79">
        <f>'[17]Nodarbību saraksts'!K17</f>
        <v>0</v>
      </c>
      <c r="L209" s="79" t="str">
        <f>'[17]Nodarbību saraksts'!L17</f>
        <v>20.</v>
      </c>
      <c r="M209" s="79" t="str">
        <f>'[17]Nodarbību saraksts'!M17</f>
        <v>11.</v>
      </c>
      <c r="N209" s="79" t="str">
        <f>'[17]Nodarbību saraksts'!N17</f>
        <v>07.</v>
      </c>
      <c r="O209" s="79" t="str">
        <f>'[17]Nodarbību saraksts'!O17</f>
        <v>14.</v>
      </c>
      <c r="P209" s="79" t="str">
        <f>'[17]Nodarbību saraksts'!P17</f>
        <v>11.</v>
      </c>
      <c r="Q209" s="79" t="str">
        <f>'[17]Nodarbību saraksts'!Q17</f>
        <v>02.</v>
      </c>
      <c r="R209" s="79">
        <f>'[17]Nodarbību saraksts'!R17</f>
        <v>0</v>
      </c>
      <c r="S209" s="80">
        <f>'[17]Nodarbību saraksts'!S17</f>
        <v>0.33333333333333331</v>
      </c>
      <c r="T209" s="80">
        <f>'[17]Nodarbību saraksts'!T17</f>
        <v>0.66666666666666663</v>
      </c>
    </row>
    <row r="210" spans="1:20" ht="30" customHeight="1">
      <c r="A210" s="58" t="s">
        <v>29</v>
      </c>
      <c r="B210" s="84"/>
      <c r="C210" s="84"/>
      <c r="D210" s="79" t="str">
        <f>'[17]Nodarbību saraksts'!D18</f>
        <v>VAM 1.MG</v>
      </c>
      <c r="E210" s="79" t="str">
        <f>'[17]Nodarbību saraksts'!E18</f>
        <v>10.gr</v>
      </c>
      <c r="F210" s="79" t="str">
        <f>'[17]Nodarbību saraksts'!F18</f>
        <v>Valmieras Tehnikums</v>
      </c>
      <c r="G210" s="79" t="str">
        <f>'[17]Nodarbību saraksts'!G18</f>
        <v>Valmiera</v>
      </c>
      <c r="H210" s="79">
        <f>'[17]Nodarbību saraksts'!H18</f>
        <v>15</v>
      </c>
      <c r="I210" s="79" t="str">
        <f>'[17]Nodarbību saraksts'!I18</f>
        <v>14.</v>
      </c>
      <c r="J210" s="79" t="str">
        <f>'[17]Nodarbību saraksts'!J18</f>
        <v>05.</v>
      </c>
      <c r="K210" s="79" t="str">
        <f>'[17]Nodarbību saraksts'!K18</f>
        <v>09.;30.</v>
      </c>
      <c r="L210" s="79">
        <f>'[17]Nodarbību saraksts'!L18</f>
        <v>0</v>
      </c>
      <c r="M210" s="79" t="str">
        <f>'[17]Nodarbību saraksts'!M18</f>
        <v>11.</v>
      </c>
      <c r="N210" s="79" t="str">
        <f>'[17]Nodarbību saraksts'!N18</f>
        <v>01.</v>
      </c>
      <c r="O210" s="79" t="str">
        <f>'[17]Nodarbību saraksts'!O18</f>
        <v>01.</v>
      </c>
      <c r="P210" s="79" t="str">
        <f>'[17]Nodarbību saraksts'!P18</f>
        <v>05.</v>
      </c>
      <c r="Q210" s="79" t="str">
        <f>'[17]Nodarbību saraksts'!Q18</f>
        <v>03.</v>
      </c>
      <c r="R210" s="79">
        <f>'[17]Nodarbību saraksts'!R18</f>
        <v>0</v>
      </c>
      <c r="S210" s="80">
        <f>'[17]Nodarbību saraksts'!S18</f>
        <v>0.33333333333333331</v>
      </c>
      <c r="T210" s="80">
        <f>'[17]Nodarbību saraksts'!T18</f>
        <v>0.66666666666666663</v>
      </c>
    </row>
    <row r="211" spans="1:20" ht="30" customHeight="1">
      <c r="A211" s="58" t="s">
        <v>30</v>
      </c>
      <c r="B211" s="84"/>
      <c r="C211" s="84"/>
      <c r="D211" s="79" t="str">
        <f>'[17]Nodarbību saraksts'!D19</f>
        <v>VAM 1.MG</v>
      </c>
      <c r="E211" s="79" t="str">
        <f>'[17]Nodarbību saraksts'!E19</f>
        <v>20.gr</v>
      </c>
      <c r="F211" s="79" t="str">
        <f>'[17]Nodarbību saraksts'!F19</f>
        <v>Valmieras Tehnikums</v>
      </c>
      <c r="G211" s="79" t="str">
        <f>'[17]Nodarbību saraksts'!G19</f>
        <v>Valmiera</v>
      </c>
      <c r="H211" s="79">
        <f>'[17]Nodarbību saraksts'!H19</f>
        <v>15</v>
      </c>
      <c r="I211" s="79" t="str">
        <f>'[17]Nodarbību saraksts'!I19</f>
        <v>21.</v>
      </c>
      <c r="J211" s="79" t="str">
        <f>'[17]Nodarbību saraksts'!J19</f>
        <v>12.</v>
      </c>
      <c r="K211" s="79" t="str">
        <f>'[17]Nodarbību saraksts'!K19</f>
        <v>16.</v>
      </c>
      <c r="L211" s="79" t="str">
        <f>'[17]Nodarbību saraksts'!L19</f>
        <v>07.</v>
      </c>
      <c r="M211" s="79" t="str">
        <f>'[17]Nodarbību saraksts'!M19</f>
        <v>25.</v>
      </c>
      <c r="N211" s="79" t="str">
        <f>'[17]Nodarbību saraksts'!N19</f>
        <v>08.</v>
      </c>
      <c r="O211" s="79" t="str">
        <f>'[17]Nodarbību saraksts'!O19</f>
        <v>08.</v>
      </c>
      <c r="P211" s="79" t="str">
        <f>'[17]Nodarbību saraksts'!P19</f>
        <v>12.</v>
      </c>
      <c r="Q211" s="79" t="str">
        <f>'[17]Nodarbību saraksts'!Q19</f>
        <v>10.</v>
      </c>
      <c r="R211" s="79">
        <f>'[17]Nodarbību saraksts'!R19</f>
        <v>0</v>
      </c>
      <c r="S211" s="80">
        <f>'[17]Nodarbību saraksts'!S19</f>
        <v>0.33333333333333331</v>
      </c>
      <c r="T211" s="80">
        <f>'[17]Nodarbību saraksts'!T19</f>
        <v>0.66666666666666663</v>
      </c>
    </row>
    <row r="212" spans="1:20" ht="15" customHeight="1">
      <c r="A212" s="58" t="s">
        <v>31</v>
      </c>
      <c r="B212" s="84"/>
      <c r="C212" s="84"/>
      <c r="D212" s="79" t="str">
        <f>'[17]Nodarbību saraksts'!D20</f>
        <v>Studijas</v>
      </c>
      <c r="E212" s="79" t="str">
        <f>'[17]Nodarbību saraksts'!E20</f>
        <v>studijas</v>
      </c>
      <c r="F212" s="79" t="str">
        <f>'[17]Nodarbību saraksts'!F20</f>
        <v>LSPA</v>
      </c>
      <c r="G212" s="79" t="str">
        <f>'[17]Nodarbību saraksts'!G20</f>
        <v>Rīga</v>
      </c>
      <c r="H212" s="79">
        <f>'[17]Nodarbību saraksts'!H20</f>
        <v>0</v>
      </c>
      <c r="I212" s="79" t="str">
        <f>'[17]Nodarbību saraksts'!I20</f>
        <v>03.;10.;17.;24.</v>
      </c>
      <c r="J212" s="79" t="str">
        <f>'[17]Nodarbību saraksts'!J20</f>
        <v>01.;08.;15.;22.;29.</v>
      </c>
      <c r="K212" s="79" t="str">
        <f>'[17]Nodarbību saraksts'!K20</f>
        <v>05.;12.;19.;26.</v>
      </c>
      <c r="L212" s="79" t="str">
        <f>'[17]Nodarbību saraksts'!L20</f>
        <v>03.;10.;17.</v>
      </c>
      <c r="M212" s="79" t="str">
        <f>'[17]Nodarbību saraksts'!M20</f>
        <v>7.;14.;21.;28.</v>
      </c>
      <c r="N212" s="79" t="str">
        <f>'[17]Nodarbību saraksts'!N20</f>
        <v>04;11;18;25.</v>
      </c>
      <c r="O212" s="79" t="str">
        <f>'[17]Nodarbību saraksts'!O20</f>
        <v>04;11;18;25.</v>
      </c>
      <c r="P212" s="79" t="str">
        <f>'[17]Nodarbību saraksts'!P20</f>
        <v>01;08;22;29.</v>
      </c>
      <c r="Q212" s="79" t="str">
        <f>'[17]Nodarbību saraksts'!Q20</f>
        <v>06;13;20;27.</v>
      </c>
      <c r="R212" s="79">
        <f>'[17]Nodarbību saraksts'!R20</f>
        <v>0</v>
      </c>
      <c r="S212" s="80">
        <f>'[17]Nodarbību saraksts'!S20</f>
        <v>0.33333333333333331</v>
      </c>
      <c r="T212" s="80">
        <f>'[17]Nodarbību saraksts'!T20</f>
        <v>0.70833333333333337</v>
      </c>
    </row>
    <row r="213" spans="1:20" ht="30" customHeight="1">
      <c r="A213" s="58" t="s">
        <v>32</v>
      </c>
      <c r="B213" s="84"/>
      <c r="C213" s="84"/>
      <c r="D213" s="79" t="str">
        <f>'[17]Nodarbību saraksts'!D21</f>
        <v>VAM 1.MG</v>
      </c>
      <c r="E213" s="79" t="str">
        <f>'[17]Nodarbību saraksts'!E21</f>
        <v>30,gr</v>
      </c>
      <c r="F213" s="79" t="str">
        <f>'[17]Nodarbību saraksts'!F21</f>
        <v>Valmieras Tehnikums</v>
      </c>
      <c r="G213" s="79" t="str">
        <f>'[17]Nodarbību saraksts'!G21</f>
        <v>Valmiera</v>
      </c>
      <c r="H213" s="79">
        <f>'[17]Nodarbību saraksts'!H21</f>
        <v>15</v>
      </c>
      <c r="I213" s="79" t="str">
        <f>'[17]Nodarbību saraksts'!I21</f>
        <v>28.</v>
      </c>
      <c r="J213" s="79" t="str">
        <f>'[17]Nodarbību saraksts'!J21</f>
        <v>19.</v>
      </c>
      <c r="K213" s="79" t="str">
        <f>'[17]Nodarbību saraksts'!K21</f>
        <v>23.</v>
      </c>
      <c r="L213" s="79" t="str">
        <f>'[17]Nodarbību saraksts'!L21</f>
        <v>14.</v>
      </c>
      <c r="M213" s="79">
        <f>'[17]Nodarbību saraksts'!M21</f>
        <v>0</v>
      </c>
      <c r="N213" s="79" t="str">
        <f>'[17]Nodarbību saraksts'!N21</f>
        <v>15.</v>
      </c>
      <c r="O213" s="79" t="str">
        <f>'[17]Nodarbību saraksts'!O21</f>
        <v>15.</v>
      </c>
      <c r="P213" s="79" t="str">
        <f>'[17]Nodarbību saraksts'!P21</f>
        <v>19.</v>
      </c>
      <c r="Q213" s="79" t="str">
        <f>'[17]Nodarbību saraksts'!Q21</f>
        <v>17.</v>
      </c>
      <c r="R213" s="79">
        <f>'[17]Nodarbību saraksts'!R21</f>
        <v>0</v>
      </c>
      <c r="S213" s="80">
        <f>'[17]Nodarbību saraksts'!S21</f>
        <v>0.33333333333333331</v>
      </c>
      <c r="T213" s="80">
        <f>'[17]Nodarbību saraksts'!T21</f>
        <v>0.66666666666666663</v>
      </c>
    </row>
    <row r="214" spans="1:20" ht="15">
      <c r="A214" s="58" t="s">
        <v>33</v>
      </c>
      <c r="B214" s="85"/>
      <c r="C214" s="85"/>
      <c r="D214" s="79">
        <f>'[17]Nodarbību saraksts'!D22</f>
        <v>0</v>
      </c>
      <c r="E214" s="79">
        <f>'[17]Nodarbību saraksts'!E22</f>
        <v>0</v>
      </c>
      <c r="F214" s="79">
        <f>'[17]Nodarbību saraksts'!F22</f>
        <v>0</v>
      </c>
      <c r="G214" s="79">
        <f>'[17]Nodarbību saraksts'!G22</f>
        <v>0</v>
      </c>
      <c r="H214" s="79">
        <f>'[17]Nodarbību saraksts'!H22</f>
        <v>0</v>
      </c>
      <c r="I214" s="79">
        <f>'[17]Nodarbību saraksts'!I22</f>
        <v>0</v>
      </c>
      <c r="J214" s="79">
        <f>'[17]Nodarbību saraksts'!J22</f>
        <v>0</v>
      </c>
      <c r="K214" s="79">
        <f>'[17]Nodarbību saraksts'!K22</f>
        <v>0</v>
      </c>
      <c r="L214" s="79">
        <f>'[17]Nodarbību saraksts'!L22</f>
        <v>0</v>
      </c>
      <c r="M214" s="79">
        <f>'[17]Nodarbību saraksts'!M22</f>
        <v>0</v>
      </c>
      <c r="N214" s="79">
        <f>'[17]Nodarbību saraksts'!N22</f>
        <v>0</v>
      </c>
      <c r="O214" s="79">
        <f>'[17]Nodarbību saraksts'!O22</f>
        <v>0</v>
      </c>
      <c r="P214" s="79">
        <f>'[17]Nodarbību saraksts'!P22</f>
        <v>0</v>
      </c>
      <c r="Q214" s="79">
        <f>'[17]Nodarbību saraksts'!Q22</f>
        <v>0</v>
      </c>
      <c r="R214" s="79">
        <f>'[17]Nodarbību saraksts'!R22</f>
        <v>0</v>
      </c>
      <c r="S214" s="80">
        <f>'[17]Nodarbību saraksts'!S22</f>
        <v>0</v>
      </c>
      <c r="T214" s="80">
        <f>'[17]Nodarbību saraksts'!T22</f>
        <v>0</v>
      </c>
    </row>
    <row r="215" spans="1:20">
      <c r="A215" s="69"/>
      <c r="B215" s="70"/>
      <c r="C215" s="70"/>
      <c r="D215" s="70"/>
      <c r="E215" s="70"/>
      <c r="F215" s="70"/>
      <c r="G215" s="70"/>
      <c r="H215" s="70">
        <f>SUM(H205:H212)</f>
        <v>105</v>
      </c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</row>
    <row r="216" spans="1:20">
      <c r="A216" s="73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</row>
    <row r="217" spans="1:20" ht="15" customHeight="1">
      <c r="A217" s="58" t="s">
        <v>22</v>
      </c>
      <c r="B217" s="83" t="str">
        <f>'[18]Nodarbību saraksts'!B13</f>
        <v>Sandis Kļaviņš</v>
      </c>
      <c r="C217" s="83">
        <f>'[18]Nodarbību saraksts'!C13</f>
        <v>22153249</v>
      </c>
      <c r="D217" s="79" t="str">
        <f>'[18]Nodarbību saraksts'!D13</f>
        <v>1.2.</v>
      </c>
      <c r="E217" s="79">
        <f>'[18]Nodarbību saraksts'!E13</f>
        <v>0</v>
      </c>
      <c r="F217" s="79" t="str">
        <f>'[18]Nodarbību saraksts'!F13</f>
        <v>Lubānas vidusskola</v>
      </c>
      <c r="G217" s="79" t="str">
        <f>'[18]Nodarbību saraksts'!G13</f>
        <v>Krasta 6, Lubāna, Lubānas pilsēta, LV-4830</v>
      </c>
      <c r="H217" s="79">
        <f>'[18]Nodarbību saraksts'!H13</f>
        <v>24</v>
      </c>
      <c r="I217" s="79" t="str">
        <f>'[18]Nodarbību saraksts'!I13</f>
        <v>13.;20.;27.</v>
      </c>
      <c r="J217" s="79" t="str">
        <f>'[18]Nodarbību saraksts'!J13</f>
        <v>04.;11.;25.;</v>
      </c>
      <c r="K217" s="79" t="str">
        <f>'[18]Nodarbību saraksts'!K13</f>
        <v>01.;08.;15.;22.;29</v>
      </c>
      <c r="L217" s="79" t="str">
        <f>'[18]Nodarbību saraksts'!L13</f>
        <v>06.;13.;20</v>
      </c>
      <c r="M217" s="79" t="str">
        <f>'[18]Nodarbību saraksts'!M13</f>
        <v>10.;17.;24.;31</v>
      </c>
      <c r="N217" s="79" t="str">
        <f>'[18]Nodarbību saraksts'!N13</f>
        <v>07.;14.;21.;28.;</v>
      </c>
      <c r="O217" s="79" t="str">
        <f>'[18]Nodarbību saraksts'!O13</f>
        <v>07.;21.;28.;</v>
      </c>
      <c r="P217" s="79" t="str">
        <f>'[18]Nodarbību saraksts'!P13</f>
        <v>04.;11.;25.;</v>
      </c>
      <c r="Q217" s="79" t="str">
        <f>'[18]Nodarbību saraksts'!Q13</f>
        <v>02.;09.;16.;23.;30.;</v>
      </c>
      <c r="R217" s="79" t="str">
        <f>'[18]Nodarbību saraksts'!R13</f>
        <v>VAM dienās nodarbības pārceļās uz vēlāku laiku</v>
      </c>
      <c r="S217" s="80">
        <f>'[18]Nodarbību saraksts'!S13</f>
        <v>0.54166666666666663</v>
      </c>
      <c r="T217" s="80">
        <f>'[18]Nodarbību saraksts'!T13</f>
        <v>0.60763888888888895</v>
      </c>
    </row>
    <row r="218" spans="1:20" ht="15" customHeight="1">
      <c r="A218" s="58" t="s">
        <v>24</v>
      </c>
      <c r="B218" s="84"/>
      <c r="C218" s="84"/>
      <c r="D218" s="79" t="str">
        <f>'[18]Nodarbību saraksts'!D14</f>
        <v>1.2.</v>
      </c>
      <c r="E218" s="79">
        <f>'[18]Nodarbību saraksts'!E14</f>
        <v>0</v>
      </c>
      <c r="F218" s="79" t="str">
        <f>'[18]Nodarbību saraksts'!F14</f>
        <v>Barkavas pamatskola</v>
      </c>
      <c r="G218" s="79" t="str">
        <f>'[18]Nodarbību saraksts'!G14</f>
        <v>Skolas 1, Barkava, Barkavas pagasts, LV-4834</v>
      </c>
      <c r="H218" s="79">
        <f>'[18]Nodarbību saraksts'!H14</f>
        <v>27</v>
      </c>
      <c r="I218" s="79" t="str">
        <f>'[18]Nodarbību saraksts'!I14</f>
        <v>16.;23.;30.</v>
      </c>
      <c r="J218" s="79" t="str">
        <f>'[18]Nodarbību saraksts'!J14</f>
        <v>07.;14.;28.;</v>
      </c>
      <c r="K218" s="79" t="str">
        <f>'[18]Nodarbību saraksts'!K14</f>
        <v>04.;11.;25.;</v>
      </c>
      <c r="L218" s="79" t="str">
        <f>'[18]Nodarbību saraksts'!L14</f>
        <v>02.;09.;16.;</v>
      </c>
      <c r="M218" s="79" t="str">
        <f>'[18]Nodarbību saraksts'!M14</f>
        <v>13.;20.;</v>
      </c>
      <c r="N218" s="79" t="str">
        <f>'[18]Nodarbību saraksts'!N14</f>
        <v>03.;10.;17.;24.;</v>
      </c>
      <c r="O218" s="79" t="str">
        <f>'[18]Nodarbību saraksts'!O14</f>
        <v>03.;10.;24.;</v>
      </c>
      <c r="P218" s="79" t="str">
        <f>'[18]Nodarbību saraksts'!P14</f>
        <v>07.;14.;21.;28.;</v>
      </c>
      <c r="Q218" s="79" t="str">
        <f>'[18]Nodarbību saraksts'!Q14</f>
        <v>05.;12.;19.;26.;</v>
      </c>
      <c r="R218" s="79">
        <f>'[18]Nodarbību saraksts'!R14</f>
        <v>0</v>
      </c>
      <c r="S218" s="80">
        <f>'[18]Nodarbību saraksts'!S14</f>
        <v>0.58333333333333337</v>
      </c>
      <c r="T218" s="80">
        <f>'[18]Nodarbību saraksts'!T14</f>
        <v>0.64930555555555558</v>
      </c>
    </row>
    <row r="219" spans="1:20" ht="15" customHeight="1">
      <c r="A219" s="58" t="s">
        <v>25</v>
      </c>
      <c r="B219" s="84"/>
      <c r="C219" s="84"/>
      <c r="D219" s="79" t="str">
        <f>'[18]Nodarbību saraksts'!D15</f>
        <v>1.2.</v>
      </c>
      <c r="E219" s="79">
        <f>'[18]Nodarbību saraksts'!E15</f>
        <v>0</v>
      </c>
      <c r="F219" s="79" t="str">
        <f>'[18]Nodarbību saraksts'!F15</f>
        <v>Bērzaunes pamatskola</v>
      </c>
      <c r="G219" s="79" t="str">
        <f>'[18]Nodarbību saraksts'!G15</f>
        <v>Bērzaune, Madonas novads</v>
      </c>
      <c r="H219" s="79">
        <f>'[18]Nodarbību saraksts'!H15</f>
        <v>20</v>
      </c>
      <c r="I219" s="79" t="str">
        <f>'[18]Nodarbību saraksts'!I15</f>
        <v>14.;21.;28.</v>
      </c>
      <c r="J219" s="79" t="str">
        <f>'[18]Nodarbību saraksts'!J15</f>
        <v>05.;12.;26.;</v>
      </c>
      <c r="K219" s="79" t="str">
        <f>'[18]Nodarbību saraksts'!K15</f>
        <v>02.;09.;16.;23.;</v>
      </c>
      <c r="L219" s="79" t="str">
        <f>'[18]Nodarbību saraksts'!L15</f>
        <v>07.;14.;21</v>
      </c>
      <c r="M219" s="79" t="str">
        <f>'[18]Nodarbību saraksts'!M15</f>
        <v>11.;18.;25</v>
      </c>
      <c r="N219" s="79" t="str">
        <f>'[18]Nodarbību saraksts'!N15</f>
        <v>01,;08.;15.;22.;</v>
      </c>
      <c r="O219" s="79" t="str">
        <f>'[18]Nodarbību saraksts'!O15</f>
        <v>01.;08.;22.;29.;</v>
      </c>
      <c r="P219" s="79" t="str">
        <f>'[18]Nodarbību saraksts'!P15</f>
        <v>05.;12.;19.;26.;</v>
      </c>
      <c r="Q219" s="79" t="str">
        <f>'[18]Nodarbību saraksts'!Q15</f>
        <v>03.;10.;17.;24.;31.;</v>
      </c>
      <c r="R219" s="79">
        <f>'[18]Nodarbību saraksts'!R15</f>
        <v>0</v>
      </c>
      <c r="S219" s="80">
        <f>'[18]Nodarbību saraksts'!S15</f>
        <v>0.58333333333333337</v>
      </c>
      <c r="T219" s="80">
        <f>'[18]Nodarbību saraksts'!T15</f>
        <v>0.64930555555555558</v>
      </c>
    </row>
    <row r="220" spans="1:20" ht="15" customHeight="1">
      <c r="A220" s="58" t="s">
        <v>27</v>
      </c>
      <c r="B220" s="84"/>
      <c r="C220" s="84"/>
      <c r="D220" s="79" t="str">
        <f>'[18]Nodarbību saraksts'!D16</f>
        <v>1.2.</v>
      </c>
      <c r="E220" s="79">
        <f>'[18]Nodarbību saraksts'!E16</f>
        <v>0</v>
      </c>
      <c r="F220" s="79" t="str">
        <f>'[18]Nodarbību saraksts'!F16</f>
        <v>Praulienas pamatrskola</v>
      </c>
      <c r="G220" s="79" t="str">
        <f>'[18]Nodarbību saraksts'!G16</f>
        <v>'Pilsdārzi", Praulienas pagasts, Madonas novads, LV 4825</v>
      </c>
      <c r="H220" s="79">
        <f>'[18]Nodarbību saraksts'!H16</f>
        <v>27</v>
      </c>
      <c r="I220" s="79" t="str">
        <f>'[18]Nodarbību saraksts'!I16</f>
        <v>15.;22.;29.</v>
      </c>
      <c r="J220" s="79" t="str">
        <f>'[18]Nodarbību saraksts'!J16</f>
        <v>06.;13.;27.;</v>
      </c>
      <c r="K220" s="79" t="str">
        <f>'[18]Nodarbību saraksts'!K16</f>
        <v>03.;10.;17.;24.;</v>
      </c>
      <c r="L220" s="79" t="str">
        <f>'[18]Nodarbību saraksts'!L16</f>
        <v>01.;08.;15.;</v>
      </c>
      <c r="M220" s="79" t="str">
        <f>'[18]Nodarbību saraksts'!M16</f>
        <v>12.;19.;26.;</v>
      </c>
      <c r="N220" s="79" t="str">
        <f>'[18]Nodarbību saraksts'!N16</f>
        <v>02.;09.;16.;23.;</v>
      </c>
      <c r="O220" s="79" t="str">
        <f>'[18]Nodarbību saraksts'!O16</f>
        <v>02.;09.;23.;30.;</v>
      </c>
      <c r="P220" s="79" t="str">
        <f>'[18]Nodarbību saraksts'!P16</f>
        <v>06.;13.;20.;27.;</v>
      </c>
      <c r="Q220" s="79" t="str">
        <f>'[18]Nodarbību saraksts'!Q16</f>
        <v>11.;18.;25.;</v>
      </c>
      <c r="R220" s="79">
        <f>'[18]Nodarbību saraksts'!R16</f>
        <v>0</v>
      </c>
      <c r="S220" s="80">
        <f>'[18]Nodarbību saraksts'!S16</f>
        <v>0.54166666666666663</v>
      </c>
      <c r="T220" s="80">
        <f>'[18]Nodarbību saraksts'!T16</f>
        <v>0.60763888888888895</v>
      </c>
    </row>
    <row r="221" spans="1:20" ht="15" customHeight="1">
      <c r="A221" s="58" t="s">
        <v>28</v>
      </c>
      <c r="B221" s="84"/>
      <c r="C221" s="84"/>
      <c r="D221" s="79" t="str">
        <f>'[18]Nodarbību saraksts'!D17</f>
        <v>1.2.</v>
      </c>
      <c r="E221" s="79">
        <f>'[18]Nodarbību saraksts'!E17</f>
        <v>0</v>
      </c>
      <c r="F221" s="79" t="str">
        <f>'[18]Nodarbību saraksts'!F17</f>
        <v>Lazdonas pamatskola</v>
      </c>
      <c r="G221" s="79" t="str">
        <f>'[18]Nodarbību saraksts'!G17</f>
        <v>Jurģkalni, Lazdona, Lazdonas pagasts</v>
      </c>
      <c r="H221" s="79">
        <f>'[18]Nodarbību saraksts'!H17</f>
        <v>9</v>
      </c>
      <c r="I221" s="79" t="str">
        <f>'[18]Nodarbību saraksts'!I17</f>
        <v>14.;21.;28.</v>
      </c>
      <c r="J221" s="79" t="str">
        <f>'[18]Nodarbību saraksts'!J17</f>
        <v>05.;12.;26.;</v>
      </c>
      <c r="K221" s="79" t="str">
        <f>'[18]Nodarbību saraksts'!K17</f>
        <v>03.;10.;17.;24.;</v>
      </c>
      <c r="L221" s="79" t="str">
        <f>'[18]Nodarbību saraksts'!L17</f>
        <v>01.;08.;15.;</v>
      </c>
      <c r="M221" s="79" t="str">
        <f>'[18]Nodarbību saraksts'!M17</f>
        <v>12.;19.;26.;</v>
      </c>
      <c r="N221" s="79" t="str">
        <f>'[18]Nodarbību saraksts'!N17</f>
        <v>02.;09.;16.;23.;</v>
      </c>
      <c r="O221" s="79" t="str">
        <f>'[18]Nodarbību saraksts'!O17</f>
        <v>02.;09.;23.;30.;</v>
      </c>
      <c r="P221" s="79" t="str">
        <f>'[18]Nodarbību saraksts'!P17</f>
        <v>06.;13.;20.;27.;</v>
      </c>
      <c r="Q221" s="79" t="str">
        <f>'[18]Nodarbību saraksts'!Q17</f>
        <v>11.;18.;25.;</v>
      </c>
      <c r="R221" s="79">
        <f>'[18]Nodarbību saraksts'!R17</f>
        <v>0</v>
      </c>
      <c r="S221" s="80">
        <f>'[18]Nodarbību saraksts'!S17</f>
        <v>0.66666666666666663</v>
      </c>
      <c r="T221" s="80">
        <f>'[18]Nodarbību saraksts'!T17</f>
        <v>0.73263888888888884</v>
      </c>
    </row>
    <row r="222" spans="1:20" ht="30">
      <c r="A222" s="58" t="s">
        <v>29</v>
      </c>
      <c r="B222" s="84"/>
      <c r="C222" s="84"/>
      <c r="D222" s="79" t="str">
        <f>'[18]Nodarbību saraksts'!D18</f>
        <v>VAM 1.MG</v>
      </c>
      <c r="E222" s="79">
        <f>'[18]Nodarbību saraksts'!E18</f>
        <v>0</v>
      </c>
      <c r="F222" s="79" t="str">
        <f>'[18]Nodarbību saraksts'!F18</f>
        <v>Lubānas vidusskola</v>
      </c>
      <c r="G222" s="79" t="str">
        <f>'[18]Nodarbību saraksts'!G18</f>
        <v>Krasta 6, Lubāna, Lubānas pilsēta, LV-4830</v>
      </c>
      <c r="H222" s="79">
        <f>'[18]Nodarbību saraksts'!H18</f>
        <v>7</v>
      </c>
      <c r="I222" s="79" t="str">
        <f>'[18]Nodarbību saraksts'!I18</f>
        <v>06.;</v>
      </c>
      <c r="J222" s="79" t="str">
        <f>'[18]Nodarbību saraksts'!J18</f>
        <v>04.;</v>
      </c>
      <c r="K222" s="79" t="str">
        <f>'[18]Nodarbību saraksts'!K18</f>
        <v>01.;29.;</v>
      </c>
      <c r="L222" s="79">
        <f>'[18]Nodarbību saraksts'!L18</f>
        <v>0</v>
      </c>
      <c r="M222" s="79" t="str">
        <f>'[18]Nodarbību saraksts'!M18</f>
        <v>10.;</v>
      </c>
      <c r="N222" s="79" t="str">
        <f>'[18]Nodarbību saraksts'!N18</f>
        <v>07.;</v>
      </c>
      <c r="O222" s="79" t="str">
        <f>'[18]Nodarbību saraksts'!O18</f>
        <v>07.;</v>
      </c>
      <c r="P222" s="79" t="str">
        <f>'[18]Nodarbību saraksts'!P18</f>
        <v>04.;</v>
      </c>
      <c r="Q222" s="79" t="str">
        <f>'[18]Nodarbību saraksts'!Q18</f>
        <v>02.;</v>
      </c>
      <c r="R222" s="79">
        <f>'[18]Nodarbību saraksts'!R18</f>
        <v>0</v>
      </c>
      <c r="S222" s="80">
        <f>'[18]Nodarbību saraksts'!S18</f>
        <v>0.33333333333333331</v>
      </c>
      <c r="T222" s="80">
        <f>'[18]Nodarbību saraksts'!T18</f>
        <v>0.625</v>
      </c>
    </row>
    <row r="223" spans="1:20" ht="45">
      <c r="A223" s="58" t="s">
        <v>30</v>
      </c>
      <c r="B223" s="84"/>
      <c r="C223" s="84"/>
      <c r="D223" s="79" t="str">
        <f>'[18]Nodarbību saraksts'!D19</f>
        <v>Speciālais kurss</v>
      </c>
      <c r="E223" s="79" t="str">
        <f>'[18]Nodarbību saraksts'!E19</f>
        <v>PA</v>
      </c>
      <c r="F223" s="79" t="str">
        <f>'[18]Nodarbību saraksts'!F19</f>
        <v>Lubānas vidusskola</v>
      </c>
      <c r="G223" s="79" t="str">
        <f>'[18]Nodarbību saraksts'!G19</f>
        <v>Krasta 6, Lubāna, Lubānas pilsēta, LV-4830</v>
      </c>
      <c r="H223" s="79">
        <f>'[18]Nodarbību saraksts'!H19</f>
        <v>16</v>
      </c>
      <c r="I223" s="79" t="str">
        <f>'[18]Nodarbību saraksts'!I19</f>
        <v>06.;13.;20.;27.</v>
      </c>
      <c r="J223" s="79" t="str">
        <f>'[18]Nodarbību saraksts'!J19</f>
        <v>04.;11.;25.;</v>
      </c>
      <c r="K223" s="79" t="str">
        <f>'[18]Nodarbību saraksts'!K19</f>
        <v>01.;08.;15.;22.;</v>
      </c>
      <c r="L223" s="79" t="str">
        <f>'[18]Nodarbību saraksts'!L19</f>
        <v>06.;13.;20</v>
      </c>
      <c r="M223" s="79" t="str">
        <f>'[18]Nodarbību saraksts'!M19</f>
        <v>10.;17.;24.;31</v>
      </c>
      <c r="N223" s="79" t="str">
        <f>'[18]Nodarbību saraksts'!N19</f>
        <v>07.;14.;21.;28.;</v>
      </c>
      <c r="O223" s="79" t="str">
        <f>'[18]Nodarbību saraksts'!O19</f>
        <v>07.;21.;28.;</v>
      </c>
      <c r="P223" s="79" t="str">
        <f>'[18]Nodarbību saraksts'!P19</f>
        <v>04.;11.;25.;</v>
      </c>
      <c r="Q223" s="79" t="str">
        <f>'[18]Nodarbību saraksts'!Q19</f>
        <v>02.;09.;16.;23.;30.;</v>
      </c>
      <c r="R223" s="79" t="str">
        <f>'[18]Nodarbību saraksts'!R19</f>
        <v>VAM dienās nodarbības pārceļās uz vēlāku laiku</v>
      </c>
      <c r="S223" s="80">
        <f>'[18]Nodarbību saraksts'!S19</f>
        <v>0.625</v>
      </c>
      <c r="T223" s="80">
        <f>'[18]Nodarbību saraksts'!T19</f>
        <v>0.69097222222222221</v>
      </c>
    </row>
    <row r="224" spans="1:20" ht="15" customHeight="1">
      <c r="A224" s="58" t="s">
        <v>31</v>
      </c>
      <c r="B224" s="84"/>
      <c r="C224" s="84"/>
      <c r="D224" s="79" t="str">
        <f>'[18]Nodarbību saraksts'!D20</f>
        <v>Studijas</v>
      </c>
      <c r="E224" s="79">
        <f>'[18]Nodarbību saraksts'!E20</f>
        <v>0</v>
      </c>
      <c r="F224" s="79" t="str">
        <f>'[18]Nodarbību saraksts'!F20</f>
        <v>LSPA</v>
      </c>
      <c r="G224" s="79" t="str">
        <f>'[18]Nodarbību saraksts'!G20</f>
        <v>Brīvības gatve 333, Vidzemes priekšpilsēta, Rīga, LV-1006</v>
      </c>
      <c r="H224" s="79">
        <f>'[18]Nodarbību saraksts'!H20</f>
        <v>0</v>
      </c>
      <c r="I224" s="79" t="str">
        <f>'[18]Nodarbību saraksts'!I20</f>
        <v>03.;10.;17.;24.;</v>
      </c>
      <c r="J224" s="79" t="str">
        <f>'[18]Nodarbību saraksts'!J20</f>
        <v>01.;8.;15.;22.;29.;</v>
      </c>
      <c r="K224" s="79" t="str">
        <f>'[18]Nodarbību saraksts'!K20</f>
        <v>05.;12.;19.;26</v>
      </c>
      <c r="L224" s="79" t="str">
        <f>'[18]Nodarbību saraksts'!L20</f>
        <v>03.;10.;17.;</v>
      </c>
      <c r="M224" s="79" t="str">
        <f>'[18]Nodarbību saraksts'!M20</f>
        <v>07.;14.;21.;28;</v>
      </c>
      <c r="N224" s="79" t="str">
        <f>'[18]Nodarbību saraksts'!N20</f>
        <v>04.;11.;18.;25.;</v>
      </c>
      <c r="O224" s="79" t="str">
        <f>'[18]Nodarbību saraksts'!O20</f>
        <v>04.;11.;18.;25.;</v>
      </c>
      <c r="P224" s="79" t="str">
        <f>'[18]Nodarbību saraksts'!P20</f>
        <v>01.;08.;22.;29.;</v>
      </c>
      <c r="Q224" s="79" t="str">
        <f>'[18]Nodarbību saraksts'!Q20</f>
        <v>06.;13.;20.;27.;</v>
      </c>
      <c r="R224" s="79">
        <f>'[18]Nodarbību saraksts'!R20</f>
        <v>0</v>
      </c>
      <c r="S224" s="80">
        <f>'[18]Nodarbību saraksts'!S20</f>
        <v>0.33333333333333331</v>
      </c>
      <c r="T224" s="80">
        <f>'[18]Nodarbību saraksts'!T20</f>
        <v>0.66666666666666663</v>
      </c>
    </row>
    <row r="225" spans="1:20" ht="30" customHeight="1">
      <c r="A225" s="58" t="s">
        <v>32</v>
      </c>
      <c r="B225" s="84"/>
      <c r="C225" s="84"/>
      <c r="D225" s="79" t="str">
        <f>'[18]Nodarbību saraksts'!D21</f>
        <v>Slodze -0,05</v>
      </c>
      <c r="E225" s="79">
        <f>'[18]Nodarbību saraksts'!E21</f>
        <v>0</v>
      </c>
      <c r="F225" s="79">
        <f>'[18]Nodarbību saraksts'!F21</f>
        <v>0</v>
      </c>
      <c r="G225" s="79">
        <f>'[18]Nodarbību saraksts'!G21</f>
        <v>0</v>
      </c>
      <c r="H225" s="79">
        <f>'[18]Nodarbību saraksts'!H21</f>
        <v>0</v>
      </c>
      <c r="I225" s="79">
        <f>'[18]Nodarbību saraksts'!I21</f>
        <v>0</v>
      </c>
      <c r="J225" s="79">
        <f>'[18]Nodarbību saraksts'!J21</f>
        <v>0</v>
      </c>
      <c r="K225" s="79">
        <f>'[18]Nodarbību saraksts'!K21</f>
        <v>0</v>
      </c>
      <c r="L225" s="79">
        <f>'[18]Nodarbību saraksts'!L21</f>
        <v>0</v>
      </c>
      <c r="M225" s="79">
        <f>'[18]Nodarbību saraksts'!M21</f>
        <v>0</v>
      </c>
      <c r="N225" s="79">
        <f>'[18]Nodarbību saraksts'!N21</f>
        <v>0</v>
      </c>
      <c r="O225" s="79">
        <f>'[18]Nodarbību saraksts'!O21</f>
        <v>0</v>
      </c>
      <c r="P225" s="79">
        <f>'[18]Nodarbību saraksts'!P21</f>
        <v>0</v>
      </c>
      <c r="Q225" s="79">
        <f>'[18]Nodarbību saraksts'!Q21</f>
        <v>0</v>
      </c>
      <c r="R225" s="79">
        <f>'[18]Nodarbību saraksts'!R21</f>
        <v>0</v>
      </c>
      <c r="S225" s="80">
        <f>'[18]Nodarbību saraksts'!S21</f>
        <v>0</v>
      </c>
      <c r="T225" s="80">
        <f>'[18]Nodarbību saraksts'!T21</f>
        <v>0</v>
      </c>
    </row>
    <row r="226" spans="1:20" ht="15">
      <c r="A226" s="58" t="s">
        <v>33</v>
      </c>
      <c r="B226" s="85"/>
      <c r="C226" s="85"/>
      <c r="D226" s="79">
        <f>'[18]Nodarbību saraksts'!D22</f>
        <v>0</v>
      </c>
      <c r="E226" s="79">
        <f>'[18]Nodarbību saraksts'!E22</f>
        <v>0</v>
      </c>
      <c r="F226" s="79">
        <f>'[18]Nodarbību saraksts'!F22</f>
        <v>0</v>
      </c>
      <c r="G226" s="79">
        <f>'[18]Nodarbību saraksts'!G22</f>
        <v>0</v>
      </c>
      <c r="H226" s="79">
        <f>'[18]Nodarbību saraksts'!H22</f>
        <v>0</v>
      </c>
      <c r="I226" s="79">
        <f>'[18]Nodarbību saraksts'!I22</f>
        <v>0</v>
      </c>
      <c r="J226" s="79">
        <f>'[18]Nodarbību saraksts'!J22</f>
        <v>0</v>
      </c>
      <c r="K226" s="79">
        <f>'[18]Nodarbību saraksts'!K22</f>
        <v>0</v>
      </c>
      <c r="L226" s="79">
        <f>'[18]Nodarbību saraksts'!L22</f>
        <v>0</v>
      </c>
      <c r="M226" s="79">
        <f>'[18]Nodarbību saraksts'!M22</f>
        <v>0</v>
      </c>
      <c r="N226" s="79">
        <f>'[18]Nodarbību saraksts'!N22</f>
        <v>0</v>
      </c>
      <c r="O226" s="79">
        <f>'[18]Nodarbību saraksts'!O22</f>
        <v>0</v>
      </c>
      <c r="P226" s="79">
        <f>'[18]Nodarbību saraksts'!P22</f>
        <v>0</v>
      </c>
      <c r="Q226" s="79">
        <f>'[18]Nodarbību saraksts'!Q22</f>
        <v>0</v>
      </c>
      <c r="R226" s="79">
        <f>'[18]Nodarbību saraksts'!R22</f>
        <v>0</v>
      </c>
      <c r="S226" s="80">
        <f>'[18]Nodarbību saraksts'!S22</f>
        <v>0</v>
      </c>
      <c r="T226" s="80">
        <f>'[18]Nodarbību saraksts'!T22</f>
        <v>0</v>
      </c>
    </row>
    <row r="227" spans="1:20">
      <c r="A227" s="69"/>
      <c r="B227" s="70"/>
      <c r="C227" s="70"/>
      <c r="D227" s="70"/>
      <c r="E227" s="70"/>
      <c r="F227" s="70"/>
      <c r="G227" s="70"/>
      <c r="H227" s="70">
        <f>SUM(H217:H224)</f>
        <v>130</v>
      </c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</row>
    <row r="228" spans="1:20">
      <c r="A228" s="73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</row>
    <row r="229" spans="1:20" ht="15" customHeight="1">
      <c r="A229" s="58" t="s">
        <v>22</v>
      </c>
      <c r="B229" s="83" t="str">
        <f>'[19]Nodarbību saraksts'!B13</f>
        <v>Kaspars Kokorevičs</v>
      </c>
      <c r="C229" s="83">
        <f>'[19]Nodarbību saraksts'!C13</f>
        <v>29108509</v>
      </c>
      <c r="D229" s="79" t="str">
        <f>'[19]Nodarbību saraksts'!D13</f>
        <v>1.1.</v>
      </c>
      <c r="E229" s="79" t="str">
        <f>'[19]Nodarbību saraksts'!E13</f>
        <v>1.1.2.</v>
      </c>
      <c r="F229" s="79" t="str">
        <f>'[19]Nodarbību saraksts'!F13</f>
        <v>Jura Neikena Dikļu pamatskola</v>
      </c>
      <c r="G229" s="79" t="str">
        <f>'[19]Nodarbību saraksts'!G13</f>
        <v>"Dikļu skola", Dikļu pagasts, Valmieras novads</v>
      </c>
      <c r="H229" s="79">
        <f>'[19]Nodarbību saraksts'!H13</f>
        <v>16</v>
      </c>
      <c r="I229" s="79" t="str">
        <f>'[19]Nodarbību saraksts'!I13</f>
        <v>17.;24.;30.;</v>
      </c>
      <c r="J229" s="79" t="str">
        <f>'[19]Nodarbību saraksts'!J13</f>
        <v>1.; 8.; 15.; 29.;</v>
      </c>
      <c r="K229" s="79" t="str">
        <f>'[19]Nodarbību saraksts'!K13</f>
        <v>5.; 12.; 25.; 26</v>
      </c>
      <c r="L229" s="79" t="str">
        <f>'[19]Nodarbību saraksts'!L13</f>
        <v>3.; 17.;</v>
      </c>
      <c r="M229" s="79" t="str">
        <f>'[19]Nodarbību saraksts'!M13</f>
        <v>14.;21.;28</v>
      </c>
      <c r="N229" s="79" t="str">
        <f>'[19]Nodarbību saraksts'!N13</f>
        <v>4.;11.;18.;25</v>
      </c>
      <c r="O229" s="79" t="str">
        <f>'[19]Nodarbību saraksts'!O13</f>
        <v>4.;11.;25</v>
      </c>
      <c r="P229" s="79" t="str">
        <f>'[19]Nodarbību saraksts'!P13</f>
        <v>8.;15.;22.;29</v>
      </c>
      <c r="Q229" s="79" t="str">
        <f>'[19]Nodarbību saraksts'!Q13</f>
        <v>6.;13.;20.;27</v>
      </c>
      <c r="R229" s="79">
        <f>'[19]Nodarbību saraksts'!R13</f>
        <v>0</v>
      </c>
      <c r="S229" s="80">
        <f>'[19]Nodarbību saraksts'!S13</f>
        <v>0.54166666666666663</v>
      </c>
      <c r="T229" s="80">
        <f>'[19]Nodarbību saraksts'!T13</f>
        <v>0.60763888888888895</v>
      </c>
    </row>
    <row r="230" spans="1:20" ht="15" customHeight="1">
      <c r="A230" s="58" t="s">
        <v>24</v>
      </c>
      <c r="B230" s="84"/>
      <c r="C230" s="84"/>
      <c r="D230" s="79" t="str">
        <f>'[19]Nodarbību saraksts'!D14</f>
        <v>1.1.</v>
      </c>
      <c r="E230" s="79" t="str">
        <f>'[19]Nodarbību saraksts'!E14</f>
        <v>1.1.3.</v>
      </c>
      <c r="F230" s="79" t="str">
        <f>'[19]Nodarbību saraksts'!F14</f>
        <v>Jura Neikena Dikļu pamatskola</v>
      </c>
      <c r="G230" s="79" t="str">
        <f>'[19]Nodarbību saraksts'!G14</f>
        <v>"Dikļu skola", Dikļu pagasts, Valmieras novads</v>
      </c>
      <c r="H230" s="79">
        <f>'[19]Nodarbību saraksts'!H14</f>
        <v>15</v>
      </c>
      <c r="I230" s="79" t="str">
        <f>'[19]Nodarbību saraksts'!I14</f>
        <v>17.; 24.;30.;</v>
      </c>
      <c r="J230" s="79" t="str">
        <f>'[19]Nodarbību saraksts'!J14</f>
        <v>1.;8.;15.;29.;</v>
      </c>
      <c r="K230" s="79" t="str">
        <f>'[19]Nodarbību saraksts'!K14</f>
        <v>5.; 12.; 26.;</v>
      </c>
      <c r="L230" s="79" t="str">
        <f>'[19]Nodarbību saraksts'!L14</f>
        <v>3.; 17.;</v>
      </c>
      <c r="M230" s="79" t="str">
        <f>'[19]Nodarbību saraksts'!M14</f>
        <v>14.;21.;28</v>
      </c>
      <c r="N230" s="79" t="str">
        <f>'[19]Nodarbību saraksts'!N14</f>
        <v>4.;11.;18.;25</v>
      </c>
      <c r="O230" s="79" t="str">
        <f>'[19]Nodarbību saraksts'!O14</f>
        <v>4.;11.;25.</v>
      </c>
      <c r="P230" s="79" t="str">
        <f>'[19]Nodarbību saraksts'!P14</f>
        <v>8.;15.;22.;29</v>
      </c>
      <c r="Q230" s="79" t="str">
        <f>'[19]Nodarbību saraksts'!Q14</f>
        <v>6.;13.;20.;27</v>
      </c>
      <c r="R230" s="79">
        <f>'[19]Nodarbību saraksts'!R14</f>
        <v>0</v>
      </c>
      <c r="S230" s="80">
        <f>'[19]Nodarbību saraksts'!S14</f>
        <v>0.61805555555555558</v>
      </c>
      <c r="T230" s="80">
        <f>'[19]Nodarbību saraksts'!T14</f>
        <v>0.68402777777777779</v>
      </c>
    </row>
    <row r="231" spans="1:20" ht="30">
      <c r="A231" s="58" t="s">
        <v>25</v>
      </c>
      <c r="B231" s="84"/>
      <c r="C231" s="84"/>
      <c r="D231" s="79" t="str">
        <f>'[19]Nodarbību saraksts'!D15</f>
        <v>VAM 1.MG</v>
      </c>
      <c r="E231" s="79">
        <f>'[19]Nodarbību saraksts'!E15</f>
        <v>0</v>
      </c>
      <c r="F231" s="79" t="str">
        <f>'[19]Nodarbību saraksts'!F15</f>
        <v>Vidzemes Tehnoloģiju un dizaina tehnikums</v>
      </c>
      <c r="G231" s="79" t="str">
        <f>'[19]Nodarbību saraksts'!G15</f>
        <v>Egļu gatve 9, Priekuļi, Cēsu novads</v>
      </c>
      <c r="H231" s="79">
        <f>'[19]Nodarbību saraksts'!H15</f>
        <v>9</v>
      </c>
      <c r="I231" s="79">
        <f>'[19]Nodarbību saraksts'!I15</f>
        <v>0</v>
      </c>
      <c r="J231" s="79">
        <f>'[19]Nodarbību saraksts'!J15</f>
        <v>12</v>
      </c>
      <c r="K231" s="79">
        <f>'[19]Nodarbību saraksts'!K15</f>
        <v>30</v>
      </c>
      <c r="L231" s="79">
        <f>'[19]Nodarbību saraksts'!L15</f>
        <v>0</v>
      </c>
      <c r="M231" s="79">
        <f>'[19]Nodarbību saraksts'!M15</f>
        <v>25</v>
      </c>
      <c r="N231" s="79">
        <f>'[19]Nodarbību saraksts'!N15</f>
        <v>22</v>
      </c>
      <c r="O231" s="79">
        <f>'[19]Nodarbību saraksts'!O15</f>
        <v>15</v>
      </c>
      <c r="P231" s="79">
        <f>'[19]Nodarbību saraksts'!P15</f>
        <v>15</v>
      </c>
      <c r="Q231" s="79">
        <f>'[19]Nodarbību saraksts'!Q15</f>
        <v>19</v>
      </c>
      <c r="R231" s="79">
        <f>'[19]Nodarbību saraksts'!R15</f>
        <v>0</v>
      </c>
      <c r="S231" s="80">
        <f>'[19]Nodarbību saraksts'!S15</f>
        <v>0.375</v>
      </c>
      <c r="T231" s="80">
        <f>'[19]Nodarbību saraksts'!T15</f>
        <v>0.66666666666666663</v>
      </c>
    </row>
    <row r="232" spans="1:20" ht="30">
      <c r="A232" s="58" t="s">
        <v>27</v>
      </c>
      <c r="B232" s="84"/>
      <c r="C232" s="84"/>
      <c r="D232" s="79" t="str">
        <f>'[19]Nodarbību saraksts'!D16</f>
        <v>VAM 1.MG</v>
      </c>
      <c r="E232" s="79" t="str">
        <f>'[19]Nodarbību saraksts'!E16</f>
        <v>2LA20, 2LM20</v>
      </c>
      <c r="F232" s="79" t="str">
        <f>'[19]Nodarbību saraksts'!F16</f>
        <v>Vidzemes Tehnoloģiju un dizaina tehnikums</v>
      </c>
      <c r="G232" s="79" t="str">
        <f>'[19]Nodarbību saraksts'!G16</f>
        <v>Egļu gatve 9, Priekuļi, Cēsu novads</v>
      </c>
      <c r="H232" s="79">
        <f>'[19]Nodarbību saraksts'!H16</f>
        <v>11</v>
      </c>
      <c r="I232" s="79" t="str">
        <f>'[19]Nodarbību saraksts'!I16</f>
        <v>8.;</v>
      </c>
      <c r="J232" s="79" t="str">
        <f>'[19]Nodarbību saraksts'!J16</f>
        <v>6;</v>
      </c>
      <c r="K232" s="79">
        <f>'[19]Nodarbību saraksts'!K16</f>
        <v>16</v>
      </c>
      <c r="L232" s="79">
        <f>'[19]Nodarbību saraksts'!L16</f>
        <v>0</v>
      </c>
      <c r="M232" s="79">
        <f>'[19]Nodarbību saraksts'!M16</f>
        <v>12</v>
      </c>
      <c r="N232" s="79">
        <f>'[19]Nodarbību saraksts'!N16</f>
        <v>2</v>
      </c>
      <c r="O232" s="79">
        <f>'[19]Nodarbību saraksts'!O16</f>
        <v>9</v>
      </c>
      <c r="P232" s="79">
        <f>'[19]Nodarbību saraksts'!P16</f>
        <v>6</v>
      </c>
      <c r="Q232" s="79">
        <f>'[19]Nodarbību saraksts'!Q16</f>
        <v>4</v>
      </c>
      <c r="R232" s="79">
        <f>'[19]Nodarbību saraksts'!R16</f>
        <v>0</v>
      </c>
      <c r="S232" s="80">
        <f>'[19]Nodarbību saraksts'!S16</f>
        <v>0.375</v>
      </c>
      <c r="T232" s="80">
        <f>'[19]Nodarbību saraksts'!T16</f>
        <v>0.66666666666666663</v>
      </c>
    </row>
    <row r="233" spans="1:20" ht="30">
      <c r="A233" s="58" t="s">
        <v>28</v>
      </c>
      <c r="B233" s="84"/>
      <c r="C233" s="84"/>
      <c r="D233" s="79" t="str">
        <f>'[19]Nodarbību saraksts'!D17</f>
        <v>VAM 1.MG</v>
      </c>
      <c r="E233" s="79" t="str">
        <f>'[19]Nodarbību saraksts'!E17</f>
        <v>BA20</v>
      </c>
      <c r="F233" s="79" t="str">
        <f>'[19]Nodarbību saraksts'!F17</f>
        <v>Vidzemes Tehnoloģiju un dizaina tehnikums</v>
      </c>
      <c r="G233" s="79" t="str">
        <f>'[19]Nodarbību saraksts'!G17</f>
        <v>Egļu gatve 9, Priekuļi, Cēsu novads</v>
      </c>
      <c r="H233" s="79">
        <f>'[19]Nodarbību saraksts'!H17</f>
        <v>8</v>
      </c>
      <c r="I233" s="79" t="str">
        <f>'[19]Nodarbību saraksts'!I17</f>
        <v>15.;</v>
      </c>
      <c r="J233" s="79" t="str">
        <f>'[19]Nodarbību saraksts'!J17</f>
        <v>13;</v>
      </c>
      <c r="K233" s="79">
        <f>'[19]Nodarbību saraksts'!K17</f>
        <v>25</v>
      </c>
      <c r="L233" s="79">
        <f>'[19]Nodarbību saraksts'!L17</f>
        <v>15</v>
      </c>
      <c r="M233" s="79">
        <f>'[19]Nodarbību saraksts'!M17</f>
        <v>13</v>
      </c>
      <c r="N233" s="79">
        <f>'[19]Nodarbību saraksts'!N17</f>
        <v>16</v>
      </c>
      <c r="O233" s="79">
        <f>'[19]Nodarbību saraksts'!O17</f>
        <v>16</v>
      </c>
      <c r="P233" s="79">
        <f>'[19]Nodarbību saraksts'!P17</f>
        <v>13</v>
      </c>
      <c r="Q233" s="79">
        <f>'[19]Nodarbību saraksts'!Q17</f>
        <v>11</v>
      </c>
      <c r="R233" s="79">
        <f>'[19]Nodarbību saraksts'!R17</f>
        <v>0</v>
      </c>
      <c r="S233" s="80">
        <f>'[19]Nodarbību saraksts'!S17</f>
        <v>0.375</v>
      </c>
      <c r="T233" s="80">
        <f>'[19]Nodarbību saraksts'!T17</f>
        <v>0.66666666666666663</v>
      </c>
    </row>
    <row r="234" spans="1:20" ht="30">
      <c r="A234" s="58" t="s">
        <v>29</v>
      </c>
      <c r="B234" s="84"/>
      <c r="C234" s="84"/>
      <c r="D234" s="79" t="str">
        <f>'[19]Nodarbību saraksts'!D18</f>
        <v>VAM 1.MG</v>
      </c>
      <c r="E234" s="79" t="str">
        <f>'[19]Nodarbību saraksts'!E18</f>
        <v>EE20</v>
      </c>
      <c r="F234" s="79" t="str">
        <f>'[19]Nodarbību saraksts'!F18</f>
        <v>Vidzemes Tehnoloģiju un dizaina tehnikums</v>
      </c>
      <c r="G234" s="79" t="str">
        <f>'[19]Nodarbību saraksts'!G18</f>
        <v>Egļu gatve 9, Priekuļi, Cēsu novads</v>
      </c>
      <c r="H234" s="79">
        <f>'[19]Nodarbību saraksts'!H18</f>
        <v>15</v>
      </c>
      <c r="I234" s="79" t="str">
        <f>'[19]Nodarbību saraksts'!I18</f>
        <v>22.;</v>
      </c>
      <c r="J234" s="79" t="str">
        <f>'[19]Nodarbību saraksts'!J18</f>
        <v>29;</v>
      </c>
      <c r="K234" s="79">
        <f>'[19]Nodarbību saraksts'!K18</f>
        <v>24</v>
      </c>
      <c r="L234" s="79">
        <f>'[19]Nodarbību saraksts'!L18</f>
        <v>1</v>
      </c>
      <c r="M234" s="79">
        <f>'[19]Nodarbību saraksts'!M18</f>
        <v>19</v>
      </c>
      <c r="N234" s="79">
        <f>'[19]Nodarbību saraksts'!N18</f>
        <v>9</v>
      </c>
      <c r="O234" s="79">
        <f>'[19]Nodarbību saraksts'!O18</f>
        <v>23</v>
      </c>
      <c r="P234" s="79">
        <f>'[19]Nodarbību saraksts'!P18</f>
        <v>20</v>
      </c>
      <c r="Q234" s="79">
        <f>'[19]Nodarbību saraksts'!Q18</f>
        <v>18</v>
      </c>
      <c r="R234" s="79">
        <f>'[19]Nodarbību saraksts'!R18</f>
        <v>0</v>
      </c>
      <c r="S234" s="80">
        <f>'[19]Nodarbību saraksts'!S18</f>
        <v>0.375</v>
      </c>
      <c r="T234" s="80">
        <f>'[19]Nodarbību saraksts'!T18</f>
        <v>0.66666666666666663</v>
      </c>
    </row>
    <row r="235" spans="1:20" ht="30">
      <c r="A235" s="58" t="s">
        <v>30</v>
      </c>
      <c r="B235" s="84"/>
      <c r="C235" s="84"/>
      <c r="D235" s="79" t="str">
        <f>'[19]Nodarbību saraksts'!D19</f>
        <v>VAM 1.MG</v>
      </c>
      <c r="E235" s="79" t="str">
        <f>'[19]Nodarbību saraksts'!E19</f>
        <v>2.viesm.pak. Spec.</v>
      </c>
      <c r="F235" s="79" t="str">
        <f>'[19]Nodarbību saraksts'!F19</f>
        <v>Smiltenes tehnikums</v>
      </c>
      <c r="G235" s="79" t="str">
        <f>'[19]Nodarbību saraksts'!G19</f>
        <v>Pils iela 8, Smiltene, Smiltenes novads</v>
      </c>
      <c r="H235" s="79">
        <f>'[19]Nodarbību saraksts'!H19</f>
        <v>10</v>
      </c>
      <c r="I235" s="79" t="str">
        <f>'[19]Nodarbību saraksts'!I19</f>
        <v>14.;</v>
      </c>
      <c r="J235" s="79" t="str">
        <f>'[19]Nodarbību saraksts'!J19</f>
        <v>5;</v>
      </c>
      <c r="K235" s="79">
        <f>'[19]Nodarbību saraksts'!K19</f>
        <v>16</v>
      </c>
      <c r="L235" s="79">
        <f>'[19]Nodarbību saraksts'!L19</f>
        <v>0</v>
      </c>
      <c r="M235" s="79">
        <f>'[19]Nodarbību saraksts'!M19</f>
        <v>11</v>
      </c>
      <c r="N235" s="79">
        <f>'[19]Nodarbību saraksts'!N19</f>
        <v>8</v>
      </c>
      <c r="O235" s="79">
        <f>'[19]Nodarbību saraksts'!O19</f>
        <v>8</v>
      </c>
      <c r="P235" s="79">
        <f>'[19]Nodarbību saraksts'!P19</f>
        <v>8</v>
      </c>
      <c r="Q235" s="79">
        <f>'[19]Nodarbību saraksts'!Q19</f>
        <v>12</v>
      </c>
      <c r="R235" s="79">
        <f>'[19]Nodarbību saraksts'!R19</f>
        <v>0</v>
      </c>
      <c r="S235" s="80">
        <f>'[19]Nodarbību saraksts'!S19</f>
        <v>0.375</v>
      </c>
      <c r="T235" s="80">
        <f>'[19]Nodarbību saraksts'!T19</f>
        <v>0.66666666666666663</v>
      </c>
    </row>
    <row r="236" spans="1:20" ht="30">
      <c r="A236" s="58" t="s">
        <v>31</v>
      </c>
      <c r="B236" s="84"/>
      <c r="C236" s="84"/>
      <c r="D236" s="79" t="str">
        <f>'[19]Nodarbību saraksts'!D20</f>
        <v>VAM 1.MG</v>
      </c>
      <c r="E236" s="79" t="str">
        <f>'[19]Nodarbību saraksts'!E20</f>
        <v>2. Trans.būv. Tehn.</v>
      </c>
      <c r="F236" s="79" t="str">
        <f>'[19]Nodarbību saraksts'!F20</f>
        <v>Smiltenes tehnikums</v>
      </c>
      <c r="G236" s="79" t="str">
        <f>'[19]Nodarbību saraksts'!G20</f>
        <v>Pils iela 8, Smiltene, Smiltenes novads</v>
      </c>
      <c r="H236" s="79">
        <f>'[19]Nodarbību saraksts'!H20</f>
        <v>10</v>
      </c>
      <c r="I236" s="79" t="str">
        <f>'[19]Nodarbību saraksts'!I20</f>
        <v>21.;</v>
      </c>
      <c r="J236" s="79">
        <f>'[19]Nodarbību saraksts'!J20</f>
        <v>0</v>
      </c>
      <c r="K236" s="79">
        <f>'[19]Nodarbību saraksts'!K20</f>
        <v>23</v>
      </c>
      <c r="L236" s="79">
        <f>'[19]Nodarbību saraksts'!L20</f>
        <v>14</v>
      </c>
      <c r="M236" s="79">
        <f>'[19]Nodarbību saraksts'!M20</f>
        <v>18</v>
      </c>
      <c r="N236" s="79">
        <f>'[19]Nodarbību saraksts'!N20</f>
        <v>15</v>
      </c>
      <c r="O236" s="79">
        <f>'[19]Nodarbību saraksts'!O20</f>
        <v>1</v>
      </c>
      <c r="P236" s="79">
        <f>'[19]Nodarbību saraksts'!P20</f>
        <v>1</v>
      </c>
      <c r="Q236" s="79">
        <f>'[19]Nodarbību saraksts'!Q20</f>
        <v>5</v>
      </c>
      <c r="R236" s="79">
        <f>'[19]Nodarbību saraksts'!R20</f>
        <v>0</v>
      </c>
      <c r="S236" s="80">
        <f>'[19]Nodarbību saraksts'!S20</f>
        <v>0.375</v>
      </c>
      <c r="T236" s="80">
        <f>'[19]Nodarbību saraksts'!T20</f>
        <v>0.66666666666666663</v>
      </c>
    </row>
    <row r="237" spans="1:20" ht="30">
      <c r="A237" s="58" t="s">
        <v>32</v>
      </c>
      <c r="B237" s="84"/>
      <c r="C237" s="84"/>
      <c r="D237" s="79" t="str">
        <f>'[19]Nodarbību saraksts'!D21</f>
        <v>VAM 1.MG</v>
      </c>
      <c r="E237" s="79" t="str">
        <f>'[19]Nodarbību saraksts'!E21</f>
        <v>8. grupa</v>
      </c>
      <c r="F237" s="79" t="str">
        <f>'[19]Nodarbību saraksts'!F21</f>
        <v>Valmieras tehnikums</v>
      </c>
      <c r="G237" s="79" t="str">
        <f>'[19]Nodarbību saraksts'!G21</f>
        <v>Vadu iela 3, Valmiera, Valmieras novads</v>
      </c>
      <c r="H237" s="79">
        <f>'[19]Nodarbību saraksts'!H21</f>
        <v>8</v>
      </c>
      <c r="I237" s="79">
        <f>'[19]Nodarbību saraksts'!I21</f>
        <v>20</v>
      </c>
      <c r="J237" s="79" t="str">
        <f>'[19]Nodarbību saraksts'!J21</f>
        <v>4.; 11</v>
      </c>
      <c r="K237" s="79">
        <f>'[19]Nodarbību saraksts'!K21</f>
        <v>0</v>
      </c>
      <c r="L237" s="79">
        <f>'[19]Nodarbību saraksts'!L21</f>
        <v>13</v>
      </c>
      <c r="M237" s="79">
        <f>'[19]Nodarbību saraksts'!M21</f>
        <v>10</v>
      </c>
      <c r="N237" s="79">
        <f>'[19]Nodarbību saraksts'!N21</f>
        <v>7</v>
      </c>
      <c r="O237" s="79">
        <f>'[19]Nodarbību saraksts'!O21</f>
        <v>14</v>
      </c>
      <c r="P237" s="79">
        <f>'[19]Nodarbību saraksts'!P21</f>
        <v>11</v>
      </c>
      <c r="Q237" s="79">
        <f>'[19]Nodarbību saraksts'!Q21</f>
        <v>2</v>
      </c>
      <c r="R237" s="79">
        <f>'[19]Nodarbību saraksts'!R21</f>
        <v>0</v>
      </c>
      <c r="S237" s="80">
        <f>'[19]Nodarbību saraksts'!S21</f>
        <v>0.375</v>
      </c>
      <c r="T237" s="80">
        <f>'[19]Nodarbību saraksts'!T21</f>
        <v>0.66666666666666663</v>
      </c>
    </row>
    <row r="238" spans="1:20" ht="15">
      <c r="A238" s="58" t="s">
        <v>33</v>
      </c>
      <c r="B238" s="85"/>
      <c r="C238" s="85"/>
      <c r="D238" s="79">
        <f>'[19]Nodarbību saraksts'!D22</f>
        <v>0</v>
      </c>
      <c r="E238" s="79">
        <f>'[19]Nodarbību saraksts'!E22</f>
        <v>0</v>
      </c>
      <c r="F238" s="79">
        <f>'[19]Nodarbību saraksts'!F22</f>
        <v>0</v>
      </c>
      <c r="G238" s="79">
        <f>'[19]Nodarbību saraksts'!G22</f>
        <v>0</v>
      </c>
      <c r="H238" s="79">
        <f>'[19]Nodarbību saraksts'!H22</f>
        <v>0</v>
      </c>
      <c r="I238" s="79">
        <f>'[19]Nodarbību saraksts'!I22</f>
        <v>0</v>
      </c>
      <c r="J238" s="79">
        <f>'[19]Nodarbību saraksts'!J22</f>
        <v>0</v>
      </c>
      <c r="K238" s="79">
        <f>'[19]Nodarbību saraksts'!K22</f>
        <v>0</v>
      </c>
      <c r="L238" s="79">
        <f>'[19]Nodarbību saraksts'!L22</f>
        <v>0</v>
      </c>
      <c r="M238" s="79">
        <f>'[19]Nodarbību saraksts'!M22</f>
        <v>0</v>
      </c>
      <c r="N238" s="79">
        <f>'[19]Nodarbību saraksts'!N22</f>
        <v>0</v>
      </c>
      <c r="O238" s="79">
        <f>'[19]Nodarbību saraksts'!O22</f>
        <v>0</v>
      </c>
      <c r="P238" s="79">
        <f>'[19]Nodarbību saraksts'!P22</f>
        <v>0</v>
      </c>
      <c r="Q238" s="79">
        <f>'[19]Nodarbību saraksts'!Q22</f>
        <v>0</v>
      </c>
      <c r="R238" s="79">
        <f>'[19]Nodarbību saraksts'!R22</f>
        <v>0</v>
      </c>
      <c r="S238" s="80">
        <f>'[19]Nodarbību saraksts'!S22</f>
        <v>0</v>
      </c>
      <c r="T238" s="80">
        <f>'[19]Nodarbību saraksts'!T22</f>
        <v>0</v>
      </c>
    </row>
    <row r="239" spans="1:20">
      <c r="A239" s="69"/>
      <c r="B239" s="70"/>
      <c r="C239" s="70"/>
      <c r="D239" s="70"/>
      <c r="E239" s="70"/>
      <c r="F239" s="70"/>
      <c r="G239" s="70"/>
      <c r="H239" s="70">
        <f>SUM(H229:H236)</f>
        <v>94</v>
      </c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</row>
    <row r="240" spans="1:20">
      <c r="A240" s="73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</row>
    <row r="241" spans="1:20" ht="15" customHeight="1">
      <c r="A241" s="58" t="s">
        <v>22</v>
      </c>
      <c r="B241" s="83" t="str">
        <f>'[20]Nodarbību saraksts'!B13</f>
        <v>Mārtiņš Latvers</v>
      </c>
      <c r="C241" s="83">
        <f>'[20]Nodarbību saraksts'!C13</f>
        <v>28625759</v>
      </c>
      <c r="D241" s="79" t="str">
        <f>'[20]Nodarbību saraksts'!D13</f>
        <v>1.2.</v>
      </c>
      <c r="E241" s="79">
        <f>'[20]Nodarbību saraksts'!E13</f>
        <v>0</v>
      </c>
      <c r="F241" s="79" t="str">
        <f>'[20]Nodarbību saraksts'!F13</f>
        <v>Grundzāles pamatskola</v>
      </c>
      <c r="G241" s="79" t="str">
        <f>'[20]Nodarbību saraksts'!G13</f>
        <v xml:space="preserve"> Tilta iela 6. Grundzāles pagasts Smiltenes novads</v>
      </c>
      <c r="H241" s="79">
        <f>'[20]Nodarbību saraksts'!H13</f>
        <v>15</v>
      </c>
      <c r="I241" s="79" t="str">
        <f>'[20]Nodarbību saraksts'!I13</f>
        <v>16.;23;30.</v>
      </c>
      <c r="J241" s="79" t="str">
        <f>'[20]Nodarbību saraksts'!J13</f>
        <v>07.;14.;28.</v>
      </c>
      <c r="K241" s="79" t="str">
        <f>'[20]Nodarbību saraksts'!K13</f>
        <v>04.;11.;25.</v>
      </c>
      <c r="L241" s="79" t="str">
        <f>'[20]Nodarbību saraksts'!L13</f>
        <v>02.;09.;16.</v>
      </c>
      <c r="M241" s="79" t="str">
        <f>'[20]Nodarbību saraksts'!M13</f>
        <v>13.;20.;27.</v>
      </c>
      <c r="N241" s="79" t="str">
        <f>'[20]Nodarbību saraksts'!N13</f>
        <v>03.;10.;17.;24.</v>
      </c>
      <c r="O241" s="79" t="str">
        <f>'[20]Nodarbību saraksts'!O13</f>
        <v>10.;24.;31.</v>
      </c>
      <c r="P241" s="79" t="str">
        <f>'[20]Nodarbību saraksts'!P13</f>
        <v>07.;14.;21.;28.</v>
      </c>
      <c r="Q241" s="79" t="str">
        <f>'[20]Nodarbību saraksts'!Q13</f>
        <v>05.;12.;19.;26.</v>
      </c>
      <c r="R241" s="79" t="str">
        <f>'[20]Nodarbību saraksts'!R13</f>
        <v>Ceturtdiena</v>
      </c>
      <c r="S241" s="80">
        <f>'[20]Nodarbību saraksts'!S13</f>
        <v>0.58333333333333337</v>
      </c>
      <c r="T241" s="80">
        <f>'[20]Nodarbību saraksts'!T13</f>
        <v>0.64930555555555558</v>
      </c>
    </row>
    <row r="242" spans="1:20" ht="15" customHeight="1">
      <c r="A242" s="58" t="s">
        <v>24</v>
      </c>
      <c r="B242" s="84"/>
      <c r="C242" s="84"/>
      <c r="D242" s="79" t="str">
        <f>'[20]Nodarbību saraksts'!D14</f>
        <v>1.2.</v>
      </c>
      <c r="E242" s="79">
        <f>'[20]Nodarbību saraksts'!E14</f>
        <v>0</v>
      </c>
      <c r="F242" s="79" t="str">
        <f>'[20]Nodarbību saraksts'!F14</f>
        <v>Palsmanes pamatskola</v>
      </c>
      <c r="G242" s="79" t="str">
        <f>'[20]Nodarbību saraksts'!G14</f>
        <v>Palsmanes pamatskola Palsmanes pagasts  Smiltenes novads</v>
      </c>
      <c r="H242" s="79">
        <f>'[20]Nodarbību saraksts'!H14</f>
        <v>16</v>
      </c>
      <c r="I242" s="79" t="str">
        <f>'[20]Nodarbību saraksts'!I14</f>
        <v>14.;21.;28.</v>
      </c>
      <c r="J242" s="79" t="str">
        <f>'[20]Nodarbību saraksts'!J14</f>
        <v>05.;12.;26.</v>
      </c>
      <c r="K242" s="79" t="str">
        <f>'[20]Nodarbību saraksts'!K14</f>
        <v>02.;09.;16.;23.;30.</v>
      </c>
      <c r="L242" s="79" t="str">
        <f>'[20]Nodarbību saraksts'!L14</f>
        <v>07.;14.</v>
      </c>
      <c r="M242" s="79" t="str">
        <f>'[20]Nodarbību saraksts'!M14</f>
        <v>11.;18.;25.</v>
      </c>
      <c r="N242" s="79" t="str">
        <f>'[20]Nodarbību saraksts'!N14</f>
        <v>01.;08.;15.;22.</v>
      </c>
      <c r="O242" s="79" t="str">
        <f>'[20]Nodarbību saraksts'!O14</f>
        <v>08.;22.;29.</v>
      </c>
      <c r="P242" s="79" t="str">
        <f>'[20]Nodarbību saraksts'!P14</f>
        <v>05.;12.;19.;26.</v>
      </c>
      <c r="Q242" s="79" t="str">
        <f>'[20]Nodarbību saraksts'!Q14</f>
        <v>03.;10.;17.;24.</v>
      </c>
      <c r="R242" s="79" t="str">
        <f>'[20]Nodarbību saraksts'!R14</f>
        <v>Otrdiena</v>
      </c>
      <c r="S242" s="80">
        <f>'[20]Nodarbību saraksts'!S14</f>
        <v>0.58333333333333337</v>
      </c>
      <c r="T242" s="80">
        <f>'[20]Nodarbību saraksts'!T14</f>
        <v>0.64930555555555558</v>
      </c>
    </row>
    <row r="243" spans="1:20" ht="15" customHeight="1">
      <c r="A243" s="58" t="s">
        <v>25</v>
      </c>
      <c r="B243" s="84"/>
      <c r="C243" s="84"/>
      <c r="D243" s="79" t="str">
        <f>'[20]Nodarbību saraksts'!D15</f>
        <v>2.4.</v>
      </c>
      <c r="E243" s="79">
        <f>'[20]Nodarbību saraksts'!E15</f>
        <v>0</v>
      </c>
      <c r="F243" s="79" t="str">
        <f>'[20]Nodarbību saraksts'!F15</f>
        <v>Smiltenes vidusskola</v>
      </c>
      <c r="G243" s="79" t="str">
        <f>'[20]Nodarbību saraksts'!G15</f>
        <v>Smiltene Rīgas iela 16.C</v>
      </c>
      <c r="H243" s="79">
        <f>'[20]Nodarbību saraksts'!H15</f>
        <v>15</v>
      </c>
      <c r="I243" s="79" t="str">
        <f>'[20]Nodarbību saraksts'!I15</f>
        <v>14.;21.;28..</v>
      </c>
      <c r="J243" s="79" t="str">
        <f>'[20]Nodarbību saraksts'!J15</f>
        <v>05.;12.;26.</v>
      </c>
      <c r="K243" s="79" t="str">
        <f>'[20]Nodarbību saraksts'!K15</f>
        <v>02.;09.;16.;23.;30.</v>
      </c>
      <c r="L243" s="79" t="str">
        <f>'[20]Nodarbību saraksts'!L15</f>
        <v>07.;14.</v>
      </c>
      <c r="M243" s="79" t="str">
        <f>'[20]Nodarbību saraksts'!M15</f>
        <v>11.;18.;25.</v>
      </c>
      <c r="N243" s="79" t="str">
        <f>'[20]Nodarbību saraksts'!N15</f>
        <v>01.;08.;15.;22.</v>
      </c>
      <c r="O243" s="79" t="str">
        <f>'[20]Nodarbību saraksts'!O15</f>
        <v>08.;22.;29.</v>
      </c>
      <c r="P243" s="79" t="str">
        <f>'[20]Nodarbību saraksts'!P15</f>
        <v>05.;12.;19.;26.</v>
      </c>
      <c r="Q243" s="79" t="str">
        <f>'[20]Nodarbību saraksts'!Q15</f>
        <v>03.;10.;17.;24.</v>
      </c>
      <c r="R243" s="79" t="str">
        <f>'[20]Nodarbību saraksts'!R15</f>
        <v>Otrdiena</v>
      </c>
      <c r="S243" s="80">
        <f>'[20]Nodarbību saraksts'!S15</f>
        <v>0.66666666666666663</v>
      </c>
      <c r="T243" s="80">
        <f>'[20]Nodarbību saraksts'!T15</f>
        <v>0.73263888888888884</v>
      </c>
    </row>
    <row r="244" spans="1:20" ht="15" customHeight="1">
      <c r="A244" s="58" t="s">
        <v>27</v>
      </c>
      <c r="B244" s="84"/>
      <c r="C244" s="84"/>
      <c r="D244" s="79" t="str">
        <f>'[20]Nodarbību saraksts'!D16</f>
        <v>3.5.</v>
      </c>
      <c r="E244" s="79">
        <f>'[20]Nodarbību saraksts'!E16</f>
        <v>0</v>
      </c>
      <c r="F244" s="79" t="str">
        <f>'[20]Nodarbību saraksts'!F16</f>
        <v>Smiltenes tehnikums</v>
      </c>
      <c r="G244" s="79" t="str">
        <f>'[20]Nodarbību saraksts'!G16</f>
        <v>Smiltene Rīgas iela 16.C</v>
      </c>
      <c r="H244" s="79">
        <f>'[20]Nodarbību saraksts'!H16</f>
        <v>22</v>
      </c>
      <c r="I244" s="79" t="str">
        <f>'[20]Nodarbību saraksts'!I16</f>
        <v>16.;23;30.</v>
      </c>
      <c r="J244" s="79" t="str">
        <f>'[20]Nodarbību saraksts'!J16</f>
        <v>07.;14.;28.</v>
      </c>
      <c r="K244" s="79" t="str">
        <f>'[20]Nodarbību saraksts'!K16</f>
        <v>04.;11.;25.</v>
      </c>
      <c r="L244" s="79" t="str">
        <f>'[20]Nodarbību saraksts'!L16</f>
        <v>02.;09.;16.</v>
      </c>
      <c r="M244" s="79" t="str">
        <f>'[20]Nodarbību saraksts'!M16</f>
        <v>13.;20.;27.</v>
      </c>
      <c r="N244" s="79" t="str">
        <f>'[20]Nodarbību saraksts'!N16</f>
        <v>03.;10.;17.;24.</v>
      </c>
      <c r="O244" s="79" t="str">
        <f>'[20]Nodarbību saraksts'!O16</f>
        <v>10.;24.;31.</v>
      </c>
      <c r="P244" s="79" t="str">
        <f>'[20]Nodarbību saraksts'!P16</f>
        <v>07.;14.;21.;28.</v>
      </c>
      <c r="Q244" s="79" t="str">
        <f>'[20]Nodarbību saraksts'!Q16</f>
        <v>05.;12.;19.;26.</v>
      </c>
      <c r="R244" s="79" t="str">
        <f>'[20]Nodarbību saraksts'!R16</f>
        <v>Ceturdiena</v>
      </c>
      <c r="S244" s="80">
        <f>'[20]Nodarbību saraksts'!S16</f>
        <v>0.66666666666666663</v>
      </c>
      <c r="T244" s="80">
        <f>'[20]Nodarbību saraksts'!T16</f>
        <v>0.73263888888888884</v>
      </c>
    </row>
    <row r="245" spans="1:20" ht="30">
      <c r="A245" s="58" t="s">
        <v>28</v>
      </c>
      <c r="B245" s="84"/>
      <c r="C245" s="84"/>
      <c r="D245" s="79" t="str">
        <f>'[20]Nodarbību saraksts'!D17</f>
        <v>VAM 1.MG</v>
      </c>
      <c r="E245" s="79" t="str">
        <f>'[20]Nodarbību saraksts'!E17</f>
        <v xml:space="preserve"> 2.Ceļ.būv.meh.</v>
      </c>
      <c r="F245" s="79" t="str">
        <f>'[20]Nodarbību saraksts'!F17</f>
        <v>Smiltenes tehnikums</v>
      </c>
      <c r="G245" s="79" t="str">
        <f>'[20]Nodarbību saraksts'!G17</f>
        <v>Pils iela 8. Smiltene Smiltenes novads</v>
      </c>
      <c r="H245" s="79">
        <f>'[20]Nodarbību saraksts'!H17</f>
        <v>13</v>
      </c>
      <c r="I245" s="79" t="str">
        <f>'[20]Nodarbību saraksts'!I17</f>
        <v>06.</v>
      </c>
      <c r="J245" s="79" t="str">
        <f>'[20]Nodarbību saraksts'!J17</f>
        <v>04.</v>
      </c>
      <c r="K245" s="79" t="str">
        <f>'[20]Nodarbību saraksts'!K17</f>
        <v>01.</v>
      </c>
      <c r="L245" s="79" t="str">
        <f>'[20]Nodarbību saraksts'!L17</f>
        <v>06.</v>
      </c>
      <c r="M245" s="79" t="str">
        <f>'[20]Nodarbību saraksts'!M17</f>
        <v>10.</v>
      </c>
      <c r="N245" s="79" t="str">
        <f>'[20]Nodarbību saraksts'!N17</f>
        <v>07.</v>
      </c>
      <c r="O245" s="79" t="str">
        <f>'[20]Nodarbību saraksts'!O17</f>
        <v>07.</v>
      </c>
      <c r="P245" s="79" t="str">
        <f>'[20]Nodarbību saraksts'!P17</f>
        <v>04.</v>
      </c>
      <c r="Q245" s="79" t="str">
        <f>'[20]Nodarbību saraksts'!Q17</f>
        <v>02.</v>
      </c>
      <c r="R245" s="79" t="str">
        <f>'[20]Nodarbību saraksts'!R17</f>
        <v>P</v>
      </c>
      <c r="S245" s="80">
        <f>'[20]Nodarbību saraksts'!S17</f>
        <v>0.33333333333333331</v>
      </c>
      <c r="T245" s="80">
        <f>'[20]Nodarbību saraksts'!T17</f>
        <v>0.70833333333333337</v>
      </c>
    </row>
    <row r="246" spans="1:20" ht="30">
      <c r="A246" s="58" t="s">
        <v>29</v>
      </c>
      <c r="B246" s="84"/>
      <c r="C246" s="84"/>
      <c r="D246" s="79" t="str">
        <f>'[20]Nodarbību saraksts'!D18</f>
        <v>VAM 1.MG</v>
      </c>
      <c r="E246" s="79" t="str">
        <f>'[20]Nodarbību saraksts'!E18</f>
        <v>2.Pav.- kond.</v>
      </c>
      <c r="F246" s="79" t="str">
        <f>'[20]Nodarbību saraksts'!F18</f>
        <v>Smiltenes tehnikums</v>
      </c>
      <c r="G246" s="79" t="str">
        <f>'[20]Nodarbību saraksts'!G18</f>
        <v>Pils iela 8. Smiltene Smiltenes novads</v>
      </c>
      <c r="H246" s="79">
        <f>'[20]Nodarbību saraksts'!H18</f>
        <v>10</v>
      </c>
      <c r="I246" s="79" t="str">
        <f>'[20]Nodarbību saraksts'!I18</f>
        <v>13.</v>
      </c>
      <c r="J246" s="79" t="str">
        <f>'[20]Nodarbību saraksts'!J18</f>
        <v>11.</v>
      </c>
      <c r="K246" s="79" t="str">
        <f>'[20]Nodarbību saraksts'!K18</f>
        <v>08.</v>
      </c>
      <c r="L246" s="79" t="str">
        <f>'[20]Nodarbību saraksts'!L18</f>
        <v>13.</v>
      </c>
      <c r="M246" s="79" t="str">
        <f>'[20]Nodarbību saraksts'!M18</f>
        <v>17.</v>
      </c>
      <c r="N246" s="79" t="str">
        <f>'[20]Nodarbību saraksts'!N18</f>
        <v>14.</v>
      </c>
      <c r="O246" s="79" t="str">
        <f>'[20]Nodarbību saraksts'!O18</f>
        <v>14.</v>
      </c>
      <c r="P246" s="79" t="str">
        <f>'[20]Nodarbību saraksts'!P18</f>
        <v>11.</v>
      </c>
      <c r="Q246" s="79" t="str">
        <f>'[20]Nodarbību saraksts'!Q18</f>
        <v>09.</v>
      </c>
      <c r="R246" s="79" t="str">
        <f>'[20]Nodarbību saraksts'!R18</f>
        <v>P</v>
      </c>
      <c r="S246" s="80">
        <f>'[20]Nodarbību saraksts'!S18</f>
        <v>0.33333333333333331</v>
      </c>
      <c r="T246" s="80">
        <f>'[20]Nodarbību saraksts'!T18</f>
        <v>0.70833333333333337</v>
      </c>
    </row>
    <row r="247" spans="1:20" ht="30">
      <c r="A247" s="58" t="s">
        <v>30</v>
      </c>
      <c r="B247" s="84"/>
      <c r="C247" s="84"/>
      <c r="D247" s="79" t="str">
        <f>'[20]Nodarbību saraksts'!D19</f>
        <v>VAM 1.MG</v>
      </c>
      <c r="E247" s="79" t="str">
        <f>'[20]Nodarbību saraksts'!E19</f>
        <v>2.Automeh.</v>
      </c>
      <c r="F247" s="79" t="str">
        <f>'[20]Nodarbību saraksts'!F19</f>
        <v>Smiltenes tehnikums</v>
      </c>
      <c r="G247" s="79" t="str">
        <f>'[20]Nodarbību saraksts'!G19</f>
        <v>Pils iela 8. Smiltene Smiltenes novads</v>
      </c>
      <c r="H247" s="79">
        <f>'[20]Nodarbību saraksts'!H19</f>
        <v>11</v>
      </c>
      <c r="I247" s="79" t="str">
        <f>'[20]Nodarbību saraksts'!I19</f>
        <v>20.</v>
      </c>
      <c r="J247" s="79" t="str">
        <f>'[20]Nodarbību saraksts'!J19</f>
        <v>18.</v>
      </c>
      <c r="K247" s="79" t="str">
        <f>'[20]Nodarbību saraksts'!K19</f>
        <v>15.</v>
      </c>
      <c r="L247" s="79" t="str">
        <f>'[20]Nodarbību saraksts'!L19</f>
        <v>20.</v>
      </c>
      <c r="M247" s="79" t="str">
        <f>'[20]Nodarbību saraksts'!M19</f>
        <v>24.</v>
      </c>
      <c r="N247" s="79" t="str">
        <f>'[20]Nodarbību saraksts'!N19</f>
        <v>21.</v>
      </c>
      <c r="O247" s="79" t="str">
        <f>'[20]Nodarbību saraksts'!O19</f>
        <v>21.</v>
      </c>
      <c r="P247" s="79" t="str">
        <f>'[20]Nodarbību saraksts'!P19</f>
        <v>18.</v>
      </c>
      <c r="Q247" s="79" t="str">
        <f>'[20]Nodarbību saraksts'!Q19</f>
        <v>16.</v>
      </c>
      <c r="R247" s="79" t="str">
        <f>'[20]Nodarbību saraksts'!R19</f>
        <v>P</v>
      </c>
      <c r="S247" s="80">
        <f>'[20]Nodarbību saraksts'!S19</f>
        <v>0.33333333333333331</v>
      </c>
      <c r="T247" s="80">
        <f>'[20]Nodarbību saraksts'!T19</f>
        <v>0.70833333333333337</v>
      </c>
    </row>
    <row r="248" spans="1:20" ht="30">
      <c r="A248" s="58" t="s">
        <v>31</v>
      </c>
      <c r="B248" s="84"/>
      <c r="C248" s="84"/>
      <c r="D248" s="79" t="str">
        <f>'[20]Nodarbību saraksts'!D20</f>
        <v>VAM 2.MG</v>
      </c>
      <c r="E248" s="79" t="str">
        <f>'[20]Nodarbību saraksts'!E20</f>
        <v>3.CBM kurss</v>
      </c>
      <c r="F248" s="79" t="str">
        <f>'[20]Nodarbību saraksts'!F20</f>
        <v>Smiltenes tehnikums</v>
      </c>
      <c r="G248" s="79" t="str">
        <f>'[20]Nodarbību saraksts'!G20</f>
        <v>Pils iela 8. Smiltene Smiltenes novads</v>
      </c>
      <c r="H248" s="79">
        <f>'[20]Nodarbību saraksts'!H20</f>
        <v>12</v>
      </c>
      <c r="I248" s="79" t="str">
        <f>'[20]Nodarbību saraksts'!I20</f>
        <v>27.</v>
      </c>
      <c r="J248" s="79" t="str">
        <f>'[20]Nodarbību saraksts'!J20</f>
        <v>25.</v>
      </c>
      <c r="K248" s="79" t="str">
        <f>'[20]Nodarbību saraksts'!K20</f>
        <v>22.</v>
      </c>
      <c r="L248" s="79" t="str">
        <f>'[20]Nodarbību saraksts'!L20</f>
        <v>15.</v>
      </c>
      <c r="M248" s="79" t="str">
        <f>'[20]Nodarbību saraksts'!M20</f>
        <v>31.</v>
      </c>
      <c r="N248" s="79" t="str">
        <f>'[20]Nodarbību saraksts'!N20</f>
        <v>28.</v>
      </c>
      <c r="O248" s="79" t="str">
        <f>'[20]Nodarbību saraksts'!O20</f>
        <v>28.</v>
      </c>
      <c r="P248" s="79" t="str">
        <f>'[20]Nodarbību saraksts'!P20</f>
        <v>25.</v>
      </c>
      <c r="Q248" s="79" t="str">
        <f>'[20]Nodarbību saraksts'!Q20</f>
        <v>23.</v>
      </c>
      <c r="R248" s="79" t="str">
        <f>'[20]Nodarbību saraksts'!R20</f>
        <v>P</v>
      </c>
      <c r="S248" s="80">
        <f>'[20]Nodarbību saraksts'!S20</f>
        <v>0.33333333333333331</v>
      </c>
      <c r="T248" s="80">
        <f>'[20]Nodarbību saraksts'!T20</f>
        <v>0.70833333333333337</v>
      </c>
    </row>
    <row r="249" spans="1:20" ht="15">
      <c r="A249" s="58" t="s">
        <v>32</v>
      </c>
      <c r="B249" s="84"/>
      <c r="C249" s="84"/>
      <c r="D249" s="79">
        <f>'[20]Nodarbību saraksts'!D21</f>
        <v>0</v>
      </c>
      <c r="E249" s="79">
        <f>'[20]Nodarbību saraksts'!E21</f>
        <v>0</v>
      </c>
      <c r="F249" s="79">
        <f>'[20]Nodarbību saraksts'!F21</f>
        <v>0</v>
      </c>
      <c r="G249" s="79">
        <f>'[20]Nodarbību saraksts'!G21</f>
        <v>0</v>
      </c>
      <c r="H249" s="79">
        <f>'[20]Nodarbību saraksts'!H21</f>
        <v>0</v>
      </c>
      <c r="I249" s="79">
        <f>'[20]Nodarbību saraksts'!I21</f>
        <v>0</v>
      </c>
      <c r="J249" s="79">
        <f>'[20]Nodarbību saraksts'!J21</f>
        <v>0</v>
      </c>
      <c r="K249" s="79">
        <f>'[20]Nodarbību saraksts'!K21</f>
        <v>0</v>
      </c>
      <c r="L249" s="79">
        <f>'[20]Nodarbību saraksts'!L21</f>
        <v>0</v>
      </c>
      <c r="M249" s="79">
        <f>'[20]Nodarbību saraksts'!M21</f>
        <v>0</v>
      </c>
      <c r="N249" s="79">
        <f>'[20]Nodarbību saraksts'!N21</f>
        <v>0</v>
      </c>
      <c r="O249" s="79">
        <f>'[20]Nodarbību saraksts'!O21</f>
        <v>0</v>
      </c>
      <c r="P249" s="79">
        <f>'[20]Nodarbību saraksts'!P21</f>
        <v>0</v>
      </c>
      <c r="Q249" s="79">
        <f>'[20]Nodarbību saraksts'!Q21</f>
        <v>0</v>
      </c>
      <c r="R249" s="79">
        <f>'[20]Nodarbību saraksts'!R21</f>
        <v>0</v>
      </c>
      <c r="S249" s="80">
        <f>'[20]Nodarbību saraksts'!S21</f>
        <v>0</v>
      </c>
      <c r="T249" s="80">
        <f>'[20]Nodarbību saraksts'!T21</f>
        <v>0</v>
      </c>
    </row>
    <row r="250" spans="1:20" ht="15">
      <c r="A250" s="58" t="s">
        <v>33</v>
      </c>
      <c r="B250" s="85"/>
      <c r="C250" s="85"/>
      <c r="D250" s="79">
        <f>'[20]Nodarbību saraksts'!D22</f>
        <v>0</v>
      </c>
      <c r="E250" s="79">
        <f>'[20]Nodarbību saraksts'!E22</f>
        <v>0</v>
      </c>
      <c r="F250" s="79">
        <f>'[20]Nodarbību saraksts'!F22</f>
        <v>0</v>
      </c>
      <c r="G250" s="79">
        <f>'[20]Nodarbību saraksts'!G22</f>
        <v>0</v>
      </c>
      <c r="H250" s="79">
        <f>'[20]Nodarbību saraksts'!H22</f>
        <v>0</v>
      </c>
      <c r="I250" s="79">
        <f>'[20]Nodarbību saraksts'!I22</f>
        <v>0</v>
      </c>
      <c r="J250" s="79">
        <f>'[20]Nodarbību saraksts'!J22</f>
        <v>0</v>
      </c>
      <c r="K250" s="79">
        <f>'[20]Nodarbību saraksts'!K22</f>
        <v>0</v>
      </c>
      <c r="L250" s="79">
        <f>'[20]Nodarbību saraksts'!L22</f>
        <v>0</v>
      </c>
      <c r="M250" s="79">
        <f>'[20]Nodarbību saraksts'!M22</f>
        <v>0</v>
      </c>
      <c r="N250" s="79">
        <f>'[20]Nodarbību saraksts'!N22</f>
        <v>0</v>
      </c>
      <c r="O250" s="79">
        <f>'[20]Nodarbību saraksts'!O22</f>
        <v>0</v>
      </c>
      <c r="P250" s="79">
        <f>'[20]Nodarbību saraksts'!P22</f>
        <v>0</v>
      </c>
      <c r="Q250" s="79">
        <f>'[20]Nodarbību saraksts'!Q22</f>
        <v>0</v>
      </c>
      <c r="R250" s="79">
        <f>'[20]Nodarbību saraksts'!R22</f>
        <v>0</v>
      </c>
      <c r="S250" s="80">
        <f>'[20]Nodarbību saraksts'!S22</f>
        <v>0</v>
      </c>
      <c r="T250" s="80">
        <f>'[20]Nodarbību saraksts'!T22</f>
        <v>0</v>
      </c>
    </row>
    <row r="251" spans="1:20">
      <c r="A251" s="69"/>
      <c r="B251" s="70"/>
      <c r="C251" s="70"/>
      <c r="D251" s="70"/>
      <c r="E251" s="70"/>
      <c r="F251" s="70"/>
      <c r="G251" s="70"/>
      <c r="H251" s="70">
        <f>SUM(H241:H248)</f>
        <v>114</v>
      </c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</row>
    <row r="252" spans="1:20">
      <c r="A252" s="73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</row>
    <row r="253" spans="1:20" ht="30">
      <c r="A253" s="58" t="s">
        <v>22</v>
      </c>
      <c r="B253" s="83" t="str">
        <f>'[21]Nodarbību saraksts'!B13</f>
        <v>Ingolfs Lūsis</v>
      </c>
      <c r="C253" s="83">
        <f>'[21]Nodarbību saraksts'!C13</f>
        <v>27331558</v>
      </c>
      <c r="D253" s="79" t="str">
        <f>'[21]Nodarbību saraksts'!D13</f>
        <v>1.1.</v>
      </c>
      <c r="E253" s="79" t="str">
        <f>'[21]Nodarbību saraksts'!E13</f>
        <v>ALFA</v>
      </c>
      <c r="F253" s="79" t="str">
        <f>'[21]Nodarbību saraksts'!F13</f>
        <v>Gulbenes novada vidusskola</v>
      </c>
      <c r="G253" s="79" t="str">
        <f>'[21]Nodarbību saraksts'!G13</f>
        <v>Vidus iela 7, Gulbene</v>
      </c>
      <c r="H253" s="79">
        <f>'[21]Nodarbību saraksts'!H13</f>
        <v>19</v>
      </c>
      <c r="I253" s="79" t="str">
        <f>'[21]Nodarbību saraksts'!I13</f>
        <v>13.;20.;27.</v>
      </c>
      <c r="J253" s="79" t="str">
        <f>'[21]Nodarbību saraksts'!J13</f>
        <v>04.;11.;25.</v>
      </c>
      <c r="K253" s="79" t="str">
        <f>'[21]Nodarbību saraksts'!K13</f>
        <v>01.;08.;15.;22.</v>
      </c>
      <c r="L253" s="79" t="str">
        <f>'[21]Nodarbību saraksts'!L13</f>
        <v>06;13.;20.</v>
      </c>
      <c r="M253" s="79" t="str">
        <f>'[21]Nodarbību saraksts'!M13</f>
        <v>17.;24;31.</v>
      </c>
      <c r="N253" s="79" t="str">
        <f>'[21]Nodarbību saraksts'!N13</f>
        <v>07.;14.;21.;28.</v>
      </c>
      <c r="O253" s="79" t="str">
        <f>'[21]Nodarbību saraksts'!O13</f>
        <v>07.;21;28.</v>
      </c>
      <c r="P253" s="79" t="str">
        <f>'[21]Nodarbību saraksts'!P13</f>
        <v>04.;11.;25.;02.05.</v>
      </c>
      <c r="Q253" s="79" t="str">
        <f>'[21]Nodarbību saraksts'!Q13</f>
        <v>09.;16.;23.</v>
      </c>
      <c r="R253" s="79">
        <f>'[21]Nodarbību saraksts'!R13</f>
        <v>0</v>
      </c>
      <c r="S253" s="80">
        <f>'[21]Nodarbību saraksts'!S13</f>
        <v>0.625</v>
      </c>
      <c r="T253" s="80">
        <f>'[21]Nodarbību saraksts'!T13</f>
        <v>0.69097222222222221</v>
      </c>
    </row>
    <row r="254" spans="1:20" ht="30">
      <c r="A254" s="58" t="s">
        <v>24</v>
      </c>
      <c r="B254" s="84"/>
      <c r="C254" s="84"/>
      <c r="D254" s="79" t="str">
        <f>'[21]Nodarbību saraksts'!D14</f>
        <v>1.1.</v>
      </c>
      <c r="E254" s="79" t="str">
        <f>'[21]Nodarbību saraksts'!E14</f>
        <v>BRAVO</v>
      </c>
      <c r="F254" s="79" t="str">
        <f>'[21]Nodarbību saraksts'!F14</f>
        <v>Gulbenes novada vidusskola</v>
      </c>
      <c r="G254" s="79" t="str">
        <f>'[21]Nodarbību saraksts'!G14</f>
        <v>Vidus iela 7, Gulbene</v>
      </c>
      <c r="H254" s="79">
        <f>'[21]Nodarbību saraksts'!H14</f>
        <v>16</v>
      </c>
      <c r="I254" s="79" t="str">
        <f>'[21]Nodarbību saraksts'!I14</f>
        <v>16.;22.;29.</v>
      </c>
      <c r="J254" s="79" t="str">
        <f>'[21]Nodarbību saraksts'!J14</f>
        <v>06.;13.;27.</v>
      </c>
      <c r="K254" s="79" t="str">
        <f>'[21]Nodarbību saraksts'!K14</f>
        <v>03.;10.;17.;25.</v>
      </c>
      <c r="L254" s="79" t="str">
        <f>'[21]Nodarbību saraksts'!L14</f>
        <v>08;15.;22.</v>
      </c>
      <c r="M254" s="79" t="str">
        <f>'[21]Nodarbību saraksts'!M14</f>
        <v>12.;19.;26.</v>
      </c>
      <c r="N254" s="79" t="str">
        <f>'[21]Nodarbību saraksts'!N14</f>
        <v>02.;09.;16.;23.</v>
      </c>
      <c r="O254" s="79" t="str">
        <f>'[21]Nodarbību saraksts'!O14</f>
        <v>09.;23;30</v>
      </c>
      <c r="P254" s="79" t="str">
        <f>'[21]Nodarbību saraksts'!P14</f>
        <v>06.;13.;20;27.</v>
      </c>
      <c r="Q254" s="79" t="str">
        <f>'[21]Nodarbību saraksts'!Q14</f>
        <v>11;18.;25.</v>
      </c>
      <c r="R254" s="79">
        <f>'[21]Nodarbību saraksts'!R14</f>
        <v>0</v>
      </c>
      <c r="S254" s="80">
        <f>'[21]Nodarbību saraksts'!S14</f>
        <v>0.625</v>
      </c>
      <c r="T254" s="80">
        <f>'[21]Nodarbību saraksts'!T14</f>
        <v>0.69097222222222221</v>
      </c>
    </row>
    <row r="255" spans="1:20" ht="30">
      <c r="A255" s="58" t="s">
        <v>25</v>
      </c>
      <c r="B255" s="84"/>
      <c r="C255" s="84"/>
      <c r="D255" s="79" t="str">
        <f>'[21]Nodarbību saraksts'!D15</f>
        <v>2.4.</v>
      </c>
      <c r="E255" s="79">
        <f>'[21]Nodarbību saraksts'!E15</f>
        <v>0</v>
      </c>
      <c r="F255" s="79" t="str">
        <f>'[21]Nodarbību saraksts'!F15</f>
        <v>Gulbenes novada vidusskola</v>
      </c>
      <c r="G255" s="79" t="str">
        <f>'[21]Nodarbību saraksts'!G15</f>
        <v>Vidus iela 7, Gulbene</v>
      </c>
      <c r="H255" s="79">
        <f>'[21]Nodarbību saraksts'!H15</f>
        <v>16</v>
      </c>
      <c r="I255" s="79" t="str">
        <f>'[21]Nodarbību saraksts'!I15</f>
        <v>14.;21.;28.</v>
      </c>
      <c r="J255" s="79" t="str">
        <f>'[21]Nodarbību saraksts'!J15</f>
        <v>05.;12.;26.</v>
      </c>
      <c r="K255" s="79" t="str">
        <f>'[21]Nodarbību saraksts'!K15</f>
        <v>02.;09.;16.;30.</v>
      </c>
      <c r="L255" s="79" t="str">
        <f>'[21]Nodarbību saraksts'!L15</f>
        <v>07;14.;21.</v>
      </c>
      <c r="M255" s="79" t="str">
        <f>'[21]Nodarbību saraksts'!M15</f>
        <v>11.;18.;25.</v>
      </c>
      <c r="N255" s="79" t="str">
        <f>'[21]Nodarbību saraksts'!N15</f>
        <v>01.;08;15.;22.</v>
      </c>
      <c r="O255" s="79" t="str">
        <f>'[21]Nodarbību saraksts'!O15</f>
        <v>08.;22.;29.</v>
      </c>
      <c r="P255" s="79" t="str">
        <f>'[21]Nodarbību saraksts'!P15</f>
        <v>05.;12.;19;26.</v>
      </c>
      <c r="Q255" s="79" t="str">
        <f>'[21]Nodarbību saraksts'!Q15</f>
        <v>10.;17.;24.</v>
      </c>
      <c r="R255" s="79">
        <f>'[21]Nodarbību saraksts'!R15</f>
        <v>0</v>
      </c>
      <c r="S255" s="80">
        <f>'[21]Nodarbību saraksts'!S15</f>
        <v>0.64583333333333337</v>
      </c>
      <c r="T255" s="80">
        <f>'[21]Nodarbību saraksts'!T15</f>
        <v>0.71180555555555547</v>
      </c>
    </row>
    <row r="256" spans="1:20" ht="15">
      <c r="A256" s="58" t="s">
        <v>27</v>
      </c>
      <c r="B256" s="84"/>
      <c r="C256" s="84"/>
      <c r="D256" s="79" t="str">
        <f>'[21]Nodarbību saraksts'!D16</f>
        <v>VAM 1.MG</v>
      </c>
      <c r="E256" s="79" t="str">
        <f>'[21]Nodarbību saraksts'!E16</f>
        <v>10 B 2. grupa</v>
      </c>
      <c r="F256" s="79" t="str">
        <f>'[21]Nodarbību saraksts'!F16</f>
        <v>Gulbenes novada vidusskola</v>
      </c>
      <c r="G256" s="79" t="str">
        <f>'[21]Nodarbību saraksts'!G16</f>
        <v>Skolas  iela 12, Gulbene</v>
      </c>
      <c r="H256" s="79">
        <f>'[21]Nodarbību saraksts'!H16</f>
        <v>9</v>
      </c>
      <c r="I256" s="79">
        <f>'[21]Nodarbību saraksts'!I16</f>
        <v>9</v>
      </c>
      <c r="J256" s="79">
        <f>'[21]Nodarbību saraksts'!J16</f>
        <v>7</v>
      </c>
      <c r="K256" s="79">
        <f>'[21]Nodarbību saraksts'!K16</f>
        <v>22</v>
      </c>
      <c r="L256" s="79">
        <f>'[21]Nodarbību saraksts'!L16</f>
        <v>2</v>
      </c>
      <c r="M256" s="79">
        <f>'[21]Nodarbību saraksts'!M16</f>
        <v>13</v>
      </c>
      <c r="N256" s="79">
        <f>'[21]Nodarbību saraksts'!N16</f>
        <v>1</v>
      </c>
      <c r="O256" s="79">
        <f>'[21]Nodarbību saraksts'!O16</f>
        <v>1</v>
      </c>
      <c r="P256" s="79">
        <f>'[21]Nodarbību saraksts'!P16</f>
        <v>11</v>
      </c>
      <c r="Q256" s="79">
        <f>'[21]Nodarbību saraksts'!Q16</f>
        <v>12</v>
      </c>
      <c r="R256" s="79">
        <f>'[21]Nodarbību saraksts'!R16</f>
        <v>0</v>
      </c>
      <c r="S256" s="80">
        <f>'[21]Nodarbību saraksts'!S16</f>
        <v>0.35416666666666669</v>
      </c>
      <c r="T256" s="80">
        <f>'[21]Nodarbību saraksts'!T16</f>
        <v>0.625</v>
      </c>
    </row>
    <row r="257" spans="1:20" ht="15">
      <c r="A257" s="58" t="s">
        <v>28</v>
      </c>
      <c r="B257" s="84"/>
      <c r="C257" s="84"/>
      <c r="D257" s="79" t="str">
        <f>'[21]Nodarbību saraksts'!D17</f>
        <v>VAM 1.MG</v>
      </c>
      <c r="E257" s="79" t="str">
        <f>'[21]Nodarbību saraksts'!E17</f>
        <v>10 U 2. grupa</v>
      </c>
      <c r="F257" s="79" t="str">
        <f>'[21]Nodarbību saraksts'!F17</f>
        <v>Gulbenes novada vidusskola</v>
      </c>
      <c r="G257" s="79" t="str">
        <f>'[21]Nodarbību saraksts'!G17</f>
        <v>Skolas  iela 12, Gulbene</v>
      </c>
      <c r="H257" s="79">
        <f>'[21]Nodarbību saraksts'!H17</f>
        <v>8</v>
      </c>
      <c r="I257" s="79">
        <f>'[21]Nodarbību saraksts'!I17</f>
        <v>10</v>
      </c>
      <c r="J257" s="79">
        <f>'[21]Nodarbību saraksts'!J17</f>
        <v>8</v>
      </c>
      <c r="K257" s="79">
        <f>'[21]Nodarbību saraksts'!K17</f>
        <v>23</v>
      </c>
      <c r="L257" s="79">
        <f>'[21]Nodarbību saraksts'!L17</f>
        <v>3</v>
      </c>
      <c r="M257" s="79">
        <f>'[21]Nodarbību saraksts'!M17</f>
        <v>14</v>
      </c>
      <c r="N257" s="79">
        <f>'[21]Nodarbību saraksts'!N17</f>
        <v>2</v>
      </c>
      <c r="O257" s="79">
        <f>'[21]Nodarbību saraksts'!O17</f>
        <v>2</v>
      </c>
      <c r="P257" s="79">
        <f>'[21]Nodarbību saraksts'!P17</f>
        <v>12</v>
      </c>
      <c r="Q257" s="79">
        <f>'[21]Nodarbību saraksts'!Q17</f>
        <v>13</v>
      </c>
      <c r="R257" s="79">
        <f>'[21]Nodarbību saraksts'!R17</f>
        <v>0</v>
      </c>
      <c r="S257" s="80">
        <f>'[21]Nodarbību saraksts'!S17</f>
        <v>0.35416666666666669</v>
      </c>
      <c r="T257" s="80">
        <f>'[21]Nodarbību saraksts'!T17</f>
        <v>0.625</v>
      </c>
    </row>
    <row r="258" spans="1:20" ht="15">
      <c r="A258" s="58" t="s">
        <v>29</v>
      </c>
      <c r="B258" s="84"/>
      <c r="C258" s="84"/>
      <c r="D258" s="79" t="str">
        <f>'[21]Nodarbību saraksts'!D18</f>
        <v>VAM 2.MG</v>
      </c>
      <c r="E258" s="79" t="str">
        <f>'[21]Nodarbību saraksts'!E18</f>
        <v>11b</v>
      </c>
      <c r="F258" s="79" t="str">
        <f>'[21]Nodarbību saraksts'!F18</f>
        <v>Gulbenes novada vidusskola</v>
      </c>
      <c r="G258" s="79" t="str">
        <f>'[21]Nodarbību saraksts'!G18</f>
        <v>Skolas  iela 12, Gulbene</v>
      </c>
      <c r="H258" s="79">
        <f>'[21]Nodarbību saraksts'!H18</f>
        <v>13</v>
      </c>
      <c r="I258" s="79">
        <f>'[21]Nodarbību saraksts'!I18</f>
        <v>16</v>
      </c>
      <c r="J258" s="79">
        <f>'[21]Nodarbību saraksts'!J18</f>
        <v>14</v>
      </c>
      <c r="K258" s="79">
        <f>'[21]Nodarbību saraksts'!K18</f>
        <v>24</v>
      </c>
      <c r="L258" s="79">
        <f>'[21]Nodarbību saraksts'!L18</f>
        <v>9</v>
      </c>
      <c r="M258" s="79">
        <f>'[21]Nodarbību saraksts'!M18</f>
        <v>20</v>
      </c>
      <c r="N258" s="79">
        <f>'[21]Nodarbību saraksts'!N18</f>
        <v>7</v>
      </c>
      <c r="O258" s="79">
        <f>'[21]Nodarbību saraksts'!O18</f>
        <v>8</v>
      </c>
      <c r="P258" s="79">
        <f>'[21]Nodarbību saraksts'!P18</f>
        <v>5</v>
      </c>
      <c r="Q258" s="79">
        <f>'[21]Nodarbību saraksts'!Q18</f>
        <v>2</v>
      </c>
      <c r="R258" s="79">
        <f>'[21]Nodarbību saraksts'!R18</f>
        <v>0</v>
      </c>
      <c r="S258" s="80">
        <f>'[21]Nodarbību saraksts'!S18</f>
        <v>0.35416666666666669</v>
      </c>
      <c r="T258" s="80">
        <f>'[21]Nodarbību saraksts'!T18</f>
        <v>0.625</v>
      </c>
    </row>
    <row r="259" spans="1:20" ht="15">
      <c r="A259" s="58" t="s">
        <v>30</v>
      </c>
      <c r="B259" s="84"/>
      <c r="C259" s="84"/>
      <c r="D259" s="79" t="str">
        <f>'[21]Nodarbību saraksts'!D19</f>
        <v>VAM 2.MG</v>
      </c>
      <c r="E259" s="79" t="str">
        <f>'[21]Nodarbību saraksts'!E19</f>
        <v>11g</v>
      </c>
      <c r="F259" s="79" t="str">
        <f>'[21]Nodarbību saraksts'!F19</f>
        <v>Gulbenes novada vidusskola</v>
      </c>
      <c r="G259" s="79" t="str">
        <f>'[21]Nodarbību saraksts'!G19</f>
        <v>Skolas  iela 12, Gulbene</v>
      </c>
      <c r="H259" s="79">
        <f>'[21]Nodarbību saraksts'!H19</f>
        <v>15</v>
      </c>
      <c r="I259" s="79">
        <f>'[21]Nodarbību saraksts'!I19</f>
        <v>17</v>
      </c>
      <c r="J259" s="79">
        <f>'[21]Nodarbību saraksts'!J19</f>
        <v>15</v>
      </c>
      <c r="K259" s="79">
        <f>'[21]Nodarbību saraksts'!K19</f>
        <v>29</v>
      </c>
      <c r="L259" s="79">
        <f>'[21]Nodarbību saraksts'!L19</f>
        <v>10</v>
      </c>
      <c r="M259" s="79">
        <f>'[21]Nodarbību saraksts'!M19</f>
        <v>21</v>
      </c>
      <c r="N259" s="79">
        <f>'[21]Nodarbību saraksts'!N19</f>
        <v>8</v>
      </c>
      <c r="O259" s="79">
        <f>'[21]Nodarbību saraksts'!O19</f>
        <v>9</v>
      </c>
      <c r="P259" s="79">
        <f>'[21]Nodarbību saraksts'!P19</f>
        <v>6</v>
      </c>
      <c r="Q259" s="79">
        <f>'[21]Nodarbību saraksts'!Q19</f>
        <v>3</v>
      </c>
      <c r="R259" s="79">
        <f>'[21]Nodarbību saraksts'!R19</f>
        <v>0</v>
      </c>
      <c r="S259" s="80">
        <f>'[21]Nodarbību saraksts'!S19</f>
        <v>0.35416666666666669</v>
      </c>
      <c r="T259" s="80">
        <f>'[21]Nodarbību saraksts'!T19</f>
        <v>0.625</v>
      </c>
    </row>
    <row r="260" spans="1:20" ht="45">
      <c r="A260" s="58" t="s">
        <v>31</v>
      </c>
      <c r="B260" s="84"/>
      <c r="C260" s="84"/>
      <c r="D260" s="79" t="str">
        <f>'[21]Nodarbību saraksts'!D20</f>
        <v>Speciālists "Ieroču mācība"</v>
      </c>
      <c r="E260" s="79">
        <f>'[21]Nodarbību saraksts'!E20</f>
        <v>0</v>
      </c>
      <c r="F260" s="79">
        <f>'[21]Nodarbību saraksts'!F20</f>
        <v>0</v>
      </c>
      <c r="G260" s="79">
        <f>'[21]Nodarbību saraksts'!G20</f>
        <v>0</v>
      </c>
      <c r="H260" s="79">
        <f>'[21]Nodarbību saraksts'!H20</f>
        <v>0</v>
      </c>
      <c r="I260" s="79">
        <f>'[21]Nodarbību saraksts'!I20</f>
        <v>0</v>
      </c>
      <c r="J260" s="79">
        <f>'[21]Nodarbību saraksts'!J20</f>
        <v>0</v>
      </c>
      <c r="K260" s="79">
        <f>'[21]Nodarbību saraksts'!K20</f>
        <v>0</v>
      </c>
      <c r="L260" s="79">
        <f>'[21]Nodarbību saraksts'!L20</f>
        <v>0</v>
      </c>
      <c r="M260" s="79">
        <f>'[21]Nodarbību saraksts'!M20</f>
        <v>0</v>
      </c>
      <c r="N260" s="79">
        <f>'[21]Nodarbību saraksts'!N20</f>
        <v>0</v>
      </c>
      <c r="O260" s="79">
        <f>'[21]Nodarbību saraksts'!O20</f>
        <v>0</v>
      </c>
      <c r="P260" s="79">
        <f>'[21]Nodarbību saraksts'!P20</f>
        <v>0</v>
      </c>
      <c r="Q260" s="79">
        <f>'[21]Nodarbību saraksts'!Q20</f>
        <v>0</v>
      </c>
      <c r="R260" s="79">
        <f>'[21]Nodarbību saraksts'!R20</f>
        <v>0</v>
      </c>
      <c r="S260" s="80">
        <f>'[21]Nodarbību saraksts'!S20</f>
        <v>0</v>
      </c>
      <c r="T260" s="80">
        <f>'[21]Nodarbību saraksts'!T20</f>
        <v>0</v>
      </c>
    </row>
    <row r="261" spans="1:20" ht="15">
      <c r="A261" s="58" t="s">
        <v>32</v>
      </c>
      <c r="B261" s="84"/>
      <c r="C261" s="84"/>
      <c r="D261" s="79" t="str">
        <f>'[21]Nodarbību saraksts'!D21</f>
        <v>Slodze -0,05</v>
      </c>
      <c r="E261" s="79">
        <f>'[21]Nodarbību saraksts'!E21</f>
        <v>0</v>
      </c>
      <c r="F261" s="79">
        <f>'[21]Nodarbību saraksts'!F21</f>
        <v>0</v>
      </c>
      <c r="G261" s="79">
        <f>'[21]Nodarbību saraksts'!G21</f>
        <v>0</v>
      </c>
      <c r="H261" s="79">
        <f>'[21]Nodarbību saraksts'!H21</f>
        <v>0</v>
      </c>
      <c r="I261" s="79">
        <f>'[21]Nodarbību saraksts'!I21</f>
        <v>0</v>
      </c>
      <c r="J261" s="79">
        <f>'[21]Nodarbību saraksts'!J21</f>
        <v>0</v>
      </c>
      <c r="K261" s="79">
        <f>'[21]Nodarbību saraksts'!K21</f>
        <v>0</v>
      </c>
      <c r="L261" s="79">
        <f>'[21]Nodarbību saraksts'!L21</f>
        <v>0</v>
      </c>
      <c r="M261" s="79">
        <f>'[21]Nodarbību saraksts'!M21</f>
        <v>0</v>
      </c>
      <c r="N261" s="79">
        <f>'[21]Nodarbību saraksts'!N21</f>
        <v>0</v>
      </c>
      <c r="O261" s="79">
        <f>'[21]Nodarbību saraksts'!O21</f>
        <v>0</v>
      </c>
      <c r="P261" s="79">
        <f>'[21]Nodarbību saraksts'!P21</f>
        <v>0</v>
      </c>
      <c r="Q261" s="79">
        <f>'[21]Nodarbību saraksts'!Q21</f>
        <v>0</v>
      </c>
      <c r="R261" s="79">
        <f>'[21]Nodarbību saraksts'!R21</f>
        <v>0</v>
      </c>
      <c r="S261" s="80">
        <f>'[21]Nodarbību saraksts'!S21</f>
        <v>0</v>
      </c>
      <c r="T261" s="80">
        <f>'[21]Nodarbību saraksts'!T21</f>
        <v>0</v>
      </c>
    </row>
    <row r="262" spans="1:20" ht="15">
      <c r="A262" s="58" t="s">
        <v>33</v>
      </c>
      <c r="B262" s="85"/>
      <c r="C262" s="85"/>
      <c r="D262" s="79">
        <f>'[21]Nodarbību saraksts'!D22</f>
        <v>0</v>
      </c>
      <c r="E262" s="79">
        <f>'[21]Nodarbību saraksts'!E22</f>
        <v>0</v>
      </c>
      <c r="F262" s="79">
        <f>'[21]Nodarbību saraksts'!F22</f>
        <v>0</v>
      </c>
      <c r="G262" s="79">
        <f>'[21]Nodarbību saraksts'!G22</f>
        <v>0</v>
      </c>
      <c r="H262" s="79">
        <f>'[21]Nodarbību saraksts'!H22</f>
        <v>0</v>
      </c>
      <c r="I262" s="79">
        <f>'[21]Nodarbību saraksts'!I22</f>
        <v>0</v>
      </c>
      <c r="J262" s="79">
        <f>'[21]Nodarbību saraksts'!J22</f>
        <v>0</v>
      </c>
      <c r="K262" s="79">
        <f>'[21]Nodarbību saraksts'!K22</f>
        <v>0</v>
      </c>
      <c r="L262" s="79">
        <f>'[21]Nodarbību saraksts'!L22</f>
        <v>0</v>
      </c>
      <c r="M262" s="79">
        <f>'[21]Nodarbību saraksts'!M22</f>
        <v>0</v>
      </c>
      <c r="N262" s="79">
        <f>'[21]Nodarbību saraksts'!N22</f>
        <v>0</v>
      </c>
      <c r="O262" s="79">
        <f>'[21]Nodarbību saraksts'!O22</f>
        <v>0</v>
      </c>
      <c r="P262" s="79">
        <f>'[21]Nodarbību saraksts'!P22</f>
        <v>0</v>
      </c>
      <c r="Q262" s="79">
        <f>'[21]Nodarbību saraksts'!Q22</f>
        <v>0</v>
      </c>
      <c r="R262" s="79">
        <f>'[21]Nodarbību saraksts'!R22</f>
        <v>0</v>
      </c>
      <c r="S262" s="80">
        <f>'[21]Nodarbību saraksts'!S22</f>
        <v>0</v>
      </c>
      <c r="T262" s="80">
        <f>'[21]Nodarbību saraksts'!T22</f>
        <v>0</v>
      </c>
    </row>
    <row r="263" spans="1:20">
      <c r="A263" s="69"/>
      <c r="B263" s="70"/>
      <c r="C263" s="70"/>
      <c r="D263" s="70"/>
      <c r="E263" s="70"/>
      <c r="F263" s="70"/>
      <c r="G263" s="70"/>
      <c r="H263" s="70">
        <f>SUM(H253:H260)</f>
        <v>96</v>
      </c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</row>
    <row r="264" spans="1:20">
      <c r="A264" s="73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</row>
    <row r="265" spans="1:20" ht="30">
      <c r="A265" s="58" t="s">
        <v>22</v>
      </c>
      <c r="B265" s="83" t="str">
        <f>'[22]Nodarbību saraksts'!B13</f>
        <v>Inese Marķitāne</v>
      </c>
      <c r="C265" s="83">
        <f>'[22]Nodarbību saraksts'!C13</f>
        <v>25619030</v>
      </c>
      <c r="D265" s="79" t="str">
        <f>'[22]Nodarbību saraksts'!D13</f>
        <v>1.1.</v>
      </c>
      <c r="E265" s="79" t="str">
        <f>'[22]Nodarbību saraksts'!E13</f>
        <v>1.1.</v>
      </c>
      <c r="F265" s="79" t="str">
        <f>'[22]Nodarbību saraksts'!F13</f>
        <v>Ernsta Glika Alūksnes Valsts ģimnāzija</v>
      </c>
      <c r="G265" s="79" t="str">
        <f>'[22]Nodarbību saraksts'!G13</f>
        <v>Glika iela 10, Alūksne</v>
      </c>
      <c r="H265" s="79">
        <f>'[22]Nodarbību saraksts'!H13</f>
        <v>22</v>
      </c>
      <c r="I265" s="79" t="str">
        <f>'[22]Nodarbību saraksts'!I13</f>
        <v>13;20;27.</v>
      </c>
      <c r="J265" s="79" t="str">
        <f>'[22]Nodarbību saraksts'!J13</f>
        <v>04.,11.,25.</v>
      </c>
      <c r="K265" s="79" t="str">
        <f>'[22]Nodarbību saraksts'!K13</f>
        <v>01;08;15;22;29.</v>
      </c>
      <c r="L265" s="79" t="str">
        <f>'[22]Nodarbību saraksts'!L13</f>
        <v>06;13;20.</v>
      </c>
      <c r="M265" s="79" t="str">
        <f>'[22]Nodarbību saraksts'!M13</f>
        <v>10;17;24;31.</v>
      </c>
      <c r="N265" s="79" t="str">
        <f>'[22]Nodarbību saraksts'!N13</f>
        <v>07;14;21;28.</v>
      </c>
      <c r="O265" s="79" t="str">
        <f>'[22]Nodarbību saraksts'!O13</f>
        <v>07;21;28.</v>
      </c>
      <c r="P265" s="79" t="str">
        <f>'[22]Nodarbību saraksts'!P13</f>
        <v>04;11;25.</v>
      </c>
      <c r="Q265" s="79" t="str">
        <f>'[22]Nodarbību saraksts'!Q13</f>
        <v>02;09;16;23;30.</v>
      </c>
      <c r="R265" s="79">
        <f>'[22]Nodarbību saraksts'!R13</f>
        <v>0</v>
      </c>
      <c r="S265" s="80">
        <f>'[22]Nodarbību saraksts'!S13</f>
        <v>0.66666666666666663</v>
      </c>
      <c r="T265" s="80">
        <f>'[22]Nodarbību saraksts'!T13</f>
        <v>0.73263888888888884</v>
      </c>
    </row>
    <row r="266" spans="1:20" ht="30">
      <c r="A266" s="58" t="s">
        <v>24</v>
      </c>
      <c r="B266" s="84"/>
      <c r="C266" s="84"/>
      <c r="D266" s="79" t="str">
        <f>'[22]Nodarbību saraksts'!D14</f>
        <v>2.3.</v>
      </c>
      <c r="E266" s="79" t="str">
        <f>'[22]Nodarbību saraksts'!E14</f>
        <v>2.3.</v>
      </c>
      <c r="F266" s="79" t="str">
        <f>'[22]Nodarbību saraksts'!F14</f>
        <v>Ernsta Glika Alūksnes Valsts ģimnāzija</v>
      </c>
      <c r="G266" s="79" t="str">
        <f>'[22]Nodarbību saraksts'!G14</f>
        <v>Glika iela 10, Alūksne</v>
      </c>
      <c r="H266" s="79">
        <f>'[22]Nodarbību saraksts'!H14</f>
        <v>25</v>
      </c>
      <c r="I266" s="79" t="str">
        <f>'[22]Nodarbību saraksts'!I14</f>
        <v>13;20;27.</v>
      </c>
      <c r="J266" s="79" t="str">
        <f>'[22]Nodarbību saraksts'!J14</f>
        <v>04.,11.,25.</v>
      </c>
      <c r="K266" s="79" t="str">
        <f>'[22]Nodarbību saraksts'!K14</f>
        <v>01;08;15;22;29.</v>
      </c>
      <c r="L266" s="79" t="str">
        <f>'[22]Nodarbību saraksts'!L14</f>
        <v>06;13;20.</v>
      </c>
      <c r="M266" s="79" t="str">
        <f>'[22]Nodarbību saraksts'!M14</f>
        <v>10;17;24;31.</v>
      </c>
      <c r="N266" s="79" t="str">
        <f>'[22]Nodarbību saraksts'!N14</f>
        <v>07;14;21;28.</v>
      </c>
      <c r="O266" s="79" t="str">
        <f>'[22]Nodarbību saraksts'!O14</f>
        <v>07:21;28.</v>
      </c>
      <c r="P266" s="79" t="str">
        <f>'[22]Nodarbību saraksts'!P14</f>
        <v>04;11;25.</v>
      </c>
      <c r="Q266" s="79" t="str">
        <f>'[22]Nodarbību saraksts'!Q14</f>
        <v>02;09;16;23;30.</v>
      </c>
      <c r="R266" s="79">
        <f>'[22]Nodarbību saraksts'!R14</f>
        <v>0</v>
      </c>
      <c r="S266" s="80">
        <f>'[22]Nodarbību saraksts'!S14</f>
        <v>0.74305555555555547</v>
      </c>
      <c r="T266" s="80">
        <f>'[22]Nodarbību saraksts'!T14</f>
        <v>0.80902777777777779</v>
      </c>
    </row>
    <row r="267" spans="1:20" ht="30">
      <c r="A267" s="58" t="s">
        <v>25</v>
      </c>
      <c r="B267" s="84"/>
      <c r="C267" s="84"/>
      <c r="D267" s="79" t="str">
        <f>'[22]Nodarbību saraksts'!D15</f>
        <v>2.4.</v>
      </c>
      <c r="E267" s="79" t="str">
        <f>'[22]Nodarbību saraksts'!E15</f>
        <v>2.4.</v>
      </c>
      <c r="F267" s="79" t="str">
        <f>'[22]Nodarbību saraksts'!F15</f>
        <v>Ernsta Glika Alūksnes Valsts ģimnāzija</v>
      </c>
      <c r="G267" s="79" t="str">
        <f>'[22]Nodarbību saraksts'!G15</f>
        <v>Glika iela 10, Alūksne</v>
      </c>
      <c r="H267" s="79">
        <f>'[22]Nodarbību saraksts'!H15</f>
        <v>15</v>
      </c>
      <c r="I267" s="79" t="str">
        <f>'[22]Nodarbību saraksts'!I15</f>
        <v>14;21;28.</v>
      </c>
      <c r="J267" s="79" t="str">
        <f>'[22]Nodarbību saraksts'!J15</f>
        <v>05.,12.,26.</v>
      </c>
      <c r="K267" s="79" t="str">
        <f>'[22]Nodarbību saraksts'!K15</f>
        <v>02;09;16;23;30.</v>
      </c>
      <c r="L267" s="79" t="str">
        <f>'[22]Nodarbību saraksts'!L15</f>
        <v>07:14;21.</v>
      </c>
      <c r="M267" s="79" t="str">
        <f>'[22]Nodarbību saraksts'!M15</f>
        <v>11;18;25.</v>
      </c>
      <c r="N267" s="79" t="str">
        <f>'[22]Nodarbību saraksts'!N15</f>
        <v>01;08;15;22.</v>
      </c>
      <c r="O267" s="79" t="str">
        <f>'[22]Nodarbību saraksts'!O15</f>
        <v>01;08;22;29.</v>
      </c>
      <c r="P267" s="79" t="str">
        <f>'[22]Nodarbību saraksts'!P15</f>
        <v>05;12;19;26.</v>
      </c>
      <c r="Q267" s="79" t="str">
        <f>'[22]Nodarbību saraksts'!Q15</f>
        <v>03;10;17;24;31.</v>
      </c>
      <c r="R267" s="79">
        <f>'[22]Nodarbību saraksts'!R15</f>
        <v>0</v>
      </c>
      <c r="S267" s="80">
        <f>'[22]Nodarbību saraksts'!S15</f>
        <v>0.625</v>
      </c>
      <c r="T267" s="80">
        <f>'[22]Nodarbību saraksts'!T15</f>
        <v>0.69097222222222221</v>
      </c>
    </row>
    <row r="268" spans="1:20" ht="30">
      <c r="A268" s="58" t="s">
        <v>27</v>
      </c>
      <c r="B268" s="84"/>
      <c r="C268" s="84"/>
      <c r="D268" s="79" t="str">
        <f>'[22]Nodarbību saraksts'!D16</f>
        <v>3.5.</v>
      </c>
      <c r="E268" s="79" t="str">
        <f>'[22]Nodarbību saraksts'!E16</f>
        <v>3.5.</v>
      </c>
      <c r="F268" s="79" t="str">
        <f>'[22]Nodarbību saraksts'!F16</f>
        <v>Ernsta Glika Alūksnes Valsts ģimnāzija</v>
      </c>
      <c r="G268" s="79" t="str">
        <f>'[22]Nodarbību saraksts'!G16</f>
        <v>Glika iela 10, Alūksne</v>
      </c>
      <c r="H268" s="79">
        <f>'[22]Nodarbību saraksts'!H16</f>
        <v>15</v>
      </c>
      <c r="I268" s="79" t="str">
        <f>'[22]Nodarbību saraksts'!I16</f>
        <v>14;21;28.</v>
      </c>
      <c r="J268" s="79" t="str">
        <f>'[22]Nodarbību saraksts'!J16</f>
        <v>05.,12.,26.</v>
      </c>
      <c r="K268" s="79" t="str">
        <f>'[22]Nodarbību saraksts'!K16</f>
        <v>02;09;16;23;30.</v>
      </c>
      <c r="L268" s="79" t="str">
        <f>'[22]Nodarbību saraksts'!L16</f>
        <v>07;14;21.</v>
      </c>
      <c r="M268" s="79" t="str">
        <f>'[22]Nodarbību saraksts'!M16</f>
        <v>11;18;25.</v>
      </c>
      <c r="N268" s="79" t="str">
        <f>'[22]Nodarbību saraksts'!N16</f>
        <v>01;08;15;22.</v>
      </c>
      <c r="O268" s="79" t="str">
        <f>'[22]Nodarbību saraksts'!O16</f>
        <v>01;08:22;29.</v>
      </c>
      <c r="P268" s="79" t="str">
        <f>'[22]Nodarbību saraksts'!P16</f>
        <v>05;12;19;26.</v>
      </c>
      <c r="Q268" s="79" t="str">
        <f>'[22]Nodarbību saraksts'!Q16</f>
        <v>03;10;17;24;31.</v>
      </c>
      <c r="R268" s="79">
        <f>'[22]Nodarbību saraksts'!R16</f>
        <v>0</v>
      </c>
      <c r="S268" s="80">
        <f>'[22]Nodarbību saraksts'!S16</f>
        <v>0.70138888888888884</v>
      </c>
      <c r="T268" s="80">
        <f>'[22]Nodarbību saraksts'!T16</f>
        <v>0.76736111111111116</v>
      </c>
    </row>
    <row r="269" spans="1:20" ht="30">
      <c r="A269" s="58" t="s">
        <v>28</v>
      </c>
      <c r="B269" s="84"/>
      <c r="C269" s="84"/>
      <c r="D269" s="79" t="str">
        <f>'[22]Nodarbību saraksts'!D17</f>
        <v>3.6.</v>
      </c>
      <c r="E269" s="79" t="str">
        <f>'[22]Nodarbību saraksts'!E17</f>
        <v>3.6.</v>
      </c>
      <c r="F269" s="79" t="str">
        <f>'[22]Nodarbību saraksts'!F17</f>
        <v>Alūksnes novada vidusskola</v>
      </c>
      <c r="G269" s="79" t="str">
        <f>'[22]Nodarbību saraksts'!G17</f>
        <v>Kanaviņu iela 14, Alūksne</v>
      </c>
      <c r="H269" s="79">
        <f>'[22]Nodarbību saraksts'!H17</f>
        <v>15</v>
      </c>
      <c r="I269" s="79" t="str">
        <f>'[22]Nodarbību saraksts'!I17</f>
        <v>15;22;29.</v>
      </c>
      <c r="J269" s="79" t="str">
        <f>'[22]Nodarbību saraksts'!J17</f>
        <v>06.,13.,27.</v>
      </c>
      <c r="K269" s="79" t="str">
        <f>'[22]Nodarbību saraksts'!K17</f>
        <v>03;10;17;24.</v>
      </c>
      <c r="L269" s="79" t="str">
        <f>'[22]Nodarbību saraksts'!L17</f>
        <v>08;15.</v>
      </c>
      <c r="M269" s="79" t="str">
        <f>'[22]Nodarbību saraksts'!M17</f>
        <v>12;19;26.</v>
      </c>
      <c r="N269" s="79" t="str">
        <f>'[22]Nodarbību saraksts'!N17</f>
        <v>02;09;16;23.</v>
      </c>
      <c r="O269" s="79" t="str">
        <f>'[22]Nodarbību saraksts'!O17</f>
        <v>02;09;23;30.</v>
      </c>
      <c r="P269" s="79" t="str">
        <f>'[22]Nodarbību saraksts'!P17</f>
        <v>06;13;20;27.</v>
      </c>
      <c r="Q269" s="79" t="str">
        <f>'[22]Nodarbību saraksts'!Q17</f>
        <v>11;18;25.</v>
      </c>
      <c r="R269" s="79">
        <f>'[22]Nodarbību saraksts'!R17</f>
        <v>0</v>
      </c>
      <c r="S269" s="80">
        <f>'[22]Nodarbību saraksts'!S17</f>
        <v>0.61458333333333337</v>
      </c>
      <c r="T269" s="80">
        <f>'[22]Nodarbību saraksts'!T17</f>
        <v>0.68055555555555547</v>
      </c>
    </row>
    <row r="270" spans="1:20" ht="30">
      <c r="A270" s="58" t="s">
        <v>29</v>
      </c>
      <c r="B270" s="84"/>
      <c r="C270" s="84"/>
      <c r="D270" s="79" t="str">
        <f>'[22]Nodarbību saraksts'!D18</f>
        <v>4.7.</v>
      </c>
      <c r="E270" s="79" t="str">
        <f>'[22]Nodarbību saraksts'!E18</f>
        <v>4.7.</v>
      </c>
      <c r="F270" s="79" t="str">
        <f>'[22]Nodarbību saraksts'!F18</f>
        <v>Ernsta Glika Alūksnes Valsts ģimnāzija</v>
      </c>
      <c r="G270" s="79" t="str">
        <f>'[22]Nodarbību saraksts'!G18</f>
        <v>Glika iela 10, Alūksne</v>
      </c>
      <c r="H270" s="79">
        <f>'[22]Nodarbību saraksts'!H18</f>
        <v>15</v>
      </c>
      <c r="I270" s="79" t="str">
        <f>'[22]Nodarbību saraksts'!I18</f>
        <v>15;22;29.</v>
      </c>
      <c r="J270" s="79" t="str">
        <f>'[22]Nodarbību saraksts'!J18</f>
        <v>06.,13.,27.</v>
      </c>
      <c r="K270" s="79" t="str">
        <f>'[22]Nodarbību saraksts'!K18</f>
        <v>03;10;17;24</v>
      </c>
      <c r="L270" s="79" t="str">
        <f>'[22]Nodarbību saraksts'!L18</f>
        <v>08;15.</v>
      </c>
      <c r="M270" s="79" t="str">
        <f>'[22]Nodarbību saraksts'!M18</f>
        <v>12;19;26.</v>
      </c>
      <c r="N270" s="79" t="str">
        <f>'[22]Nodarbību saraksts'!N18</f>
        <v>02;09;16;23.</v>
      </c>
      <c r="O270" s="79" t="str">
        <f>'[22]Nodarbību saraksts'!O18</f>
        <v>02;09;23;30.</v>
      </c>
      <c r="P270" s="79" t="str">
        <f>'[22]Nodarbību saraksts'!P18</f>
        <v>06;13;20;27.</v>
      </c>
      <c r="Q270" s="79" t="str">
        <f>'[22]Nodarbību saraksts'!Q18</f>
        <v>11;18;25.</v>
      </c>
      <c r="R270" s="79">
        <f>'[22]Nodarbību saraksts'!R18</f>
        <v>0</v>
      </c>
      <c r="S270" s="80">
        <f>'[22]Nodarbību saraksts'!S18</f>
        <v>0.69097222222222221</v>
      </c>
      <c r="T270" s="80">
        <f>'[22]Nodarbību saraksts'!T18</f>
        <v>0.75694444444444453</v>
      </c>
    </row>
    <row r="271" spans="1:20" ht="15">
      <c r="A271" s="58" t="s">
        <v>30</v>
      </c>
      <c r="B271" s="84"/>
      <c r="C271" s="84"/>
      <c r="D271" s="79" t="str">
        <f>'[22]Nodarbību saraksts'!D19</f>
        <v>VAM 1.MG</v>
      </c>
      <c r="E271" s="79">
        <f>'[22]Nodarbību saraksts'!E19</f>
        <v>0</v>
      </c>
      <c r="F271" s="79" t="str">
        <f>'[22]Nodarbību saraksts'!F19</f>
        <v>Alūksnes novada vidusskola</v>
      </c>
      <c r="G271" s="79" t="str">
        <f>'[22]Nodarbību saraksts'!G19</f>
        <v>Kanaviņu iela 14, Alūksne</v>
      </c>
      <c r="H271" s="79">
        <f>'[22]Nodarbību saraksts'!H19</f>
        <v>13</v>
      </c>
      <c r="I271" s="79" t="str">
        <f>'[22]Nodarbību saraksts'!I19</f>
        <v>02.</v>
      </c>
      <c r="J271" s="79" t="str">
        <f>'[22]Nodarbību saraksts'!J19</f>
        <v>07.</v>
      </c>
      <c r="K271" s="79" t="str">
        <f>'[22]Nodarbību saraksts'!K19</f>
        <v>04.</v>
      </c>
      <c r="L271" s="79" t="str">
        <f>'[22]Nodarbību saraksts'!L19</f>
        <v>16.</v>
      </c>
      <c r="M271" s="79" t="str">
        <f>'[22]Nodarbību saraksts'!M19</f>
        <v>27.</v>
      </c>
      <c r="N271" s="79" t="str">
        <f>'[22]Nodarbību saraksts'!N19</f>
        <v>24.</v>
      </c>
      <c r="O271" s="79" t="str">
        <f>'[22]Nodarbību saraksts'!O19</f>
        <v>31.</v>
      </c>
      <c r="P271" s="79" t="str">
        <f>'[22]Nodarbību saraksts'!P19</f>
        <v>28.</v>
      </c>
      <c r="Q271" s="79" t="str">
        <f>'[22]Nodarbību saraksts'!Q19</f>
        <v>26.</v>
      </c>
      <c r="R271" s="79">
        <f>'[22]Nodarbību saraksts'!R19</f>
        <v>0</v>
      </c>
      <c r="S271" s="80">
        <f>'[22]Nodarbību saraksts'!S19</f>
        <v>0.33333333333333331</v>
      </c>
      <c r="T271" s="80">
        <f>'[22]Nodarbību saraksts'!T19</f>
        <v>0.70833333333333337</v>
      </c>
    </row>
    <row r="272" spans="1:20" ht="15">
      <c r="A272" s="58" t="s">
        <v>31</v>
      </c>
      <c r="B272" s="84"/>
      <c r="C272" s="84"/>
      <c r="D272" s="79" t="str">
        <f>'[22]Nodarbību saraksts'!D20</f>
        <v>VAM 2.MG</v>
      </c>
      <c r="E272" s="79">
        <f>'[22]Nodarbību saraksts'!E20</f>
        <v>0</v>
      </c>
      <c r="F272" s="79" t="str">
        <f>'[22]Nodarbību saraksts'!F20</f>
        <v>Alūksnes novada vidusskola</v>
      </c>
      <c r="G272" s="79" t="str">
        <f>'[22]Nodarbību saraksts'!G20</f>
        <v>Kanaviņu iela 14, Alūksne</v>
      </c>
      <c r="H272" s="79">
        <f>'[22]Nodarbību saraksts'!H20</f>
        <v>16</v>
      </c>
      <c r="I272" s="79" t="str">
        <f>'[22]Nodarbību saraksts'!I20</f>
        <v>09.</v>
      </c>
      <c r="J272" s="79" t="str">
        <f>'[22]Nodarbību saraksts'!J20</f>
        <v>14.</v>
      </c>
      <c r="K272" s="79" t="str">
        <f>'[22]Nodarbību saraksts'!K20</f>
        <v>11.</v>
      </c>
      <c r="L272" s="79" t="str">
        <f>'[22]Nodarbību saraksts'!L20</f>
        <v>09.</v>
      </c>
      <c r="M272" s="79" t="str">
        <f>'[22]Nodarbību saraksts'!M20</f>
        <v>06.</v>
      </c>
      <c r="N272" s="79" t="str">
        <f>'[22]Nodarbību saraksts'!N20</f>
        <v>03.</v>
      </c>
      <c r="O272" s="79" t="str">
        <f>'[22]Nodarbību saraksts'!O20</f>
        <v>03.</v>
      </c>
      <c r="P272" s="79" t="str">
        <f>'[22]Nodarbību saraksts'!P20</f>
        <v>07.</v>
      </c>
      <c r="Q272" s="79" t="str">
        <f>'[22]Nodarbību saraksts'!Q20</f>
        <v>.05.</v>
      </c>
      <c r="R272" s="79">
        <f>'[22]Nodarbību saraksts'!R20</f>
        <v>0</v>
      </c>
      <c r="S272" s="80">
        <f>'[22]Nodarbību saraksts'!S20</f>
        <v>0.33333333333333331</v>
      </c>
      <c r="T272" s="80">
        <f>'[22]Nodarbību saraksts'!T20</f>
        <v>0.70833333333333337</v>
      </c>
    </row>
    <row r="273" spans="1:20" ht="15">
      <c r="A273" s="58" t="s">
        <v>32</v>
      </c>
      <c r="B273" s="84"/>
      <c r="C273" s="84"/>
      <c r="D273" s="79" t="str">
        <f>'[22]Nodarbību saraksts'!D21</f>
        <v>Slodze -0,05</v>
      </c>
      <c r="E273" s="79">
        <f>'[22]Nodarbību saraksts'!E21</f>
        <v>0</v>
      </c>
      <c r="F273" s="79">
        <f>'[22]Nodarbību saraksts'!F21</f>
        <v>0</v>
      </c>
      <c r="G273" s="79">
        <f>'[22]Nodarbību saraksts'!G21</f>
        <v>0</v>
      </c>
      <c r="H273" s="79">
        <f>'[22]Nodarbību saraksts'!H21</f>
        <v>0</v>
      </c>
      <c r="I273" s="79">
        <f>'[22]Nodarbību saraksts'!I21</f>
        <v>0</v>
      </c>
      <c r="J273" s="79">
        <f>'[22]Nodarbību saraksts'!J21</f>
        <v>0</v>
      </c>
      <c r="K273" s="79">
        <f>'[22]Nodarbību saraksts'!K21</f>
        <v>0</v>
      </c>
      <c r="L273" s="79">
        <f>'[22]Nodarbību saraksts'!L21</f>
        <v>0</v>
      </c>
      <c r="M273" s="79">
        <f>'[22]Nodarbību saraksts'!M21</f>
        <v>0</v>
      </c>
      <c r="N273" s="79">
        <f>'[22]Nodarbību saraksts'!N21</f>
        <v>0</v>
      </c>
      <c r="O273" s="79">
        <f>'[22]Nodarbību saraksts'!O21</f>
        <v>0</v>
      </c>
      <c r="P273" s="79">
        <f>'[22]Nodarbību saraksts'!P21</f>
        <v>0</v>
      </c>
      <c r="Q273" s="79">
        <f>'[22]Nodarbību saraksts'!Q21</f>
        <v>0</v>
      </c>
      <c r="R273" s="79">
        <f>'[22]Nodarbību saraksts'!R21</f>
        <v>0</v>
      </c>
      <c r="S273" s="80">
        <f>'[22]Nodarbību saraksts'!S21</f>
        <v>0</v>
      </c>
      <c r="T273" s="80">
        <f>'[22]Nodarbību saraksts'!T21</f>
        <v>0</v>
      </c>
    </row>
    <row r="274" spans="1:20" ht="15">
      <c r="A274" s="58" t="s">
        <v>33</v>
      </c>
      <c r="B274" s="85"/>
      <c r="C274" s="85"/>
      <c r="D274" s="79" t="str">
        <f>'[22]Nodarbību saraksts'!D22</f>
        <v>Slodze -0,05</v>
      </c>
      <c r="E274" s="79">
        <f>'[22]Nodarbību saraksts'!E22</f>
        <v>0</v>
      </c>
      <c r="F274" s="79">
        <f>'[22]Nodarbību saraksts'!F22</f>
        <v>0</v>
      </c>
      <c r="G274" s="79">
        <f>'[22]Nodarbību saraksts'!G22</f>
        <v>0</v>
      </c>
      <c r="H274" s="79">
        <f>'[22]Nodarbību saraksts'!H22</f>
        <v>0</v>
      </c>
      <c r="I274" s="79">
        <f>'[22]Nodarbību saraksts'!I22</f>
        <v>0</v>
      </c>
      <c r="J274" s="79">
        <f>'[22]Nodarbību saraksts'!J22</f>
        <v>0</v>
      </c>
      <c r="K274" s="79">
        <f>'[22]Nodarbību saraksts'!K22</f>
        <v>0</v>
      </c>
      <c r="L274" s="79">
        <f>'[22]Nodarbību saraksts'!L22</f>
        <v>0</v>
      </c>
      <c r="M274" s="79">
        <f>'[22]Nodarbību saraksts'!M22</f>
        <v>0</v>
      </c>
      <c r="N274" s="79">
        <f>'[22]Nodarbību saraksts'!N22</f>
        <v>0</v>
      </c>
      <c r="O274" s="79">
        <f>'[22]Nodarbību saraksts'!O22</f>
        <v>0</v>
      </c>
      <c r="P274" s="79">
        <f>'[22]Nodarbību saraksts'!P22</f>
        <v>0</v>
      </c>
      <c r="Q274" s="79">
        <f>'[22]Nodarbību saraksts'!Q22</f>
        <v>0</v>
      </c>
      <c r="R274" s="79">
        <f>'[22]Nodarbību saraksts'!R22</f>
        <v>0</v>
      </c>
      <c r="S274" s="80">
        <f>'[22]Nodarbību saraksts'!S22</f>
        <v>0</v>
      </c>
      <c r="T274" s="80">
        <f>'[22]Nodarbību saraksts'!T22</f>
        <v>0</v>
      </c>
    </row>
    <row r="275" spans="1:20">
      <c r="A275" s="69"/>
      <c r="B275" s="70"/>
      <c r="C275" s="70"/>
      <c r="D275" s="70"/>
      <c r="E275" s="70"/>
      <c r="F275" s="70"/>
      <c r="G275" s="70"/>
      <c r="H275" s="70">
        <f>SUM(H265:H272)</f>
        <v>136</v>
      </c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</row>
    <row r="276" spans="1:20">
      <c r="A276" s="73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</row>
    <row r="277" spans="1:20" ht="15" customHeight="1">
      <c r="A277" s="58" t="s">
        <v>22</v>
      </c>
      <c r="B277" s="83" t="str">
        <f>'[23]Nodarbību saraksts'!B13</f>
        <v>virseržante Lita Meistere</v>
      </c>
      <c r="C277" s="83">
        <f>'[23]Nodarbību saraksts'!C13</f>
        <v>25413592</v>
      </c>
      <c r="D277" s="79" t="str">
        <f>'[23]Nodarbību saraksts'!D13</f>
        <v>1.2.</v>
      </c>
      <c r="E277" s="79" t="str">
        <f>'[23]Nodarbību saraksts'!E13</f>
        <v>Zaķi</v>
      </c>
      <c r="F277" s="79" t="str">
        <f>'[23]Nodarbību saraksts'!F13</f>
        <v>Valmieras 2.vidusskola</v>
      </c>
      <c r="G277" s="79" t="str">
        <f>'[23]Nodarbību saraksts'!G13</f>
        <v>Raiņa 3, Valmiera</v>
      </c>
      <c r="H277" s="79">
        <f>'[23]Nodarbību saraksts'!H13</f>
        <v>15</v>
      </c>
      <c r="I277" s="79" t="str">
        <f>'[23]Nodarbību saraksts'!I13</f>
        <v>13.;20.;27.</v>
      </c>
      <c r="J277" s="79" t="str">
        <f>'[23]Nodarbību saraksts'!J13</f>
        <v>04.;11.</v>
      </c>
      <c r="K277" s="79" t="str">
        <f>'[23]Nodarbību saraksts'!K13</f>
        <v>15.;22.;29.</v>
      </c>
      <c r="L277" s="79" t="str">
        <f>'[23]Nodarbību saraksts'!L13</f>
        <v>06.;13.;20.</v>
      </c>
      <c r="M277" s="79" t="str">
        <f>'[23]Nodarbību saraksts'!M13</f>
        <v>10.;17.;24.;31.</v>
      </c>
      <c r="N277" s="79" t="str">
        <f>'[23]Nodarbību saraksts'!N13</f>
        <v>07.;14.;21.;28.</v>
      </c>
      <c r="O277" s="79" t="str">
        <f>'[23]Nodarbību saraksts'!O13</f>
        <v>07.;21.;28.</v>
      </c>
      <c r="P277" s="79" t="str">
        <f>'[23]Nodarbību saraksts'!P13</f>
        <v>04.;1.;25.</v>
      </c>
      <c r="Q277" s="79" t="str">
        <f>'[23]Nodarbību saraksts'!Q13</f>
        <v>02.;09.;16.;23.;30.</v>
      </c>
      <c r="R277" s="79">
        <f>'[23]Nodarbību saraksts'!R13</f>
        <v>0</v>
      </c>
      <c r="S277" s="80">
        <f>'[23]Nodarbību saraksts'!S13</f>
        <v>0.61458333333333337</v>
      </c>
      <c r="T277" s="80">
        <f>'[23]Nodarbību saraksts'!T13</f>
        <v>0.68055555555555547</v>
      </c>
    </row>
    <row r="278" spans="1:20" ht="15" customHeight="1">
      <c r="A278" s="58" t="s">
        <v>24</v>
      </c>
      <c r="B278" s="84"/>
      <c r="C278" s="84"/>
      <c r="D278" s="79" t="str">
        <f>'[23]Nodarbību saraksts'!D14</f>
        <v>2.3.</v>
      </c>
      <c r="E278" s="79" t="str">
        <f>'[23]Nodarbību saraksts'!E14</f>
        <v>Lapsas</v>
      </c>
      <c r="F278" s="79" t="str">
        <f>'[23]Nodarbību saraksts'!F14</f>
        <v>Valmieras 2.vidusskola</v>
      </c>
      <c r="G278" s="79" t="str">
        <f>'[23]Nodarbību saraksts'!G14</f>
        <v>Raiņa 3, Valmiera</v>
      </c>
      <c r="H278" s="79">
        <f>'[23]Nodarbību saraksts'!H14</f>
        <v>15</v>
      </c>
      <c r="I278" s="79" t="str">
        <f>'[23]Nodarbību saraksts'!I14</f>
        <v>13.;20.;27.</v>
      </c>
      <c r="J278" s="79" t="str">
        <f>'[23]Nodarbību saraksts'!J14</f>
        <v>04.;11.</v>
      </c>
      <c r="K278" s="79" t="str">
        <f>'[23]Nodarbību saraksts'!K14</f>
        <v>15.;22.;29.</v>
      </c>
      <c r="L278" s="79" t="str">
        <f>'[23]Nodarbību saraksts'!L14</f>
        <v>06.;13.;20.</v>
      </c>
      <c r="M278" s="79" t="str">
        <f>'[23]Nodarbību saraksts'!M14</f>
        <v>10.;17.;24.;31.</v>
      </c>
      <c r="N278" s="79" t="str">
        <f>'[23]Nodarbību saraksts'!N14</f>
        <v>07.;14.;21.;28.</v>
      </c>
      <c r="O278" s="79" t="str">
        <f>'[23]Nodarbību saraksts'!O14</f>
        <v>07.;21.;28.</v>
      </c>
      <c r="P278" s="79" t="str">
        <f>'[23]Nodarbību saraksts'!P14</f>
        <v>04.;11.;25.</v>
      </c>
      <c r="Q278" s="79" t="str">
        <f>'[23]Nodarbību saraksts'!Q14</f>
        <v>02.;09.;16.;23.;30.</v>
      </c>
      <c r="R278" s="79">
        <f>'[23]Nodarbību saraksts'!R14</f>
        <v>0</v>
      </c>
      <c r="S278" s="80">
        <f>'[23]Nodarbību saraksts'!S14</f>
        <v>0.69097222222222221</v>
      </c>
      <c r="T278" s="80">
        <f>'[23]Nodarbību saraksts'!T14</f>
        <v>0.75694444444444453</v>
      </c>
    </row>
    <row r="279" spans="1:20" ht="15" customHeight="1">
      <c r="A279" s="58" t="s">
        <v>25</v>
      </c>
      <c r="B279" s="84"/>
      <c r="C279" s="84"/>
      <c r="D279" s="79" t="str">
        <f>'[23]Nodarbību saraksts'!D15</f>
        <v>3.5.</v>
      </c>
      <c r="E279" s="79" t="str">
        <f>'[23]Nodarbību saraksts'!E15</f>
        <v>Vilki</v>
      </c>
      <c r="F279" s="79" t="str">
        <f>'[23]Nodarbību saraksts'!F15</f>
        <v>Valmieras 2.vidusskola</v>
      </c>
      <c r="G279" s="79" t="str">
        <f>'[23]Nodarbību saraksts'!G15</f>
        <v>Raiņa 3, Valmiera</v>
      </c>
      <c r="H279" s="79">
        <f>'[23]Nodarbību saraksts'!H15</f>
        <v>15</v>
      </c>
      <c r="I279" s="79" t="str">
        <f>'[23]Nodarbību saraksts'!I15</f>
        <v>14.;21.;28.</v>
      </c>
      <c r="J279" s="79" t="str">
        <f>'[23]Nodarbību saraksts'!J15</f>
        <v>05.;12.</v>
      </c>
      <c r="K279" s="79" t="str">
        <f>'[23]Nodarbību saraksts'!K15</f>
        <v>16.;23.;30.</v>
      </c>
      <c r="L279" s="79" t="str">
        <f>'[23]Nodarbību saraksts'!L15</f>
        <v>07.;14.;21.</v>
      </c>
      <c r="M279" s="79" t="str">
        <f>'[23]Nodarbību saraksts'!M15</f>
        <v>11.;18.;25.</v>
      </c>
      <c r="N279" s="79" t="str">
        <f>'[23]Nodarbību saraksts'!N15</f>
        <v>01.;08.;15.;22.</v>
      </c>
      <c r="O279" s="79" t="str">
        <f>'[23]Nodarbību saraksts'!O15</f>
        <v>01.;08.;22.;29.</v>
      </c>
      <c r="P279" s="79" t="str">
        <f>'[23]Nodarbību saraksts'!P15</f>
        <v>05.;12.;19.;26.</v>
      </c>
      <c r="Q279" s="79" t="str">
        <f>'[23]Nodarbību saraksts'!Q15</f>
        <v>03.;10.;17.;24.;31.</v>
      </c>
      <c r="R279" s="79">
        <f>'[23]Nodarbību saraksts'!R15</f>
        <v>0</v>
      </c>
      <c r="S279" s="80">
        <f>'[23]Nodarbību saraksts'!S15</f>
        <v>0.66666666666666663</v>
      </c>
      <c r="T279" s="80">
        <f>'[23]Nodarbību saraksts'!T15</f>
        <v>0.73263888888888884</v>
      </c>
    </row>
    <row r="280" spans="1:20" ht="30" customHeight="1">
      <c r="A280" s="58" t="s">
        <v>27</v>
      </c>
      <c r="B280" s="84"/>
      <c r="C280" s="84"/>
      <c r="D280" s="79" t="str">
        <f>'[23]Nodarbību saraksts'!D16</f>
        <v>VAM 1.MG</v>
      </c>
      <c r="E280" s="79" t="str">
        <f>'[23]Nodarbību saraksts'!E16</f>
        <v>10b I grupa</v>
      </c>
      <c r="F280" s="79" t="str">
        <f>'[23]Nodarbību saraksts'!F16</f>
        <v>Valmieras 5.vidusskola</v>
      </c>
      <c r="G280" s="79" t="str">
        <f>'[23]Nodarbību saraksts'!G16</f>
        <v>Raiņa 3, Valmiera</v>
      </c>
      <c r="H280" s="79">
        <f>'[23]Nodarbību saraksts'!H16</f>
        <v>13</v>
      </c>
      <c r="I280" s="79" t="str">
        <f>'[23]Nodarbību saraksts'!I16</f>
        <v>08.</v>
      </c>
      <c r="J280" s="79">
        <f>'[23]Nodarbību saraksts'!J16</f>
        <v>0</v>
      </c>
      <c r="K280" s="79" t="str">
        <f>'[23]Nodarbību saraksts'!K16</f>
        <v>05.;12.</v>
      </c>
      <c r="L280" s="79" t="str">
        <f>'[23]Nodarbību saraksts'!L16</f>
        <v>01.</v>
      </c>
      <c r="M280" s="79" t="str">
        <f>'[23]Nodarbību saraksts'!M16</f>
        <v>12.</v>
      </c>
      <c r="N280" s="79" t="str">
        <f>'[23]Nodarbību saraksts'!N16</f>
        <v>02.</v>
      </c>
      <c r="O280" s="79" t="str">
        <f>'[23]Nodarbību saraksts'!O16</f>
        <v>02.</v>
      </c>
      <c r="P280" s="79" t="str">
        <f>'[23]Nodarbību saraksts'!P16</f>
        <v>06.</v>
      </c>
      <c r="Q280" s="79" t="str">
        <f>'[23]Nodarbību saraksts'!Q16</f>
        <v>11.</v>
      </c>
      <c r="R280" s="79">
        <f>'[23]Nodarbību saraksts'!R16</f>
        <v>0</v>
      </c>
      <c r="S280" s="80">
        <f>'[23]Nodarbību saraksts'!S16</f>
        <v>0.34722222222222227</v>
      </c>
      <c r="T280" s="80">
        <f>'[23]Nodarbību saraksts'!T16</f>
        <v>0.68055555555555547</v>
      </c>
    </row>
    <row r="281" spans="1:20" ht="30" customHeight="1">
      <c r="A281" s="58" t="s">
        <v>28</v>
      </c>
      <c r="B281" s="84"/>
      <c r="C281" s="84"/>
      <c r="D281" s="79" t="str">
        <f>'[23]Nodarbību saraksts'!D17</f>
        <v>VAM 1.MG</v>
      </c>
      <c r="E281" s="79" t="str">
        <f>'[23]Nodarbību saraksts'!E17</f>
        <v>10b II grupa</v>
      </c>
      <c r="F281" s="79" t="str">
        <f>'[23]Nodarbību saraksts'!F17</f>
        <v>Valmieras 5.vidusskola</v>
      </c>
      <c r="G281" s="79" t="str">
        <f>'[23]Nodarbību saraksts'!G17</f>
        <v>Raiņa 3, Valmiera</v>
      </c>
      <c r="H281" s="79">
        <f>'[23]Nodarbību saraksts'!H17</f>
        <v>13</v>
      </c>
      <c r="I281" s="79" t="str">
        <f>'[23]Nodarbību saraksts'!I17</f>
        <v>15.</v>
      </c>
      <c r="J281" s="79" t="str">
        <f>'[23]Nodarbību saraksts'!J17</f>
        <v>01.</v>
      </c>
      <c r="K281" s="79" t="str">
        <f>'[23]Nodarbību saraksts'!K17</f>
        <v>26.</v>
      </c>
      <c r="L281" s="79" t="str">
        <f>'[23]Nodarbību saraksts'!L17</f>
        <v>15.</v>
      </c>
      <c r="M281" s="79" t="str">
        <f>'[23]Nodarbību saraksts'!M17</f>
        <v>28.</v>
      </c>
      <c r="N281" s="79" t="str">
        <f>'[23]Nodarbību saraksts'!N17</f>
        <v>09.</v>
      </c>
      <c r="O281" s="79" t="str">
        <f>'[23]Nodarbību saraksts'!O17</f>
        <v>09.</v>
      </c>
      <c r="P281" s="79" t="str">
        <f>'[23]Nodarbību saraksts'!P17</f>
        <v>13.</v>
      </c>
      <c r="Q281" s="79" t="str">
        <f>'[23]Nodarbību saraksts'!Q17</f>
        <v>18.</v>
      </c>
      <c r="R281" s="79">
        <f>'[23]Nodarbību saraksts'!R17</f>
        <v>0</v>
      </c>
      <c r="S281" s="80">
        <f>'[23]Nodarbību saraksts'!S17</f>
        <v>0.34722222222222227</v>
      </c>
      <c r="T281" s="80">
        <f>'[23]Nodarbību saraksts'!T17</f>
        <v>0.68055555555555547</v>
      </c>
    </row>
    <row r="282" spans="1:20" ht="30" customHeight="1">
      <c r="A282" s="58" t="s">
        <v>29</v>
      </c>
      <c r="B282" s="84"/>
      <c r="C282" s="84"/>
      <c r="D282" s="79" t="str">
        <f>'[23]Nodarbību saraksts'!D18</f>
        <v>VAM 2.MG</v>
      </c>
      <c r="E282" s="79" t="str">
        <f>'[23]Nodarbību saraksts'!E18</f>
        <v>11b I grupa</v>
      </c>
      <c r="F282" s="79" t="str">
        <f>'[23]Nodarbību saraksts'!F18</f>
        <v>Valmieras 5.vidusskola</v>
      </c>
      <c r="G282" s="79" t="str">
        <f>'[23]Nodarbību saraksts'!G18</f>
        <v>Raiņa 3, Valmiera</v>
      </c>
      <c r="H282" s="79">
        <f>'[23]Nodarbību saraksts'!H18</f>
        <v>14</v>
      </c>
      <c r="I282" s="79" t="str">
        <f>'[23]Nodarbību saraksts'!I18</f>
        <v>22.</v>
      </c>
      <c r="J282" s="79" t="str">
        <f>'[23]Nodarbību saraksts'!J18</f>
        <v>06.</v>
      </c>
      <c r="K282" s="79" t="str">
        <f>'[23]Nodarbību saraksts'!K18</f>
        <v>17.</v>
      </c>
      <c r="L282" s="79" t="str">
        <f>'[23]Nodarbību saraksts'!L18</f>
        <v>08.</v>
      </c>
      <c r="M282" s="79" t="str">
        <f>'[23]Nodarbību saraksts'!M18</f>
        <v>19.</v>
      </c>
      <c r="N282" s="79" t="str">
        <f>'[23]Nodarbību saraksts'!N18</f>
        <v>16.</v>
      </c>
      <c r="O282" s="79" t="str">
        <f>'[23]Nodarbību saraksts'!O18</f>
        <v>23.</v>
      </c>
      <c r="P282" s="79" t="str">
        <f>'[23]Nodarbību saraksts'!P18</f>
        <v>20.</v>
      </c>
      <c r="Q282" s="79" t="str">
        <f>'[23]Nodarbību saraksts'!Q18</f>
        <v>25.</v>
      </c>
      <c r="R282" s="79">
        <f>'[23]Nodarbību saraksts'!R18</f>
        <v>0</v>
      </c>
      <c r="S282" s="80">
        <f>'[23]Nodarbību saraksts'!S18</f>
        <v>0.34722222222222227</v>
      </c>
      <c r="T282" s="80">
        <f>'[23]Nodarbību saraksts'!T18</f>
        <v>0.68055555555555547</v>
      </c>
    </row>
    <row r="283" spans="1:20" ht="30" customHeight="1">
      <c r="A283" s="58" t="s">
        <v>30</v>
      </c>
      <c r="B283" s="84"/>
      <c r="C283" s="84"/>
      <c r="D283" s="79" t="str">
        <f>'[23]Nodarbību saraksts'!D19</f>
        <v>VAM 2.MG</v>
      </c>
      <c r="E283" s="79" t="str">
        <f>'[23]Nodarbību saraksts'!E19</f>
        <v>11b II grupa</v>
      </c>
      <c r="F283" s="79" t="str">
        <f>'[23]Nodarbību saraksts'!F19</f>
        <v>Valmieras 5.vidusskola</v>
      </c>
      <c r="G283" s="79" t="str">
        <f>'[23]Nodarbību saraksts'!G19</f>
        <v>Raiņa 3, Valmiera</v>
      </c>
      <c r="H283" s="79">
        <f>'[23]Nodarbību saraksts'!H19</f>
        <v>15</v>
      </c>
      <c r="I283" s="79" t="str">
        <f>'[23]Nodarbību saraksts'!I19</f>
        <v>29.</v>
      </c>
      <c r="J283" s="79" t="str">
        <f>'[23]Nodarbību saraksts'!J19</f>
        <v>13.</v>
      </c>
      <c r="K283" s="79" t="str">
        <f>'[23]Nodarbību saraksts'!K19</f>
        <v>24.</v>
      </c>
      <c r="L283" s="79" t="str">
        <f>'[23]Nodarbību saraksts'!L19</f>
        <v>10.</v>
      </c>
      <c r="M283" s="79" t="str">
        <f>'[23]Nodarbību saraksts'!M19</f>
        <v>26.</v>
      </c>
      <c r="N283" s="79" t="str">
        <f>'[23]Nodarbību saraksts'!N19</f>
        <v>23.</v>
      </c>
      <c r="O283" s="79" t="str">
        <f>'[23]Nodarbību saraksts'!O19</f>
        <v>30.</v>
      </c>
      <c r="P283" s="79" t="str">
        <f>'[23]Nodarbību saraksts'!P19</f>
        <v>27.</v>
      </c>
      <c r="Q283" s="79" t="str">
        <f>'[23]Nodarbību saraksts'!Q19</f>
        <v>06.</v>
      </c>
      <c r="R283" s="79">
        <f>'[23]Nodarbību saraksts'!R19</f>
        <v>0</v>
      </c>
      <c r="S283" s="80">
        <f>'[23]Nodarbību saraksts'!S19</f>
        <v>0.34722222222222227</v>
      </c>
      <c r="T283" s="80">
        <f>'[23]Nodarbību saraksts'!T19</f>
        <v>0.68055555555555547</v>
      </c>
    </row>
    <row r="284" spans="1:20" ht="45" customHeight="1">
      <c r="A284" s="58" t="s">
        <v>31</v>
      </c>
      <c r="B284" s="84"/>
      <c r="C284" s="84"/>
      <c r="D284" s="79" t="str">
        <f>'[23]Nodarbību saraksts'!D20</f>
        <v>Speciālais kurss</v>
      </c>
      <c r="E284" s="79" t="str">
        <f>'[23]Nodarbību saraksts'!E20</f>
        <v>VFS</v>
      </c>
      <c r="F284" s="79" t="str">
        <f>'[23]Nodarbību saraksts'!F20</f>
        <v xml:space="preserve">Valmieras 5.vidusskola, Valmieras Olimpiskais centrs, SATORI, Sporta un kaujas mākslas klubs </v>
      </c>
      <c r="G284" s="79" t="str">
        <f>'[23]Nodarbību saraksts'!G20</f>
        <v>Raiņa 3, Valmiera, Rīgas 91, Valmiera, Valmieras pag., Valmiermuiža, Alejas iela 4</v>
      </c>
      <c r="H284" s="79">
        <f>'[23]Nodarbību saraksts'!H20</f>
        <v>15</v>
      </c>
      <c r="I284" s="79" t="str">
        <f>'[23]Nodarbību saraksts'!I20</f>
        <v>16.;23.;30.</v>
      </c>
      <c r="J284" s="79" t="str">
        <f>'[23]Nodarbību saraksts'!J20</f>
        <v>07.;14.</v>
      </c>
      <c r="K284" s="79">
        <f>'[23]Nodarbību saraksts'!K20</f>
        <v>0</v>
      </c>
      <c r="L284" s="79" t="str">
        <f>'[23]Nodarbību saraksts'!L20</f>
        <v>09.</v>
      </c>
      <c r="M284" s="79" t="str">
        <f>'[23]Nodarbību saraksts'!M20</f>
        <v>13.;27.</v>
      </c>
      <c r="N284" s="79" t="str">
        <f>'[23]Nodarbību saraksts'!N20</f>
        <v>03.;10.;17.;24.</v>
      </c>
      <c r="O284" s="79" t="str">
        <f>'[23]Nodarbību saraksts'!O20</f>
        <v>10.;17.;24.</v>
      </c>
      <c r="P284" s="79" t="str">
        <f>'[23]Nodarbību saraksts'!P20</f>
        <v>07.;14.;21.;28.</v>
      </c>
      <c r="Q284" s="79" t="str">
        <f>'[23]Nodarbību saraksts'!Q20</f>
        <v>05.;12.;19.;26.</v>
      </c>
      <c r="R284" s="79">
        <f>'[23]Nodarbību saraksts'!R20</f>
        <v>0</v>
      </c>
      <c r="S284" s="80">
        <f>'[23]Nodarbību saraksts'!S20</f>
        <v>0.66666666666666663</v>
      </c>
      <c r="T284" s="80">
        <f>'[23]Nodarbību saraksts'!T20</f>
        <v>0.75</v>
      </c>
    </row>
    <row r="285" spans="1:20" ht="30" customHeight="1">
      <c r="A285" s="58" t="s">
        <v>32</v>
      </c>
      <c r="B285" s="84"/>
      <c r="C285" s="84"/>
      <c r="D285" s="79" t="str">
        <f>'[23]Nodarbību saraksts'!D21</f>
        <v>Slodze +0,05</v>
      </c>
      <c r="E285" s="79">
        <f>'[23]Nodarbību saraksts'!E21</f>
        <v>0</v>
      </c>
      <c r="F285" s="79">
        <f>'[23]Nodarbību saraksts'!F21</f>
        <v>0</v>
      </c>
      <c r="G285" s="79">
        <f>'[23]Nodarbību saraksts'!G21</f>
        <v>0</v>
      </c>
      <c r="H285" s="79">
        <f>'[23]Nodarbību saraksts'!H21</f>
        <v>0</v>
      </c>
      <c r="I285" s="79">
        <f>'[23]Nodarbību saraksts'!I21</f>
        <v>0</v>
      </c>
      <c r="J285" s="79">
        <f>'[23]Nodarbību saraksts'!J21</f>
        <v>0</v>
      </c>
      <c r="K285" s="79">
        <f>'[23]Nodarbību saraksts'!K21</f>
        <v>0</v>
      </c>
      <c r="L285" s="79">
        <f>'[23]Nodarbību saraksts'!L21</f>
        <v>0</v>
      </c>
      <c r="M285" s="79">
        <f>'[23]Nodarbību saraksts'!M21</f>
        <v>0</v>
      </c>
      <c r="N285" s="79">
        <f>'[23]Nodarbību saraksts'!N21</f>
        <v>0</v>
      </c>
      <c r="O285" s="79">
        <f>'[23]Nodarbību saraksts'!O21</f>
        <v>0</v>
      </c>
      <c r="P285" s="79">
        <f>'[23]Nodarbību saraksts'!P21</f>
        <v>0</v>
      </c>
      <c r="Q285" s="79">
        <f>'[23]Nodarbību saraksts'!Q21</f>
        <v>0</v>
      </c>
      <c r="R285" s="79">
        <f>'[23]Nodarbību saraksts'!R21</f>
        <v>0</v>
      </c>
      <c r="S285" s="80">
        <f>'[23]Nodarbību saraksts'!S21</f>
        <v>0</v>
      </c>
      <c r="T285" s="80">
        <f>'[23]Nodarbību saraksts'!T21</f>
        <v>0</v>
      </c>
    </row>
    <row r="286" spans="1:20" ht="15">
      <c r="A286" s="58" t="s">
        <v>33</v>
      </c>
      <c r="B286" s="85"/>
      <c r="C286" s="85"/>
      <c r="D286" s="79">
        <f>'[23]Nodarbību saraksts'!D22</f>
        <v>0</v>
      </c>
      <c r="E286" s="79">
        <f>'[23]Nodarbību saraksts'!E22</f>
        <v>0</v>
      </c>
      <c r="F286" s="79">
        <f>'[23]Nodarbību saraksts'!F22</f>
        <v>0</v>
      </c>
      <c r="G286" s="79">
        <f>'[23]Nodarbību saraksts'!G22</f>
        <v>0</v>
      </c>
      <c r="H286" s="79">
        <f>'[23]Nodarbību saraksts'!H22</f>
        <v>0</v>
      </c>
      <c r="I286" s="79">
        <f>'[23]Nodarbību saraksts'!I22</f>
        <v>0</v>
      </c>
      <c r="J286" s="79">
        <f>'[23]Nodarbību saraksts'!J22</f>
        <v>0</v>
      </c>
      <c r="K286" s="79">
        <f>'[23]Nodarbību saraksts'!K22</f>
        <v>0</v>
      </c>
      <c r="L286" s="79">
        <f>'[23]Nodarbību saraksts'!L22</f>
        <v>0</v>
      </c>
      <c r="M286" s="79">
        <f>'[23]Nodarbību saraksts'!M22</f>
        <v>0</v>
      </c>
      <c r="N286" s="79">
        <f>'[23]Nodarbību saraksts'!N22</f>
        <v>0</v>
      </c>
      <c r="O286" s="79">
        <f>'[23]Nodarbību saraksts'!O22</f>
        <v>0</v>
      </c>
      <c r="P286" s="79">
        <f>'[23]Nodarbību saraksts'!P22</f>
        <v>0</v>
      </c>
      <c r="Q286" s="79">
        <f>'[23]Nodarbību saraksts'!Q22</f>
        <v>0</v>
      </c>
      <c r="R286" s="79">
        <f>'[23]Nodarbību saraksts'!R22</f>
        <v>0</v>
      </c>
      <c r="S286" s="80">
        <f>'[23]Nodarbību saraksts'!S22</f>
        <v>0</v>
      </c>
      <c r="T286" s="80">
        <f>'[23]Nodarbību saraksts'!T22</f>
        <v>0</v>
      </c>
    </row>
    <row r="287" spans="1:20">
      <c r="A287" s="69"/>
      <c r="B287" s="70"/>
      <c r="C287" s="70"/>
      <c r="D287" s="70"/>
      <c r="E287" s="70"/>
      <c r="F287" s="70"/>
      <c r="G287" s="70"/>
      <c r="H287" s="70">
        <f>SUM(H277:H284)</f>
        <v>115</v>
      </c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</row>
    <row r="288" spans="1:20">
      <c r="A288" s="73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</row>
    <row r="289" spans="1:20" ht="15" customHeight="1">
      <c r="A289" s="58" t="s">
        <v>22</v>
      </c>
      <c r="B289" s="83" t="str">
        <f>'[24]Nodarbību saraksts'!B13</f>
        <v>Laila Ozola</v>
      </c>
      <c r="C289" s="83">
        <f>'[24]Nodarbību saraksts'!C13</f>
        <v>25617522</v>
      </c>
      <c r="D289" s="79" t="str">
        <f>'[24]Nodarbību saraksts'!D13</f>
        <v>1.2.</v>
      </c>
      <c r="E289" s="79">
        <f>'[24]Nodarbību saraksts'!E13</f>
        <v>0</v>
      </c>
      <c r="F289" s="79" t="str">
        <f>'[24]Nodarbību saraksts'!F13</f>
        <v>Umurgas pamatskola</v>
      </c>
      <c r="G289" s="79" t="str">
        <f>'[24]Nodarbību saraksts'!G13</f>
        <v>Skolas iela 8A, Umurga</v>
      </c>
      <c r="H289" s="79">
        <f>'[24]Nodarbību saraksts'!H13</f>
        <v>15</v>
      </c>
      <c r="I289" s="79">
        <f>'[24]Nodarbību saraksts'!I13</f>
        <v>0</v>
      </c>
      <c r="J289" s="79">
        <f>'[24]Nodarbību saraksts'!J13</f>
        <v>0</v>
      </c>
      <c r="K289" s="79" t="str">
        <f>'[24]Nodarbību saraksts'!K13</f>
        <v>15;22;29</v>
      </c>
      <c r="L289" s="79" t="str">
        <f>'[24]Nodarbību saraksts'!L13</f>
        <v>02,13,20,</v>
      </c>
      <c r="M289" s="79" t="str">
        <f>'[24]Nodarbību saraksts'!M13</f>
        <v>10,17,24,31</v>
      </c>
      <c r="N289" s="79" t="str">
        <f>'[24]Nodarbību saraksts'!N13</f>
        <v>07,14,21,28.</v>
      </c>
      <c r="O289" s="79" t="str">
        <f>'[24]Nodarbību saraksts'!O13</f>
        <v>07,21,28</v>
      </c>
      <c r="P289" s="79" t="str">
        <f>'[24]Nodarbību saraksts'!P13</f>
        <v>04,11,18,25</v>
      </c>
      <c r="Q289" s="79" t="str">
        <f>'[24]Nodarbību saraksts'!Q13</f>
        <v>02,09,16</v>
      </c>
      <c r="R289" s="79">
        <f>'[24]Nodarbību saraksts'!R13</f>
        <v>0</v>
      </c>
      <c r="S289" s="80">
        <f>'[24]Nodarbību saraksts'!S13</f>
        <v>0.625</v>
      </c>
      <c r="T289" s="80">
        <f>'[24]Nodarbību saraksts'!T13</f>
        <v>0.69097222222222221</v>
      </c>
    </row>
    <row r="290" spans="1:20" ht="15" customHeight="1">
      <c r="A290" s="58" t="s">
        <v>24</v>
      </c>
      <c r="B290" s="84"/>
      <c r="C290" s="84"/>
      <c r="D290" s="79" t="str">
        <f>'[24]Nodarbību saraksts'!D14</f>
        <v>1.1.</v>
      </c>
      <c r="E290" s="79">
        <f>'[24]Nodarbību saraksts'!E14</f>
        <v>0</v>
      </c>
      <c r="F290" s="79" t="str">
        <f>'[24]Nodarbību saraksts'!F14</f>
        <v>Limbažu Valsts ģimnāzija</v>
      </c>
      <c r="G290" s="79" t="str">
        <f>'[24]Nodarbību saraksts'!G14</f>
        <v>Rīgas iela 28, Limbaži</v>
      </c>
      <c r="H290" s="79">
        <f>'[24]Nodarbību saraksts'!H14</f>
        <v>15</v>
      </c>
      <c r="I290" s="79">
        <f>'[24]Nodarbību saraksts'!I14</f>
        <v>0</v>
      </c>
      <c r="J290" s="79">
        <f>'[24]Nodarbību saraksts'!J14</f>
        <v>0</v>
      </c>
      <c r="K290" s="79" t="str">
        <f>'[24]Nodarbību saraksts'!K14</f>
        <v>17;24;</v>
      </c>
      <c r="L290" s="79" t="str">
        <f>'[24]Nodarbību saraksts'!L14</f>
        <v>01,08,15,</v>
      </c>
      <c r="M290" s="79" t="str">
        <f>'[24]Nodarbību saraksts'!M14</f>
        <v>12,19,26</v>
      </c>
      <c r="N290" s="79" t="str">
        <f>'[24]Nodarbību saraksts'!N14</f>
        <v>02,09,16,23</v>
      </c>
      <c r="O290" s="79" t="str">
        <f>'[24]Nodarbību saraksts'!O14</f>
        <v>02,09,23,30</v>
      </c>
      <c r="P290" s="79" t="str">
        <f>'[24]Nodarbību saraksts'!P14</f>
        <v>06,13,20,27</v>
      </c>
      <c r="Q290" s="79" t="str">
        <f>'[24]Nodarbību saraksts'!Q14</f>
        <v>11,18,25</v>
      </c>
      <c r="R290" s="79">
        <f>'[24]Nodarbību saraksts'!R14</f>
        <v>0</v>
      </c>
      <c r="S290" s="80">
        <f>'[24]Nodarbību saraksts'!S14</f>
        <v>0.64583333333333337</v>
      </c>
      <c r="T290" s="80">
        <f>'[24]Nodarbību saraksts'!T14</f>
        <v>0.71180555555555547</v>
      </c>
    </row>
    <row r="291" spans="1:20" ht="15" customHeight="1">
      <c r="A291" s="58" t="s">
        <v>25</v>
      </c>
      <c r="B291" s="84"/>
      <c r="C291" s="84"/>
      <c r="D291" s="79" t="str">
        <f>'[24]Nodarbību saraksts'!D15</f>
        <v>1.2.</v>
      </c>
      <c r="E291" s="79">
        <f>'[24]Nodarbību saraksts'!E15</f>
        <v>0</v>
      </c>
      <c r="F291" s="79" t="str">
        <f>'[24]Nodarbību saraksts'!F15</f>
        <v>Limbažu Valsts ģimnāzija</v>
      </c>
      <c r="G291" s="79" t="str">
        <f>'[24]Nodarbību saraksts'!G15</f>
        <v>Rīgas iela 28, Limbaži</v>
      </c>
      <c r="H291" s="79">
        <f>'[24]Nodarbību saraksts'!H15</f>
        <v>15</v>
      </c>
      <c r="I291" s="79">
        <f>'[24]Nodarbību saraksts'!I15</f>
        <v>0</v>
      </c>
      <c r="J291" s="79">
        <f>'[24]Nodarbību saraksts'!J15</f>
        <v>0</v>
      </c>
      <c r="K291" s="79" t="str">
        <f>'[24]Nodarbību saraksts'!K15</f>
        <v>17;24</v>
      </c>
      <c r="L291" s="79" t="str">
        <f>'[24]Nodarbību saraksts'!L15</f>
        <v>01,08,15,</v>
      </c>
      <c r="M291" s="79" t="str">
        <f>'[24]Nodarbību saraksts'!M15</f>
        <v>12,19,26</v>
      </c>
      <c r="N291" s="79" t="str">
        <f>'[24]Nodarbību saraksts'!N15</f>
        <v>02,09,16,23</v>
      </c>
      <c r="O291" s="79" t="str">
        <f>'[24]Nodarbību saraksts'!O15</f>
        <v>02,09,23,30</v>
      </c>
      <c r="P291" s="79" t="str">
        <f>'[24]Nodarbību saraksts'!P15</f>
        <v>06,13,20,27</v>
      </c>
      <c r="Q291" s="79" t="str">
        <f>'[24]Nodarbību saraksts'!Q15</f>
        <v>11,18,25</v>
      </c>
      <c r="R291" s="79">
        <f>'[24]Nodarbību saraksts'!R15</f>
        <v>0</v>
      </c>
      <c r="S291" s="80">
        <f>'[24]Nodarbību saraksts'!S15</f>
        <v>0.72222222222222221</v>
      </c>
      <c r="T291" s="80">
        <f>'[24]Nodarbību saraksts'!T15</f>
        <v>0.78819444444444453</v>
      </c>
    </row>
    <row r="292" spans="1:20" ht="15" customHeight="1">
      <c r="A292" s="58" t="s">
        <v>27</v>
      </c>
      <c r="B292" s="84"/>
      <c r="C292" s="84"/>
      <c r="D292" s="79" t="str">
        <f>'[24]Nodarbību saraksts'!D16</f>
        <v>1.2.</v>
      </c>
      <c r="E292" s="79">
        <f>'[24]Nodarbību saraksts'!E16</f>
        <v>0</v>
      </c>
      <c r="F292" s="79" t="str">
        <f>'[24]Nodarbību saraksts'!F16</f>
        <v>Palsmanes internātskola</v>
      </c>
      <c r="G292" s="79" t="str">
        <f>'[24]Nodarbību saraksts'!G16</f>
        <v>Smiltenes novads, Palsmanes pagasts</v>
      </c>
      <c r="H292" s="79">
        <f>'[24]Nodarbību saraksts'!H16</f>
        <v>15</v>
      </c>
      <c r="I292" s="79">
        <f>'[24]Nodarbību saraksts'!I16</f>
        <v>0</v>
      </c>
      <c r="J292" s="79">
        <f>'[24]Nodarbību saraksts'!J16</f>
        <v>0</v>
      </c>
      <c r="K292" s="79" t="str">
        <f>'[24]Nodarbību saraksts'!K16</f>
        <v>16;23;30</v>
      </c>
      <c r="L292" s="79" t="str">
        <f>'[24]Nodarbību saraksts'!L16</f>
        <v>07,14,21,</v>
      </c>
      <c r="M292" s="79" t="str">
        <f>'[24]Nodarbību saraksts'!M16</f>
        <v>13,20,27,</v>
      </c>
      <c r="N292" s="79" t="str">
        <f>'[24]Nodarbību saraksts'!N16</f>
        <v>03,10,17,24</v>
      </c>
      <c r="O292" s="79" t="str">
        <f>'[24]Nodarbību saraksts'!O16</f>
        <v>03,10,24,31</v>
      </c>
      <c r="P292" s="79" t="str">
        <f>'[24]Nodarbību saraksts'!P16</f>
        <v>07,14,21,28</v>
      </c>
      <c r="Q292" s="79" t="str">
        <f>'[24]Nodarbību saraksts'!Q16</f>
        <v>05,12,19</v>
      </c>
      <c r="R292" s="79">
        <f>'[24]Nodarbību saraksts'!R16</f>
        <v>0</v>
      </c>
      <c r="S292" s="80">
        <f>'[24]Nodarbību saraksts'!S16</f>
        <v>0.63888888888888895</v>
      </c>
      <c r="T292" s="80">
        <f>'[24]Nodarbību saraksts'!T16</f>
        <v>0.70486111111111116</v>
      </c>
    </row>
    <row r="293" spans="1:20" ht="15" customHeight="1">
      <c r="A293" s="58" t="s">
        <v>28</v>
      </c>
      <c r="B293" s="84"/>
      <c r="C293" s="84"/>
      <c r="D293" s="79" t="str">
        <f>'[24]Nodarbību saraksts'!D17</f>
        <v>1.1.</v>
      </c>
      <c r="E293" s="79">
        <f>'[24]Nodarbību saraksts'!E17</f>
        <v>0</v>
      </c>
      <c r="F293" s="79" t="str">
        <f>'[24]Nodarbību saraksts'!F17</f>
        <v>Limbažu speciālā pamatskola</v>
      </c>
      <c r="G293" s="79" t="str">
        <f>'[24]Nodarbību saraksts'!G17</f>
        <v>Katvaru pagasts, Katvari.</v>
      </c>
      <c r="H293" s="79">
        <f>'[24]Nodarbību saraksts'!H17</f>
        <v>15</v>
      </c>
      <c r="I293" s="79">
        <f>'[24]Nodarbību saraksts'!I17</f>
        <v>0</v>
      </c>
      <c r="J293" s="79">
        <f>'[24]Nodarbību saraksts'!J17</f>
        <v>0</v>
      </c>
      <c r="K293" s="79" t="str">
        <f>'[24]Nodarbību saraksts'!K17</f>
        <v>15;22;29</v>
      </c>
      <c r="L293" s="79" t="str">
        <f>'[24]Nodarbību saraksts'!L17</f>
        <v>02,13,20,</v>
      </c>
      <c r="M293" s="79" t="str">
        <f>'[24]Nodarbību saraksts'!M17</f>
        <v>10,17,24,31,</v>
      </c>
      <c r="N293" s="79" t="str">
        <f>'[24]Nodarbību saraksts'!N17</f>
        <v>07,14,21,28</v>
      </c>
      <c r="O293" s="79" t="str">
        <f>'[24]Nodarbību saraksts'!O17</f>
        <v>07,21,28</v>
      </c>
      <c r="P293" s="79" t="str">
        <f>'[24]Nodarbību saraksts'!P17</f>
        <v>04,11,18,25</v>
      </c>
      <c r="Q293" s="79" t="str">
        <f>'[24]Nodarbību saraksts'!Q17</f>
        <v>02,09,16</v>
      </c>
      <c r="R293" s="79">
        <f>'[24]Nodarbību saraksts'!R17</f>
        <v>0</v>
      </c>
      <c r="S293" s="80">
        <f>'[24]Nodarbību saraksts'!S17</f>
        <v>0.70833333333333337</v>
      </c>
      <c r="T293" s="80">
        <f>'[24]Nodarbību saraksts'!T17</f>
        <v>0.77430555555555547</v>
      </c>
    </row>
    <row r="294" spans="1:20" ht="30" customHeight="1">
      <c r="A294" s="58" t="s">
        <v>29</v>
      </c>
      <c r="B294" s="84"/>
      <c r="C294" s="84"/>
      <c r="D294" s="79" t="str">
        <f>'[24]Nodarbību saraksts'!D18</f>
        <v>VAM 1.MG</v>
      </c>
      <c r="E294" s="79" t="str">
        <f>'[24]Nodarbību saraksts'!E18</f>
        <v>10a</v>
      </c>
      <c r="F294" s="79" t="str">
        <f>'[24]Nodarbību saraksts'!F18</f>
        <v>Limbažu 2. vidusskola</v>
      </c>
      <c r="G294" s="79" t="str">
        <f>'[24]Nodarbību saraksts'!G18</f>
        <v>Parka iela 38, Limbaži</v>
      </c>
      <c r="H294" s="79">
        <f>'[24]Nodarbību saraksts'!H18</f>
        <v>15</v>
      </c>
      <c r="I294" s="79">
        <f>'[24]Nodarbību saraksts'!I18</f>
        <v>0</v>
      </c>
      <c r="J294" s="79">
        <f>'[24]Nodarbību saraksts'!J18</f>
        <v>0</v>
      </c>
      <c r="K294" s="79">
        <f>'[24]Nodarbību saraksts'!K18</f>
        <v>0</v>
      </c>
      <c r="L294" s="79" t="str">
        <f>'[24]Nodarbību saraksts'!L18</f>
        <v>01.</v>
      </c>
      <c r="M294" s="79" t="str">
        <f>'[24]Nodarbību saraksts'!M18</f>
        <v>12.</v>
      </c>
      <c r="N294" s="79">
        <f>'[24]Nodarbību saraksts'!N18</f>
        <v>2</v>
      </c>
      <c r="O294" s="79">
        <f>'[24]Nodarbību saraksts'!O18</f>
        <v>2</v>
      </c>
      <c r="P294" s="79">
        <f>'[24]Nodarbību saraksts'!P18</f>
        <v>6</v>
      </c>
      <c r="Q294" s="79">
        <f>'[24]Nodarbību saraksts'!Q18</f>
        <v>11</v>
      </c>
      <c r="R294" s="79">
        <f>'[24]Nodarbību saraksts'!R18</f>
        <v>0</v>
      </c>
      <c r="S294" s="80">
        <f>'[24]Nodarbību saraksts'!S18</f>
        <v>0.34722222222222227</v>
      </c>
      <c r="T294" s="80">
        <f>'[24]Nodarbību saraksts'!T18</f>
        <v>0.625</v>
      </c>
    </row>
    <row r="295" spans="1:20" ht="30" customHeight="1">
      <c r="A295" s="58" t="s">
        <v>30</v>
      </c>
      <c r="B295" s="84"/>
      <c r="C295" s="84"/>
      <c r="D295" s="79" t="str">
        <f>'[24]Nodarbību saraksts'!D19</f>
        <v>VAM 2.MG</v>
      </c>
      <c r="E295" s="79" t="str">
        <f>'[24]Nodarbību saraksts'!E19</f>
        <v>11b</v>
      </c>
      <c r="F295" s="79" t="str">
        <f>'[24]Nodarbību saraksts'!F19</f>
        <v>Limbažu 2. vidusskola</v>
      </c>
      <c r="G295" s="79" t="str">
        <f>'[24]Nodarbību saraksts'!G19</f>
        <v>Parka iela 38, Limbaži</v>
      </c>
      <c r="H295" s="79">
        <f>'[24]Nodarbību saraksts'!H19</f>
        <v>15</v>
      </c>
      <c r="I295" s="79">
        <f>'[24]Nodarbību saraksts'!I19</f>
        <v>0</v>
      </c>
      <c r="J295" s="79">
        <f>'[24]Nodarbību saraksts'!J19</f>
        <v>0</v>
      </c>
      <c r="K295" s="79">
        <f>'[24]Nodarbību saraksts'!K19</f>
        <v>17</v>
      </c>
      <c r="L295" s="79" t="str">
        <f>'[24]Nodarbību saraksts'!L19</f>
        <v>15.</v>
      </c>
      <c r="M295" s="79" t="str">
        <f>'[24]Nodarbību saraksts'!M19</f>
        <v>19.</v>
      </c>
      <c r="N295" s="79">
        <f>'[24]Nodarbību saraksts'!N19</f>
        <v>16</v>
      </c>
      <c r="O295" s="79">
        <f>'[24]Nodarbību saraksts'!O19</f>
        <v>9</v>
      </c>
      <c r="P295" s="79">
        <f>'[24]Nodarbību saraksts'!P19</f>
        <v>13</v>
      </c>
      <c r="Q295" s="79">
        <f>'[24]Nodarbību saraksts'!Q19</f>
        <v>18</v>
      </c>
      <c r="R295" s="79">
        <f>'[24]Nodarbību saraksts'!R19</f>
        <v>0</v>
      </c>
      <c r="S295" s="80">
        <f>'[24]Nodarbību saraksts'!S19</f>
        <v>0.34722222222222227</v>
      </c>
      <c r="T295" s="80">
        <f>'[24]Nodarbību saraksts'!T19</f>
        <v>0.625</v>
      </c>
    </row>
    <row r="296" spans="1:20" ht="15" customHeight="1">
      <c r="A296" s="58" t="s">
        <v>31</v>
      </c>
      <c r="B296" s="84"/>
      <c r="C296" s="84"/>
      <c r="D296" s="79" t="str">
        <f>'[24]Nodarbību saraksts'!D20</f>
        <v>Studijas</v>
      </c>
      <c r="E296" s="79">
        <f>'[24]Nodarbību saraksts'!E20</f>
        <v>0</v>
      </c>
      <c r="F296" s="79" t="str">
        <f>'[24]Nodarbību saraksts'!F20</f>
        <v>LSPA</v>
      </c>
      <c r="G296" s="79" t="str">
        <f>'[24]Nodarbību saraksts'!G20</f>
        <v>Brīvības gatve 333, Vidzemes priekšpilsēta, Rīga</v>
      </c>
      <c r="H296" s="79">
        <f>'[24]Nodarbību saraksts'!H20</f>
        <v>0</v>
      </c>
      <c r="I296" s="79">
        <f>'[24]Nodarbību saraksts'!I20</f>
        <v>0</v>
      </c>
      <c r="J296" s="79">
        <f>'[24]Nodarbību saraksts'!J20</f>
        <v>0</v>
      </c>
      <c r="K296" s="79" t="str">
        <f>'[24]Nodarbību saraksts'!K20</f>
        <v>05;12;19;26</v>
      </c>
      <c r="L296" s="79" t="str">
        <f>'[24]Nodarbību saraksts'!L20</f>
        <v>03,17,</v>
      </c>
      <c r="M296" s="79" t="str">
        <f>'[24]Nodarbību saraksts'!M20</f>
        <v>14,21,28</v>
      </c>
      <c r="N296" s="79" t="str">
        <f>'[24]Nodarbību saraksts'!N20</f>
        <v>04.11.18.25</v>
      </c>
      <c r="O296" s="79" t="str">
        <f>'[24]Nodarbību saraksts'!O20</f>
        <v>04,11,18,25</v>
      </c>
      <c r="P296" s="79" t="str">
        <f>'[24]Nodarbību saraksts'!P20</f>
        <v>01,08,15,22,29</v>
      </c>
      <c r="Q296" s="79" t="str">
        <f>'[24]Nodarbību saraksts'!Q20</f>
        <v>06,13,20,27</v>
      </c>
      <c r="R296" s="79">
        <f>'[24]Nodarbību saraksts'!R20</f>
        <v>0</v>
      </c>
      <c r="S296" s="80">
        <f>'[24]Nodarbību saraksts'!S20</f>
        <v>0.375</v>
      </c>
      <c r="T296" s="80">
        <f>'[24]Nodarbību saraksts'!T20</f>
        <v>0.70833333333333337</v>
      </c>
    </row>
    <row r="297" spans="1:20" ht="30" customHeight="1">
      <c r="A297" s="58" t="s">
        <v>32</v>
      </c>
      <c r="B297" s="84"/>
      <c r="C297" s="84"/>
      <c r="D297" s="79" t="str">
        <f>'[24]Nodarbību saraksts'!D21</f>
        <v>Slodze -0,05</v>
      </c>
      <c r="E297" s="79" t="str">
        <f>'[24]Nodarbību saraksts'!E21</f>
        <v xml:space="preserve">    </v>
      </c>
      <c r="F297" s="79">
        <f>'[24]Nodarbību saraksts'!F21</f>
        <v>0</v>
      </c>
      <c r="G297" s="79">
        <f>'[24]Nodarbību saraksts'!G21</f>
        <v>0</v>
      </c>
      <c r="H297" s="79">
        <f>'[24]Nodarbību saraksts'!H21</f>
        <v>0</v>
      </c>
      <c r="I297" s="79">
        <f>'[24]Nodarbību saraksts'!I21</f>
        <v>0</v>
      </c>
      <c r="J297" s="79">
        <f>'[24]Nodarbību saraksts'!J21</f>
        <v>0</v>
      </c>
      <c r="K297" s="79">
        <f>'[24]Nodarbību saraksts'!K21</f>
        <v>0</v>
      </c>
      <c r="L297" s="79">
        <f>'[24]Nodarbību saraksts'!L21</f>
        <v>0</v>
      </c>
      <c r="M297" s="79">
        <f>'[24]Nodarbību saraksts'!M21</f>
        <v>0</v>
      </c>
      <c r="N297" s="79">
        <f>'[24]Nodarbību saraksts'!N21</f>
        <v>0</v>
      </c>
      <c r="O297" s="79">
        <f>'[24]Nodarbību saraksts'!O21</f>
        <v>0</v>
      </c>
      <c r="P297" s="79">
        <f>'[24]Nodarbību saraksts'!P21</f>
        <v>0</v>
      </c>
      <c r="Q297" s="79">
        <f>'[24]Nodarbību saraksts'!Q21</f>
        <v>0</v>
      </c>
      <c r="R297" s="79">
        <f>'[24]Nodarbību saraksts'!R21</f>
        <v>0</v>
      </c>
      <c r="S297" s="80">
        <f>'[24]Nodarbību saraksts'!S21</f>
        <v>0</v>
      </c>
      <c r="T297" s="80">
        <f>'[24]Nodarbību saraksts'!T21</f>
        <v>0</v>
      </c>
    </row>
    <row r="298" spans="1:20" ht="15">
      <c r="A298" s="58" t="s">
        <v>33</v>
      </c>
      <c r="B298" s="85"/>
      <c r="C298" s="85"/>
      <c r="D298" s="79">
        <f>'[24]Nodarbību saraksts'!D22</f>
        <v>0</v>
      </c>
      <c r="E298" s="79">
        <f>'[24]Nodarbību saraksts'!E22</f>
        <v>0</v>
      </c>
      <c r="F298" s="79">
        <f>'[24]Nodarbību saraksts'!F22</f>
        <v>0</v>
      </c>
      <c r="G298" s="79">
        <f>'[24]Nodarbību saraksts'!G22</f>
        <v>0</v>
      </c>
      <c r="H298" s="79">
        <f>'[24]Nodarbību saraksts'!H22</f>
        <v>0</v>
      </c>
      <c r="I298" s="79">
        <f>'[24]Nodarbību saraksts'!I22</f>
        <v>0</v>
      </c>
      <c r="J298" s="79">
        <f>'[24]Nodarbību saraksts'!J22</f>
        <v>0</v>
      </c>
      <c r="K298" s="79">
        <f>'[24]Nodarbību saraksts'!K22</f>
        <v>0</v>
      </c>
      <c r="L298" s="79">
        <f>'[24]Nodarbību saraksts'!L22</f>
        <v>0</v>
      </c>
      <c r="M298" s="79">
        <f>'[24]Nodarbību saraksts'!M22</f>
        <v>0</v>
      </c>
      <c r="N298" s="79">
        <f>'[24]Nodarbību saraksts'!N22</f>
        <v>0</v>
      </c>
      <c r="O298" s="79">
        <f>'[24]Nodarbību saraksts'!O22</f>
        <v>0</v>
      </c>
      <c r="P298" s="79">
        <f>'[24]Nodarbību saraksts'!P22</f>
        <v>0</v>
      </c>
      <c r="Q298" s="79">
        <f>'[24]Nodarbību saraksts'!Q22</f>
        <v>0</v>
      </c>
      <c r="R298" s="79">
        <f>'[24]Nodarbību saraksts'!R22</f>
        <v>0</v>
      </c>
      <c r="S298" s="80">
        <f>'[24]Nodarbību saraksts'!S22</f>
        <v>0</v>
      </c>
      <c r="T298" s="80">
        <f>'[24]Nodarbību saraksts'!T22</f>
        <v>0</v>
      </c>
    </row>
    <row r="299" spans="1:20">
      <c r="A299" s="69"/>
      <c r="B299" s="70"/>
      <c r="C299" s="70"/>
      <c r="D299" s="70"/>
      <c r="E299" s="70"/>
      <c r="F299" s="70"/>
      <c r="G299" s="70"/>
      <c r="H299" s="70">
        <f>SUM(H289:H296)</f>
        <v>105</v>
      </c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</row>
    <row r="300" spans="1:20" s="81" customFormat="1">
      <c r="A300" s="73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</row>
    <row r="301" spans="1:20" s="81" customFormat="1" ht="15" customHeight="1">
      <c r="A301" s="58" t="s">
        <v>22</v>
      </c>
      <c r="B301" s="83" t="str">
        <f>'[25]Nodarbību saraksts'!B13</f>
        <v>Valērija Ozola</v>
      </c>
      <c r="C301" s="83">
        <f>'[25]Nodarbību saraksts'!C13</f>
        <v>27292446</v>
      </c>
      <c r="D301" s="79" t="str">
        <f>'[25]Nodarbību saraksts'!D13</f>
        <v>BKA</v>
      </c>
      <c r="E301" s="79">
        <f>'[25]Nodarbību saraksts'!E13</f>
        <v>0</v>
      </c>
      <c r="F301" s="79" t="str">
        <f>'[25]Nodarbību saraksts'!F13</f>
        <v>Salacgrīvas vidusskola</v>
      </c>
      <c r="G301" s="79" t="str">
        <f>'[25]Nodarbību saraksts'!G13</f>
        <v>Pērnavas iela 31, Salacgrīva, Limbažu novads</v>
      </c>
      <c r="H301" s="79">
        <f>'[25]Nodarbību saraksts'!H13</f>
        <v>0</v>
      </c>
      <c r="I301" s="79">
        <f>'[25]Nodarbību saraksts'!I13</f>
        <v>0</v>
      </c>
      <c r="J301" s="79">
        <f>'[25]Nodarbību saraksts'!J13</f>
        <v>0</v>
      </c>
      <c r="K301" s="79">
        <f>'[25]Nodarbību saraksts'!K13</f>
        <v>0</v>
      </c>
      <c r="L301" s="79">
        <f>'[25]Nodarbību saraksts'!L13</f>
        <v>0</v>
      </c>
      <c r="M301" s="79">
        <f>'[25]Nodarbību saraksts'!M13</f>
        <v>0</v>
      </c>
      <c r="N301" s="79">
        <f>'[25]Nodarbību saraksts'!N13</f>
        <v>0</v>
      </c>
      <c r="O301" s="79">
        <f>'[25]Nodarbību saraksts'!O13</f>
        <v>0</v>
      </c>
      <c r="P301" s="79">
        <f>'[25]Nodarbību saraksts'!P13</f>
        <v>0</v>
      </c>
      <c r="Q301" s="79">
        <f>'[25]Nodarbību saraksts'!Q13</f>
        <v>0</v>
      </c>
      <c r="R301" s="79" t="str">
        <f>'[25]Nodarbību saraksts'!R13</f>
        <v>Bērnu kopšanas atvaļinājums</v>
      </c>
      <c r="S301" s="80">
        <f>'[25]Nodarbību saraksts'!S13</f>
        <v>0</v>
      </c>
      <c r="T301" s="80">
        <f>'[25]Nodarbību saraksts'!T13</f>
        <v>0</v>
      </c>
    </row>
    <row r="302" spans="1:20" s="81" customFormat="1" ht="15">
      <c r="A302" s="58" t="s">
        <v>24</v>
      </c>
      <c r="B302" s="84"/>
      <c r="C302" s="84"/>
      <c r="D302" s="79">
        <f>'[25]Nodarbību saraksts'!D14</f>
        <v>0</v>
      </c>
      <c r="E302" s="79">
        <f>'[25]Nodarbību saraksts'!E14</f>
        <v>0</v>
      </c>
      <c r="F302" s="79">
        <f>'[25]Nodarbību saraksts'!F14</f>
        <v>0</v>
      </c>
      <c r="G302" s="79">
        <f>'[25]Nodarbību saraksts'!G14</f>
        <v>0</v>
      </c>
      <c r="H302" s="79">
        <f>'[25]Nodarbību saraksts'!H14</f>
        <v>0</v>
      </c>
      <c r="I302" s="79">
        <f>'[25]Nodarbību saraksts'!I14</f>
        <v>0</v>
      </c>
      <c r="J302" s="79">
        <f>'[25]Nodarbību saraksts'!J14</f>
        <v>0</v>
      </c>
      <c r="K302" s="79">
        <f>'[25]Nodarbību saraksts'!K14</f>
        <v>0</v>
      </c>
      <c r="L302" s="79">
        <f>'[25]Nodarbību saraksts'!L14</f>
        <v>0</v>
      </c>
      <c r="M302" s="79">
        <f>'[25]Nodarbību saraksts'!M14</f>
        <v>0</v>
      </c>
      <c r="N302" s="79">
        <f>'[25]Nodarbību saraksts'!N14</f>
        <v>0</v>
      </c>
      <c r="O302" s="79">
        <f>'[25]Nodarbību saraksts'!O14</f>
        <v>0</v>
      </c>
      <c r="P302" s="79">
        <f>'[25]Nodarbību saraksts'!P14</f>
        <v>0</v>
      </c>
      <c r="Q302" s="79">
        <f>'[25]Nodarbību saraksts'!Q14</f>
        <v>0</v>
      </c>
      <c r="R302" s="79">
        <f>'[25]Nodarbību saraksts'!R14</f>
        <v>0</v>
      </c>
      <c r="S302" s="80">
        <f>'[25]Nodarbību saraksts'!S14</f>
        <v>0</v>
      </c>
      <c r="T302" s="80">
        <f>'[25]Nodarbību saraksts'!T14</f>
        <v>0</v>
      </c>
    </row>
    <row r="303" spans="1:20" s="81" customFormat="1" ht="15">
      <c r="A303" s="58" t="s">
        <v>25</v>
      </c>
      <c r="B303" s="84"/>
      <c r="C303" s="84"/>
      <c r="D303" s="79">
        <f>'[25]Nodarbību saraksts'!D15</f>
        <v>0</v>
      </c>
      <c r="E303" s="79">
        <f>'[25]Nodarbību saraksts'!E15</f>
        <v>0</v>
      </c>
      <c r="F303" s="79">
        <f>'[25]Nodarbību saraksts'!F15</f>
        <v>0</v>
      </c>
      <c r="G303" s="79">
        <f>'[25]Nodarbību saraksts'!G15</f>
        <v>0</v>
      </c>
      <c r="H303" s="79">
        <f>'[25]Nodarbību saraksts'!H15</f>
        <v>0</v>
      </c>
      <c r="I303" s="79">
        <f>'[25]Nodarbību saraksts'!I15</f>
        <v>0</v>
      </c>
      <c r="J303" s="79">
        <f>'[25]Nodarbību saraksts'!J15</f>
        <v>0</v>
      </c>
      <c r="K303" s="79">
        <f>'[25]Nodarbību saraksts'!K15</f>
        <v>0</v>
      </c>
      <c r="L303" s="79">
        <f>'[25]Nodarbību saraksts'!L15</f>
        <v>0</v>
      </c>
      <c r="M303" s="79">
        <f>'[25]Nodarbību saraksts'!M15</f>
        <v>0</v>
      </c>
      <c r="N303" s="79">
        <f>'[25]Nodarbību saraksts'!N15</f>
        <v>0</v>
      </c>
      <c r="O303" s="79">
        <f>'[25]Nodarbību saraksts'!O15</f>
        <v>0</v>
      </c>
      <c r="P303" s="79">
        <f>'[25]Nodarbību saraksts'!P15</f>
        <v>0</v>
      </c>
      <c r="Q303" s="79">
        <f>'[25]Nodarbību saraksts'!Q15</f>
        <v>0</v>
      </c>
      <c r="R303" s="79">
        <f>'[25]Nodarbību saraksts'!R15</f>
        <v>0</v>
      </c>
      <c r="S303" s="80">
        <f>'[25]Nodarbību saraksts'!S15</f>
        <v>0</v>
      </c>
      <c r="T303" s="80">
        <f>'[25]Nodarbību saraksts'!T15</f>
        <v>0</v>
      </c>
    </row>
    <row r="304" spans="1:20" s="81" customFormat="1" ht="15">
      <c r="A304" s="58" t="s">
        <v>27</v>
      </c>
      <c r="B304" s="84"/>
      <c r="C304" s="84"/>
      <c r="D304" s="79">
        <f>'[25]Nodarbību saraksts'!D16</f>
        <v>0</v>
      </c>
      <c r="E304" s="79">
        <f>'[25]Nodarbību saraksts'!E16</f>
        <v>0</v>
      </c>
      <c r="F304" s="79">
        <f>'[25]Nodarbību saraksts'!F16</f>
        <v>0</v>
      </c>
      <c r="G304" s="79">
        <f>'[25]Nodarbību saraksts'!G16</f>
        <v>0</v>
      </c>
      <c r="H304" s="79">
        <f>'[25]Nodarbību saraksts'!H16</f>
        <v>0</v>
      </c>
      <c r="I304" s="79">
        <f>'[25]Nodarbību saraksts'!I16</f>
        <v>0</v>
      </c>
      <c r="J304" s="79">
        <f>'[25]Nodarbību saraksts'!J16</f>
        <v>0</v>
      </c>
      <c r="K304" s="79">
        <f>'[25]Nodarbību saraksts'!K16</f>
        <v>0</v>
      </c>
      <c r="L304" s="79">
        <f>'[25]Nodarbību saraksts'!L16</f>
        <v>0</v>
      </c>
      <c r="M304" s="79">
        <f>'[25]Nodarbību saraksts'!M16</f>
        <v>0</v>
      </c>
      <c r="N304" s="79">
        <f>'[25]Nodarbību saraksts'!N16</f>
        <v>0</v>
      </c>
      <c r="O304" s="79">
        <f>'[25]Nodarbību saraksts'!O16</f>
        <v>0</v>
      </c>
      <c r="P304" s="79">
        <f>'[25]Nodarbību saraksts'!P16</f>
        <v>0</v>
      </c>
      <c r="Q304" s="79">
        <f>'[25]Nodarbību saraksts'!Q16</f>
        <v>0</v>
      </c>
      <c r="R304" s="79">
        <f>'[25]Nodarbību saraksts'!R16</f>
        <v>0</v>
      </c>
      <c r="S304" s="80">
        <f>'[25]Nodarbību saraksts'!S16</f>
        <v>0</v>
      </c>
      <c r="T304" s="80">
        <f>'[25]Nodarbību saraksts'!T16</f>
        <v>0</v>
      </c>
    </row>
    <row r="305" spans="1:20" s="81" customFormat="1" ht="15">
      <c r="A305" s="58" t="s">
        <v>28</v>
      </c>
      <c r="B305" s="84"/>
      <c r="C305" s="84"/>
      <c r="D305" s="79">
        <f>'[25]Nodarbību saraksts'!D17</f>
        <v>0</v>
      </c>
      <c r="E305" s="79">
        <f>'[25]Nodarbību saraksts'!E17</f>
        <v>0</v>
      </c>
      <c r="F305" s="79">
        <f>'[25]Nodarbību saraksts'!F17</f>
        <v>0</v>
      </c>
      <c r="G305" s="79">
        <f>'[25]Nodarbību saraksts'!G17</f>
        <v>0</v>
      </c>
      <c r="H305" s="79">
        <f>'[25]Nodarbību saraksts'!H17</f>
        <v>0</v>
      </c>
      <c r="I305" s="79">
        <f>'[25]Nodarbību saraksts'!I17</f>
        <v>0</v>
      </c>
      <c r="J305" s="79">
        <f>'[25]Nodarbību saraksts'!J17</f>
        <v>0</v>
      </c>
      <c r="K305" s="79">
        <f>'[25]Nodarbību saraksts'!K17</f>
        <v>0</v>
      </c>
      <c r="L305" s="79">
        <f>'[25]Nodarbību saraksts'!L17</f>
        <v>0</v>
      </c>
      <c r="M305" s="79">
        <f>'[25]Nodarbību saraksts'!M17</f>
        <v>0</v>
      </c>
      <c r="N305" s="79">
        <f>'[25]Nodarbību saraksts'!N17</f>
        <v>0</v>
      </c>
      <c r="O305" s="79">
        <f>'[25]Nodarbību saraksts'!O17</f>
        <v>0</v>
      </c>
      <c r="P305" s="79">
        <f>'[25]Nodarbību saraksts'!P17</f>
        <v>0</v>
      </c>
      <c r="Q305" s="79">
        <f>'[25]Nodarbību saraksts'!Q17</f>
        <v>0</v>
      </c>
      <c r="R305" s="79">
        <f>'[25]Nodarbību saraksts'!R17</f>
        <v>0</v>
      </c>
      <c r="S305" s="80">
        <f>'[25]Nodarbību saraksts'!S17</f>
        <v>0</v>
      </c>
      <c r="T305" s="80">
        <f>'[25]Nodarbību saraksts'!T17</f>
        <v>0</v>
      </c>
    </row>
    <row r="306" spans="1:20" s="81" customFormat="1" ht="15">
      <c r="A306" s="58" t="s">
        <v>29</v>
      </c>
      <c r="B306" s="84"/>
      <c r="C306" s="84"/>
      <c r="D306" s="79">
        <f>'[25]Nodarbību saraksts'!D18</f>
        <v>0</v>
      </c>
      <c r="E306" s="79">
        <f>'[25]Nodarbību saraksts'!E18</f>
        <v>0</v>
      </c>
      <c r="F306" s="79">
        <f>'[25]Nodarbību saraksts'!F18</f>
        <v>0</v>
      </c>
      <c r="G306" s="79">
        <f>'[25]Nodarbību saraksts'!G18</f>
        <v>0</v>
      </c>
      <c r="H306" s="79">
        <f>'[25]Nodarbību saraksts'!H18</f>
        <v>0</v>
      </c>
      <c r="I306" s="79">
        <f>'[25]Nodarbību saraksts'!I18</f>
        <v>0</v>
      </c>
      <c r="J306" s="79">
        <f>'[25]Nodarbību saraksts'!J18</f>
        <v>0</v>
      </c>
      <c r="K306" s="79">
        <f>'[25]Nodarbību saraksts'!K18</f>
        <v>0</v>
      </c>
      <c r="L306" s="79">
        <f>'[25]Nodarbību saraksts'!L18</f>
        <v>0</v>
      </c>
      <c r="M306" s="79">
        <f>'[25]Nodarbību saraksts'!M18</f>
        <v>0</v>
      </c>
      <c r="N306" s="79">
        <f>'[25]Nodarbību saraksts'!N18</f>
        <v>0</v>
      </c>
      <c r="O306" s="79">
        <f>'[25]Nodarbību saraksts'!O18</f>
        <v>0</v>
      </c>
      <c r="P306" s="79">
        <f>'[25]Nodarbību saraksts'!P18</f>
        <v>0</v>
      </c>
      <c r="Q306" s="79">
        <f>'[25]Nodarbību saraksts'!Q18</f>
        <v>0</v>
      </c>
      <c r="R306" s="79">
        <f>'[25]Nodarbību saraksts'!R18</f>
        <v>0</v>
      </c>
      <c r="S306" s="80">
        <f>'[25]Nodarbību saraksts'!S18</f>
        <v>0</v>
      </c>
      <c r="T306" s="80">
        <f>'[25]Nodarbību saraksts'!T18</f>
        <v>0</v>
      </c>
    </row>
    <row r="307" spans="1:20" s="81" customFormat="1" ht="15">
      <c r="A307" s="58" t="s">
        <v>30</v>
      </c>
      <c r="B307" s="84"/>
      <c r="C307" s="84"/>
      <c r="D307" s="79">
        <f>'[25]Nodarbību saraksts'!D19</f>
        <v>0</v>
      </c>
      <c r="E307" s="79">
        <f>'[25]Nodarbību saraksts'!E19</f>
        <v>0</v>
      </c>
      <c r="F307" s="79">
        <f>'[25]Nodarbību saraksts'!F19</f>
        <v>0</v>
      </c>
      <c r="G307" s="79">
        <f>'[25]Nodarbību saraksts'!G19</f>
        <v>0</v>
      </c>
      <c r="H307" s="79">
        <f>'[25]Nodarbību saraksts'!H19</f>
        <v>0</v>
      </c>
      <c r="I307" s="79">
        <f>'[25]Nodarbību saraksts'!I19</f>
        <v>0</v>
      </c>
      <c r="J307" s="79">
        <f>'[25]Nodarbību saraksts'!J19</f>
        <v>0</v>
      </c>
      <c r="K307" s="79">
        <f>'[25]Nodarbību saraksts'!K19</f>
        <v>0</v>
      </c>
      <c r="L307" s="79">
        <f>'[25]Nodarbību saraksts'!L19</f>
        <v>0</v>
      </c>
      <c r="M307" s="79">
        <f>'[25]Nodarbību saraksts'!M19</f>
        <v>0</v>
      </c>
      <c r="N307" s="79">
        <f>'[25]Nodarbību saraksts'!N19</f>
        <v>0</v>
      </c>
      <c r="O307" s="79">
        <f>'[25]Nodarbību saraksts'!O19</f>
        <v>0</v>
      </c>
      <c r="P307" s="79">
        <f>'[25]Nodarbību saraksts'!P19</f>
        <v>0</v>
      </c>
      <c r="Q307" s="79">
        <f>'[25]Nodarbību saraksts'!Q19</f>
        <v>0</v>
      </c>
      <c r="R307" s="79">
        <f>'[25]Nodarbību saraksts'!R19</f>
        <v>0</v>
      </c>
      <c r="S307" s="80">
        <f>'[25]Nodarbību saraksts'!S19</f>
        <v>0</v>
      </c>
      <c r="T307" s="80">
        <f>'[25]Nodarbību saraksts'!T19</f>
        <v>0</v>
      </c>
    </row>
    <row r="308" spans="1:20" s="81" customFormat="1" ht="15">
      <c r="A308" s="58" t="s">
        <v>31</v>
      </c>
      <c r="B308" s="84"/>
      <c r="C308" s="84"/>
      <c r="D308" s="79">
        <f>'[25]Nodarbību saraksts'!D20</f>
        <v>0</v>
      </c>
      <c r="E308" s="79">
        <f>'[25]Nodarbību saraksts'!E20</f>
        <v>0</v>
      </c>
      <c r="F308" s="79">
        <f>'[25]Nodarbību saraksts'!F20</f>
        <v>0</v>
      </c>
      <c r="G308" s="79">
        <f>'[25]Nodarbību saraksts'!G20</f>
        <v>0</v>
      </c>
      <c r="H308" s="79">
        <f>'[25]Nodarbību saraksts'!H20</f>
        <v>0</v>
      </c>
      <c r="I308" s="79">
        <f>'[25]Nodarbību saraksts'!I20</f>
        <v>0</v>
      </c>
      <c r="J308" s="79">
        <f>'[25]Nodarbību saraksts'!J20</f>
        <v>0</v>
      </c>
      <c r="K308" s="79">
        <f>'[25]Nodarbību saraksts'!K20</f>
        <v>0</v>
      </c>
      <c r="L308" s="79">
        <f>'[25]Nodarbību saraksts'!L20</f>
        <v>0</v>
      </c>
      <c r="M308" s="79">
        <f>'[25]Nodarbību saraksts'!M20</f>
        <v>0</v>
      </c>
      <c r="N308" s="79">
        <f>'[25]Nodarbību saraksts'!N20</f>
        <v>0</v>
      </c>
      <c r="O308" s="79">
        <f>'[25]Nodarbību saraksts'!O20</f>
        <v>0</v>
      </c>
      <c r="P308" s="79">
        <f>'[25]Nodarbību saraksts'!P20</f>
        <v>0</v>
      </c>
      <c r="Q308" s="79">
        <f>'[25]Nodarbību saraksts'!Q20</f>
        <v>0</v>
      </c>
      <c r="R308" s="79">
        <f>'[25]Nodarbību saraksts'!R20</f>
        <v>0</v>
      </c>
      <c r="S308" s="80">
        <f>'[25]Nodarbību saraksts'!S20</f>
        <v>0</v>
      </c>
      <c r="T308" s="80">
        <f>'[25]Nodarbību saraksts'!T20</f>
        <v>0</v>
      </c>
    </row>
    <row r="309" spans="1:20" s="81" customFormat="1" ht="15">
      <c r="A309" s="58" t="s">
        <v>32</v>
      </c>
      <c r="B309" s="84"/>
      <c r="C309" s="84"/>
      <c r="D309" s="79">
        <f>'[25]Nodarbību saraksts'!D21</f>
        <v>0</v>
      </c>
      <c r="E309" s="79">
        <f>'[25]Nodarbību saraksts'!E21</f>
        <v>0</v>
      </c>
      <c r="F309" s="79">
        <f>'[25]Nodarbību saraksts'!F21</f>
        <v>0</v>
      </c>
      <c r="G309" s="79">
        <f>'[25]Nodarbību saraksts'!G21</f>
        <v>0</v>
      </c>
      <c r="H309" s="79">
        <f>'[25]Nodarbību saraksts'!H21</f>
        <v>0</v>
      </c>
      <c r="I309" s="79">
        <f>'[25]Nodarbību saraksts'!I21</f>
        <v>0</v>
      </c>
      <c r="J309" s="79">
        <f>'[25]Nodarbību saraksts'!J21</f>
        <v>0</v>
      </c>
      <c r="K309" s="79">
        <f>'[25]Nodarbību saraksts'!K21</f>
        <v>0</v>
      </c>
      <c r="L309" s="79">
        <f>'[25]Nodarbību saraksts'!L21</f>
        <v>0</v>
      </c>
      <c r="M309" s="79">
        <f>'[25]Nodarbību saraksts'!M21</f>
        <v>0</v>
      </c>
      <c r="N309" s="79">
        <f>'[25]Nodarbību saraksts'!N21</f>
        <v>0</v>
      </c>
      <c r="O309" s="79">
        <f>'[25]Nodarbību saraksts'!O21</f>
        <v>0</v>
      </c>
      <c r="P309" s="79">
        <f>'[25]Nodarbību saraksts'!P21</f>
        <v>0</v>
      </c>
      <c r="Q309" s="79">
        <f>'[25]Nodarbību saraksts'!Q21</f>
        <v>0</v>
      </c>
      <c r="R309" s="79">
        <f>'[25]Nodarbību saraksts'!R21</f>
        <v>0</v>
      </c>
      <c r="S309" s="80">
        <f>'[25]Nodarbību saraksts'!S21</f>
        <v>0</v>
      </c>
      <c r="T309" s="80">
        <f>'[25]Nodarbību saraksts'!T21</f>
        <v>0</v>
      </c>
    </row>
    <row r="310" spans="1:20" s="81" customFormat="1" ht="15">
      <c r="A310" s="58" t="s">
        <v>33</v>
      </c>
      <c r="B310" s="85"/>
      <c r="C310" s="85"/>
      <c r="D310" s="79">
        <f>'[25]Nodarbību saraksts'!D22</f>
        <v>0</v>
      </c>
      <c r="E310" s="79">
        <f>'[25]Nodarbību saraksts'!E22</f>
        <v>0</v>
      </c>
      <c r="F310" s="79">
        <f>'[25]Nodarbību saraksts'!F22</f>
        <v>0</v>
      </c>
      <c r="G310" s="79">
        <f>'[25]Nodarbību saraksts'!G22</f>
        <v>0</v>
      </c>
      <c r="H310" s="79">
        <f>'[25]Nodarbību saraksts'!H22</f>
        <v>0</v>
      </c>
      <c r="I310" s="79">
        <f>'[25]Nodarbību saraksts'!I22</f>
        <v>0</v>
      </c>
      <c r="J310" s="79">
        <f>'[25]Nodarbību saraksts'!J22</f>
        <v>0</v>
      </c>
      <c r="K310" s="79">
        <f>'[25]Nodarbību saraksts'!K22</f>
        <v>0</v>
      </c>
      <c r="L310" s="79">
        <f>'[25]Nodarbību saraksts'!L22</f>
        <v>0</v>
      </c>
      <c r="M310" s="79">
        <f>'[25]Nodarbību saraksts'!M22</f>
        <v>0</v>
      </c>
      <c r="N310" s="79">
        <f>'[25]Nodarbību saraksts'!N22</f>
        <v>0</v>
      </c>
      <c r="O310" s="79">
        <f>'[25]Nodarbību saraksts'!O22</f>
        <v>0</v>
      </c>
      <c r="P310" s="79">
        <f>'[25]Nodarbību saraksts'!P22</f>
        <v>0</v>
      </c>
      <c r="Q310" s="79">
        <f>'[25]Nodarbību saraksts'!Q22</f>
        <v>0</v>
      </c>
      <c r="R310" s="79">
        <f>'[25]Nodarbību saraksts'!R22</f>
        <v>0</v>
      </c>
      <c r="S310" s="80">
        <f>'[25]Nodarbību saraksts'!S22</f>
        <v>0</v>
      </c>
      <c r="T310" s="80">
        <f>'[25]Nodarbību saraksts'!T22</f>
        <v>0</v>
      </c>
    </row>
    <row r="311" spans="1:20" s="81" customFormat="1">
      <c r="A311" s="69"/>
      <c r="B311" s="70"/>
      <c r="C311" s="70"/>
      <c r="D311" s="70"/>
      <c r="E311" s="70"/>
      <c r="F311" s="70"/>
      <c r="G311" s="70"/>
      <c r="H311" s="70">
        <f>SUM(H301:H308)</f>
        <v>0</v>
      </c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</row>
    <row r="312" spans="1:20" s="81" customFormat="1">
      <c r="A312" s="73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</row>
    <row r="313" spans="1:20" s="81" customFormat="1" ht="15" customHeight="1">
      <c r="A313" s="58" t="s">
        <v>22</v>
      </c>
      <c r="B313" s="83" t="str">
        <f>'[26]Nodarbību saraksts'!B13</f>
        <v>Samanta Sanda Ozoliņa</v>
      </c>
      <c r="C313" s="83">
        <f>'[26]Nodarbību saraksts'!C13</f>
        <v>22427350</v>
      </c>
      <c r="D313" s="79" t="str">
        <f>'[26]Nodarbību saraksts'!D13</f>
        <v>2.4.</v>
      </c>
      <c r="E313" s="79">
        <f>'[26]Nodarbību saraksts'!E13</f>
        <v>0</v>
      </c>
      <c r="F313" s="79" t="str">
        <f>'[26]Nodarbību saraksts'!F13</f>
        <v>Bilskas pamatskola</v>
      </c>
      <c r="G313" s="79" t="str">
        <f>'[26]Nodarbību saraksts'!G13</f>
        <v>Lauku iela 7, Bilskas pag., Bilska, Smiltenes novads</v>
      </c>
      <c r="H313" s="79">
        <f>'[26]Nodarbību saraksts'!H13</f>
        <v>15</v>
      </c>
      <c r="I313" s="79" t="str">
        <f>'[26]Nodarbību saraksts'!I13</f>
        <v xml:space="preserve">06.;15.;23.; </v>
      </c>
      <c r="J313" s="79" t="str">
        <f>'[26]Nodarbību saraksts'!J13</f>
        <v>07.;14.;28.;</v>
      </c>
      <c r="K313" s="79" t="str">
        <f>'[26]Nodarbību saraksts'!K13</f>
        <v>04.;11.;17.;25.;</v>
      </c>
      <c r="L313" s="79" t="str">
        <f>'[26]Nodarbību saraksts'!L13</f>
        <v>02.; 09.; 16.;</v>
      </c>
      <c r="M313" s="79" t="str">
        <f>'[26]Nodarbību saraksts'!M13</f>
        <v>13.;20.;27.;</v>
      </c>
      <c r="N313" s="79" t="str">
        <f>'[26]Nodarbību saraksts'!N13</f>
        <v>03.;10.;17.;24.;</v>
      </c>
      <c r="O313" s="79" t="str">
        <f>'[26]Nodarbību saraksts'!O13</f>
        <v>03.;10.;24.;31.;</v>
      </c>
      <c r="P313" s="79" t="str">
        <f>'[26]Nodarbību saraksts'!P13</f>
        <v>07.;14.;21.;28.;</v>
      </c>
      <c r="Q313" s="79" t="str">
        <f>'[26]Nodarbību saraksts'!Q13</f>
        <v>05.;12.;19.;26.;</v>
      </c>
      <c r="R313" s="79">
        <f>'[26]Nodarbību saraksts'!R13</f>
        <v>0</v>
      </c>
      <c r="S313" s="80">
        <f>'[26]Nodarbību saraksts'!S13</f>
        <v>0.56944444444444442</v>
      </c>
      <c r="T313" s="80">
        <f>'[26]Nodarbību saraksts'!T13</f>
        <v>0.63541666666666663</v>
      </c>
    </row>
    <row r="314" spans="1:20" s="81" customFormat="1" ht="15" customHeight="1">
      <c r="A314" s="58" t="s">
        <v>24</v>
      </c>
      <c r="B314" s="84"/>
      <c r="C314" s="84"/>
      <c r="D314" s="79" t="str">
        <f>'[26]Nodarbību saraksts'!D14</f>
        <v>3.5.</v>
      </c>
      <c r="E314" s="79">
        <f>'[26]Nodarbību saraksts'!E14</f>
        <v>0</v>
      </c>
      <c r="F314" s="79" t="str">
        <f>'[26]Nodarbību saraksts'!F14</f>
        <v>Smiltenes tehnikums</v>
      </c>
      <c r="G314" s="79" t="str">
        <f>'[26]Nodarbību saraksts'!G14</f>
        <v xml:space="preserve"> Kalnamuiža, Smiltenes pag., Smiltenes nov.</v>
      </c>
      <c r="H314" s="79">
        <f>'[26]Nodarbību saraksts'!H14</f>
        <v>15</v>
      </c>
      <c r="I314" s="79" t="str">
        <f>'[26]Nodarbību saraksts'!I14</f>
        <v>06.;15.;23.</v>
      </c>
      <c r="J314" s="79" t="str">
        <f>'[26]Nodarbību saraksts'!J14</f>
        <v>06.;13.;27.;</v>
      </c>
      <c r="K314" s="79" t="str">
        <f>'[26]Nodarbību saraksts'!K14</f>
        <v>03.;10.;17.;24.;</v>
      </c>
      <c r="L314" s="79" t="str">
        <f>'[26]Nodarbību saraksts'!L14</f>
        <v>01.; 08.; 15.</v>
      </c>
      <c r="M314" s="79" t="str">
        <f>'[26]Nodarbību saraksts'!M14</f>
        <v>12.;19.;26.;</v>
      </c>
      <c r="N314" s="79" t="str">
        <f>'[26]Nodarbību saraksts'!N14</f>
        <v>02.;09.;16.;23.;</v>
      </c>
      <c r="O314" s="79" t="str">
        <f>'[26]Nodarbību saraksts'!O14</f>
        <v>02.;09.;23.;30.;</v>
      </c>
      <c r="P314" s="79" t="str">
        <f>'[26]Nodarbību saraksts'!P14</f>
        <v>06.;13.;20.;27.;</v>
      </c>
      <c r="Q314" s="79" t="str">
        <f>'[26]Nodarbību saraksts'!Q14</f>
        <v>04.;11.;18.;25.;</v>
      </c>
      <c r="R314" s="79">
        <f>'[26]Nodarbību saraksts'!R14</f>
        <v>0</v>
      </c>
      <c r="S314" s="80">
        <f>'[26]Nodarbību saraksts'!S14</f>
        <v>0.6875</v>
      </c>
      <c r="T314" s="80">
        <f>'[26]Nodarbību saraksts'!T14</f>
        <v>0.75347222222222221</v>
      </c>
    </row>
    <row r="315" spans="1:20" s="81" customFormat="1" ht="30" customHeight="1">
      <c r="A315" s="58" t="s">
        <v>25</v>
      </c>
      <c r="B315" s="84"/>
      <c r="C315" s="84"/>
      <c r="D315" s="79" t="str">
        <f>'[26]Nodarbību saraksts'!D15</f>
        <v>VAM 1.MG</v>
      </c>
      <c r="E315" s="79" t="str">
        <f>'[26]Nodarbību saraksts'!E15</f>
        <v>Vidz.diz.un.tehnol.tehn.</v>
      </c>
      <c r="F315" s="79" t="str">
        <f>'[26]Nodarbību saraksts'!F15</f>
        <v>Vidzemes dizaina un tehnoloģiju tehnikums</v>
      </c>
      <c r="G315" s="79" t="str">
        <f>'[26]Nodarbību saraksts'!G15</f>
        <v>Egļu gatve 9, Priekuļi, Priekuļu novads</v>
      </c>
      <c r="H315" s="79">
        <f>'[26]Nodarbību saraksts'!H15</f>
        <v>10</v>
      </c>
      <c r="I315" s="79">
        <f>'[26]Nodarbību saraksts'!I15</f>
        <v>0</v>
      </c>
      <c r="J315" s="79">
        <f>'[26]Nodarbību saraksts'!J15</f>
        <v>0</v>
      </c>
      <c r="K315" s="79" t="str">
        <f>'[26]Nodarbību saraksts'!K15</f>
        <v>23.</v>
      </c>
      <c r="L315" s="79" t="str">
        <f>'[26]Nodarbību saraksts'!L15</f>
        <v>15.</v>
      </c>
      <c r="M315" s="79" t="str">
        <f>'[26]Nodarbību saraksts'!M15</f>
        <v>25.</v>
      </c>
      <c r="N315" s="79" t="str">
        <f>'[26]Nodarbību saraksts'!N15</f>
        <v>23.</v>
      </c>
      <c r="O315" s="79" t="str">
        <f>'[26]Nodarbību saraksts'!O15</f>
        <v>23.</v>
      </c>
      <c r="P315" s="79" t="str">
        <f>'[26]Nodarbību saraksts'!P15</f>
        <v>20.</v>
      </c>
      <c r="Q315" s="79" t="str">
        <f>'[26]Nodarbību saraksts'!Q15</f>
        <v>25.</v>
      </c>
      <c r="R315" s="79">
        <f>'[26]Nodarbību saraksts'!R15</f>
        <v>0</v>
      </c>
      <c r="S315" s="80">
        <f>'[26]Nodarbību saraksts'!S15</f>
        <v>0.35416666666666669</v>
      </c>
      <c r="T315" s="80">
        <f>'[26]Nodarbību saraksts'!T15</f>
        <v>0.64583333333333337</v>
      </c>
    </row>
    <row r="316" spans="1:20" s="81" customFormat="1" ht="30" customHeight="1">
      <c r="A316" s="58" t="s">
        <v>27</v>
      </c>
      <c r="B316" s="84"/>
      <c r="C316" s="84"/>
      <c r="D316" s="79" t="str">
        <f>'[26]Nodarbību saraksts'!D16</f>
        <v>VAM 1.MG</v>
      </c>
      <c r="E316" s="79" t="str">
        <f>'[26]Nodarbību saraksts'!E16</f>
        <v>2.Ceļ.būv.meh.</v>
      </c>
      <c r="F316" s="79" t="str">
        <f>'[26]Nodarbību saraksts'!F16</f>
        <v>Smiltenes tehnikums</v>
      </c>
      <c r="G316" s="79" t="str">
        <f>'[26]Nodarbību saraksts'!G16</f>
        <v>Pils iela 8, Smiltene, Smiltenes novads</v>
      </c>
      <c r="H316" s="79">
        <f>'[26]Nodarbību saraksts'!H16</f>
        <v>12</v>
      </c>
      <c r="I316" s="79" t="str">
        <f>'[26]Nodarbību saraksts'!I16</f>
        <v>29.</v>
      </c>
      <c r="J316" s="79" t="str">
        <f>'[26]Nodarbību saraksts'!J16</f>
        <v>11.</v>
      </c>
      <c r="K316" s="79" t="str">
        <f>'[26]Nodarbību saraksts'!K16</f>
        <v>08.</v>
      </c>
      <c r="L316" s="79" t="str">
        <f>'[26]Nodarbību saraksts'!L16</f>
        <v>08.</v>
      </c>
      <c r="M316" s="79" t="str">
        <f>'[26]Nodarbību saraksts'!M16</f>
        <v>17.</v>
      </c>
      <c r="N316" s="79" t="str">
        <f>'[26]Nodarbību saraksts'!N16</f>
        <v>07.</v>
      </c>
      <c r="O316" s="79" t="str">
        <f>'[26]Nodarbību saraksts'!O16</f>
        <v>07.</v>
      </c>
      <c r="P316" s="79" t="str">
        <f>'[26]Nodarbību saraksts'!P16</f>
        <v>11.</v>
      </c>
      <c r="Q316" s="79" t="str">
        <f>'[26]Nodarbību saraksts'!Q16</f>
        <v>09.</v>
      </c>
      <c r="R316" s="79">
        <f>'[26]Nodarbību saraksts'!R16</f>
        <v>0</v>
      </c>
      <c r="S316" s="80">
        <f>'[26]Nodarbību saraksts'!S16</f>
        <v>0.33333333333333331</v>
      </c>
      <c r="T316" s="80">
        <f>'[26]Nodarbību saraksts'!T16</f>
        <v>0.625</v>
      </c>
    </row>
    <row r="317" spans="1:20" s="81" customFormat="1" ht="30" customHeight="1">
      <c r="A317" s="58" t="s">
        <v>28</v>
      </c>
      <c r="B317" s="84"/>
      <c r="C317" s="84"/>
      <c r="D317" s="79" t="str">
        <f>'[26]Nodarbību saraksts'!D17</f>
        <v>VAM 1.MG</v>
      </c>
      <c r="E317" s="79" t="str">
        <f>'[26]Nodarbību saraksts'!E17</f>
        <v>2.Pav-kond.</v>
      </c>
      <c r="F317" s="79" t="str">
        <f>'[26]Nodarbību saraksts'!F17</f>
        <v>Smiltenes tehnikums</v>
      </c>
      <c r="G317" s="79" t="str">
        <f>'[26]Nodarbību saraksts'!G17</f>
        <v>Pils iela 8, Smiltene, Smiltenes novads</v>
      </c>
      <c r="H317" s="79">
        <f>'[26]Nodarbību saraksts'!H17</f>
        <v>10</v>
      </c>
      <c r="I317" s="79" t="str">
        <f>'[26]Nodarbību saraksts'!I17</f>
        <v>16.</v>
      </c>
      <c r="J317" s="79" t="str">
        <f>'[26]Nodarbību saraksts'!J17</f>
        <v>18.</v>
      </c>
      <c r="K317" s="79" t="str">
        <f>'[26]Nodarbību saraksts'!K17</f>
        <v>15.</v>
      </c>
      <c r="L317" s="79" t="str">
        <f>'[26]Nodarbību saraksts'!L17</f>
        <v>20.</v>
      </c>
      <c r="M317" s="79" t="str">
        <f>'[26]Nodarbību saraksts'!M17</f>
        <v>24.</v>
      </c>
      <c r="N317" s="79" t="str">
        <f>'[26]Nodarbību saraksts'!N17</f>
        <v>14.</v>
      </c>
      <c r="O317" s="79" t="str">
        <f>'[26]Nodarbību saraksts'!O17</f>
        <v>03.</v>
      </c>
      <c r="P317" s="79" t="str">
        <f>'[26]Nodarbību saraksts'!P17</f>
        <v>18.</v>
      </c>
      <c r="Q317" s="79" t="str">
        <f>'[26]Nodarbību saraksts'!Q17</f>
        <v>16.</v>
      </c>
      <c r="R317" s="79">
        <f>'[26]Nodarbību saraksts'!R17</f>
        <v>0</v>
      </c>
      <c r="S317" s="80">
        <f>'[26]Nodarbību saraksts'!S17</f>
        <v>0.33333333333333331</v>
      </c>
      <c r="T317" s="80">
        <f>'[26]Nodarbību saraksts'!T17</f>
        <v>0.625</v>
      </c>
    </row>
    <row r="318" spans="1:20" s="81" customFormat="1" ht="30" customHeight="1">
      <c r="A318" s="58" t="s">
        <v>29</v>
      </c>
      <c r="B318" s="84"/>
      <c r="C318" s="84"/>
      <c r="D318" s="79" t="str">
        <f>'[26]Nodarbību saraksts'!D18</f>
        <v>VAM 1.MG</v>
      </c>
      <c r="E318" s="79" t="str">
        <f>'[26]Nodarbību saraksts'!E18</f>
        <v>2.Transp.būv.tehn.</v>
      </c>
      <c r="F318" s="79" t="str">
        <f>'[26]Nodarbību saraksts'!F18</f>
        <v>Smiltenes tehnikums</v>
      </c>
      <c r="G318" s="79" t="str">
        <f>'[26]Nodarbību saraksts'!G18</f>
        <v>Pils iela 8, Smiltene, Smiltenes novads</v>
      </c>
      <c r="H318" s="79">
        <f>'[26]Nodarbību saraksts'!H18</f>
        <v>10</v>
      </c>
      <c r="I318" s="79" t="str">
        <f>'[26]Nodarbību saraksts'!I18</f>
        <v>21.</v>
      </c>
      <c r="J318" s="79" t="str">
        <f>'[26]Nodarbību saraksts'!J18</f>
        <v>05.</v>
      </c>
      <c r="K318" s="79" t="str">
        <f>'[26]Nodarbību saraksts'!K18</f>
        <v>02.</v>
      </c>
      <c r="L318" s="79" t="str">
        <f>'[26]Nodarbību saraksts'!L18</f>
        <v>07.</v>
      </c>
      <c r="M318" s="79" t="str">
        <f>'[26]Nodarbību saraksts'!M18</f>
        <v>11.</v>
      </c>
      <c r="N318" s="79" t="str">
        <f>'[26]Nodarbību saraksts'!N18</f>
        <v>08.</v>
      </c>
      <c r="O318" s="79" t="str">
        <f>'[26]Nodarbību saraksts'!O18</f>
        <v>08.</v>
      </c>
      <c r="P318" s="79" t="str">
        <f>'[26]Nodarbību saraksts'!P18</f>
        <v>05.</v>
      </c>
      <c r="Q318" s="79" t="str">
        <f>'[26]Nodarbību saraksts'!Q18</f>
        <v>03.</v>
      </c>
      <c r="R318" s="79">
        <f>'[26]Nodarbību saraksts'!R18</f>
        <v>0</v>
      </c>
      <c r="S318" s="80">
        <f>'[26]Nodarbību saraksts'!S18</f>
        <v>0.33333333333333331</v>
      </c>
      <c r="T318" s="80">
        <f>'[26]Nodarbību saraksts'!T18</f>
        <v>0.625</v>
      </c>
    </row>
    <row r="319" spans="1:20" s="81" customFormat="1" ht="30" customHeight="1">
      <c r="A319" s="58" t="s">
        <v>30</v>
      </c>
      <c r="B319" s="84"/>
      <c r="C319" s="84"/>
      <c r="D319" s="79" t="str">
        <f>'[26]Nodarbību saraksts'!D19</f>
        <v>VAM 1.MG</v>
      </c>
      <c r="E319" s="79" t="str">
        <f>'[26]Nodarbību saraksts'!E19</f>
        <v>2.Viesm.pak.spec.</v>
      </c>
      <c r="F319" s="79" t="str">
        <f>'[26]Nodarbību saraksts'!F19</f>
        <v>Smiltenes tehnikums</v>
      </c>
      <c r="G319" s="79" t="str">
        <f>'[26]Nodarbību saraksts'!G19</f>
        <v>Pils iela 8, Smiltene, Smiltenes novads</v>
      </c>
      <c r="H319" s="79">
        <f>'[26]Nodarbību saraksts'!H19</f>
        <v>10</v>
      </c>
      <c r="I319" s="79" t="str">
        <f>'[26]Nodarbību saraksts'!I19</f>
        <v>30.</v>
      </c>
      <c r="J319" s="79">
        <f>'[26]Nodarbību saraksts'!J19</f>
        <v>12</v>
      </c>
      <c r="K319" s="79" t="str">
        <f>'[26]Nodarbību saraksts'!K19</f>
        <v>09.</v>
      </c>
      <c r="L319" s="79" t="str">
        <f>'[26]Nodarbību saraksts'!L19</f>
        <v>14.</v>
      </c>
      <c r="M319" s="79" t="str">
        <f>'[26]Nodarbību saraksts'!M19</f>
        <v>18.</v>
      </c>
      <c r="N319" s="79" t="str">
        <f>'[26]Nodarbību saraksts'!N19</f>
        <v>15.</v>
      </c>
      <c r="O319" s="79" t="str">
        <f>'[26]Nodarbību saraksts'!O19</f>
        <v>09.</v>
      </c>
      <c r="P319" s="79" t="str">
        <f>'[26]Nodarbību saraksts'!P19</f>
        <v>12.</v>
      </c>
      <c r="Q319" s="79" t="str">
        <f>'[26]Nodarbību saraksts'!Q19</f>
        <v>10.</v>
      </c>
      <c r="R319" s="79">
        <f>'[26]Nodarbību saraksts'!R19</f>
        <v>0</v>
      </c>
      <c r="S319" s="80">
        <f>'[26]Nodarbību saraksts'!S19</f>
        <v>0.33333333333333331</v>
      </c>
      <c r="T319" s="80">
        <f>'[26]Nodarbību saraksts'!T19</f>
        <v>0.625</v>
      </c>
    </row>
    <row r="320" spans="1:20" s="81" customFormat="1" ht="30" customHeight="1">
      <c r="A320" s="58" t="s">
        <v>31</v>
      </c>
      <c r="B320" s="84"/>
      <c r="C320" s="84"/>
      <c r="D320" s="79" t="str">
        <f>'[26]Nodarbību saraksts'!D20</f>
        <v>VAM 1.MG</v>
      </c>
      <c r="E320" s="79" t="str">
        <f>'[26]Nodarbību saraksts'!E20</f>
        <v>2.Automeh.</v>
      </c>
      <c r="F320" s="79" t="str">
        <f>'[26]Nodarbību saraksts'!F20</f>
        <v>Smiltenes tehnikums</v>
      </c>
      <c r="G320" s="79" t="str">
        <f>'[26]Nodarbību saraksts'!G20</f>
        <v>Pils iela 8, Smiltene, Smiltenes novads</v>
      </c>
      <c r="H320" s="79">
        <f>'[26]Nodarbību saraksts'!H20</f>
        <v>11</v>
      </c>
      <c r="I320" s="79" t="str">
        <f>'[26]Nodarbību saraksts'!I20</f>
        <v>14.</v>
      </c>
      <c r="J320" s="79" t="str">
        <f>'[26]Nodarbību saraksts'!J20</f>
        <v>04.</v>
      </c>
      <c r="K320" s="79" t="str">
        <f>'[26]Nodarbību saraksts'!K20</f>
        <v>01.</v>
      </c>
      <c r="L320" s="79" t="str">
        <f>'[26]Nodarbību saraksts'!L20</f>
        <v>06.</v>
      </c>
      <c r="M320" s="79" t="str">
        <f>'[26]Nodarbību saraksts'!M20</f>
        <v>10.</v>
      </c>
      <c r="N320" s="79" t="str">
        <f>'[26]Nodarbību saraksts'!N20</f>
        <v>21.</v>
      </c>
      <c r="O320" s="79" t="str">
        <f>'[26]Nodarbību saraksts'!O20</f>
        <v>01.</v>
      </c>
      <c r="P320" s="79" t="str">
        <f>'[26]Nodarbību saraksts'!P20</f>
        <v>04.</v>
      </c>
      <c r="Q320" s="79" t="str">
        <f>'[26]Nodarbību saraksts'!Q20</f>
        <v>02.</v>
      </c>
      <c r="R320" s="79">
        <f>'[26]Nodarbību saraksts'!R20</f>
        <v>0</v>
      </c>
      <c r="S320" s="80">
        <f>'[26]Nodarbību saraksts'!S20</f>
        <v>0.33333333333333331</v>
      </c>
      <c r="T320" s="80">
        <f>'[26]Nodarbību saraksts'!T20</f>
        <v>0.625</v>
      </c>
    </row>
    <row r="321" spans="1:20" s="81" customFormat="1" ht="15" customHeight="1">
      <c r="A321" s="58" t="s">
        <v>32</v>
      </c>
      <c r="B321" s="84"/>
      <c r="C321" s="84"/>
      <c r="D321" s="79" t="str">
        <f>'[26]Nodarbību saraksts'!D21</f>
        <v>Studijas</v>
      </c>
      <c r="E321" s="79">
        <f>'[26]Nodarbību saraksts'!E21</f>
        <v>0</v>
      </c>
      <c r="F321" s="79" t="str">
        <f>'[26]Nodarbību saraksts'!F21</f>
        <v>LSPA</v>
      </c>
      <c r="G321" s="79" t="str">
        <f>'[26]Nodarbību saraksts'!G21</f>
        <v>Brīvības gatve 333, Vidzemes priekšpilsēta, Rīga</v>
      </c>
      <c r="H321" s="79">
        <f>'[26]Nodarbību saraksts'!H21</f>
        <v>0</v>
      </c>
      <c r="I321" s="79">
        <f>'[26]Nodarbību saraksts'!I21</f>
        <v>0</v>
      </c>
      <c r="J321" s="79">
        <f>'[26]Nodarbību saraksts'!J21</f>
        <v>0</v>
      </c>
      <c r="K321" s="79">
        <f>'[26]Nodarbību saraksts'!K21</f>
        <v>0</v>
      </c>
      <c r="L321" s="79">
        <f>'[26]Nodarbību saraksts'!L21</f>
        <v>0</v>
      </c>
      <c r="M321" s="79">
        <f>'[26]Nodarbību saraksts'!M21</f>
        <v>0</v>
      </c>
      <c r="N321" s="79">
        <f>'[26]Nodarbību saraksts'!N21</f>
        <v>0</v>
      </c>
      <c r="O321" s="79">
        <f>'[26]Nodarbību saraksts'!O21</f>
        <v>0</v>
      </c>
      <c r="P321" s="79">
        <f>'[26]Nodarbību saraksts'!P21</f>
        <v>0</v>
      </c>
      <c r="Q321" s="79">
        <f>'[26]Nodarbību saraksts'!Q21</f>
        <v>0</v>
      </c>
      <c r="R321" s="79">
        <f>'[26]Nodarbību saraksts'!R21</f>
        <v>0</v>
      </c>
      <c r="S321" s="80">
        <f>'[26]Nodarbību saraksts'!S21</f>
        <v>0.375</v>
      </c>
      <c r="T321" s="80">
        <f>'[26]Nodarbību saraksts'!T21</f>
        <v>0.70833333333333337</v>
      </c>
    </row>
    <row r="322" spans="1:20" s="81" customFormat="1" ht="15">
      <c r="A322" s="58" t="s">
        <v>33</v>
      </c>
      <c r="B322" s="85"/>
      <c r="C322" s="85"/>
      <c r="D322" s="79">
        <f>'[26]Nodarbību saraksts'!D22</f>
        <v>0</v>
      </c>
      <c r="E322" s="79">
        <f>'[26]Nodarbību saraksts'!E22</f>
        <v>0</v>
      </c>
      <c r="F322" s="79">
        <f>'[26]Nodarbību saraksts'!F22</f>
        <v>0</v>
      </c>
      <c r="G322" s="79">
        <f>'[26]Nodarbību saraksts'!G22</f>
        <v>0</v>
      </c>
      <c r="H322" s="79">
        <f>'[26]Nodarbību saraksts'!H22</f>
        <v>0</v>
      </c>
      <c r="I322" s="79">
        <f>'[26]Nodarbību saraksts'!I22</f>
        <v>0</v>
      </c>
      <c r="J322" s="79">
        <f>'[26]Nodarbību saraksts'!J22</f>
        <v>0</v>
      </c>
      <c r="K322" s="79">
        <f>'[26]Nodarbību saraksts'!K22</f>
        <v>0</v>
      </c>
      <c r="L322" s="79">
        <f>'[26]Nodarbību saraksts'!L22</f>
        <v>0</v>
      </c>
      <c r="M322" s="79">
        <f>'[26]Nodarbību saraksts'!M22</f>
        <v>0</v>
      </c>
      <c r="N322" s="79">
        <f>'[26]Nodarbību saraksts'!N22</f>
        <v>0</v>
      </c>
      <c r="O322" s="79">
        <f>'[26]Nodarbību saraksts'!O22</f>
        <v>0</v>
      </c>
      <c r="P322" s="79">
        <f>'[26]Nodarbību saraksts'!P22</f>
        <v>0</v>
      </c>
      <c r="Q322" s="79">
        <f>'[26]Nodarbību saraksts'!Q22</f>
        <v>0</v>
      </c>
      <c r="R322" s="79">
        <f>'[26]Nodarbību saraksts'!R22</f>
        <v>0</v>
      </c>
      <c r="S322" s="80">
        <f>'[26]Nodarbību saraksts'!S22</f>
        <v>0</v>
      </c>
      <c r="T322" s="80">
        <f>'[26]Nodarbību saraksts'!T22</f>
        <v>0</v>
      </c>
    </row>
    <row r="323" spans="1:20" s="81" customFormat="1">
      <c r="A323" s="69"/>
      <c r="B323" s="70"/>
      <c r="C323" s="70"/>
      <c r="D323" s="70"/>
      <c r="E323" s="70"/>
      <c r="F323" s="70"/>
      <c r="G323" s="70"/>
      <c r="H323" s="70">
        <f>SUM(H313:H320)</f>
        <v>93</v>
      </c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</row>
    <row r="324" spans="1:20" s="81" customFormat="1">
      <c r="A324" s="73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</row>
    <row r="325" spans="1:20" s="81" customFormat="1" ht="15">
      <c r="A325" s="58" t="s">
        <v>22</v>
      </c>
      <c r="B325" s="83" t="str">
        <f>'[27]Nodarbību saraksts'!B13</f>
        <v>Dita Pāvuliņa</v>
      </c>
      <c r="C325" s="83">
        <f>'[27]Nodarbību saraksts'!C13</f>
        <v>25435363</v>
      </c>
      <c r="D325" s="79" t="str">
        <f>'[27]Nodarbību saraksts'!D13</f>
        <v>1.1.</v>
      </c>
      <c r="E325" s="79" t="str">
        <f>'[27]Nodarbību saraksts'!E13</f>
        <v>Strautiņi-1</v>
      </c>
      <c r="F325" s="79" t="str">
        <f>'[27]Nodarbību saraksts'!F13</f>
        <v>Strautiņu pamatskola</v>
      </c>
      <c r="G325" s="79" t="str">
        <f>'[27]Nodarbību saraksts'!G13</f>
        <v>Strautiņi,Alsviķi</v>
      </c>
      <c r="H325" s="79">
        <f>'[27]Nodarbību saraksts'!H13</f>
        <v>15</v>
      </c>
      <c r="I325" s="79">
        <f>'[27]Nodarbību saraksts'!I13</f>
        <v>0</v>
      </c>
      <c r="J325" s="79">
        <f>'[27]Nodarbību saraksts'!J13</f>
        <v>0</v>
      </c>
      <c r="K325" s="79">
        <f>'[27]Nodarbību saraksts'!K13</f>
        <v>0</v>
      </c>
      <c r="L325" s="79">
        <f>'[27]Nodarbību saraksts'!L13</f>
        <v>0</v>
      </c>
      <c r="M325" s="79" t="str">
        <f>'[27]Nodarbību saraksts'!M13</f>
        <v>11;17;24</v>
      </c>
      <c r="N325" s="79" t="str">
        <f>'[27]Nodarbību saraksts'!N13</f>
        <v>07.;14.;21.;28.;</v>
      </c>
      <c r="O325" s="79" t="str">
        <f>'[27]Nodarbību saraksts'!O13</f>
        <v>07.;21.;28.;</v>
      </c>
      <c r="P325" s="79" t="str">
        <f>'[27]Nodarbību saraksts'!P13</f>
        <v>04.;11.;21.;25</v>
      </c>
      <c r="Q325" s="79" t="str">
        <f>'[27]Nodarbību saraksts'!Q13</f>
        <v>09.;16.;23.;</v>
      </c>
      <c r="R325" s="79">
        <f>'[27]Nodarbību saraksts'!R13</f>
        <v>0</v>
      </c>
      <c r="S325" s="80">
        <f>'[27]Nodarbību saraksts'!S13</f>
        <v>0.55555555555555558</v>
      </c>
      <c r="T325" s="80">
        <f>'[27]Nodarbību saraksts'!T13</f>
        <v>0.61805555555555558</v>
      </c>
    </row>
    <row r="326" spans="1:20" s="81" customFormat="1" ht="15">
      <c r="A326" s="58" t="s">
        <v>24</v>
      </c>
      <c r="B326" s="84"/>
      <c r="C326" s="84"/>
      <c r="D326" s="79" t="str">
        <f>'[27]Nodarbību saraksts'!D14</f>
        <v>1.1.</v>
      </c>
      <c r="E326" s="79" t="str">
        <f>'[27]Nodarbību saraksts'!E14</f>
        <v>Ziemeri-1</v>
      </c>
      <c r="F326" s="79" t="str">
        <f>'[27]Nodarbību saraksts'!F14</f>
        <v>Ziemeru pamatskola</v>
      </c>
      <c r="G326" s="79" t="str">
        <f>'[27]Nodarbību saraksts'!G14</f>
        <v>Mariņkalns,Ziemeri</v>
      </c>
      <c r="H326" s="79">
        <f>'[27]Nodarbību saraksts'!H14</f>
        <v>15</v>
      </c>
      <c r="I326" s="79">
        <f>'[27]Nodarbību saraksts'!I14</f>
        <v>0</v>
      </c>
      <c r="J326" s="79">
        <f>'[27]Nodarbību saraksts'!J14</f>
        <v>0</v>
      </c>
      <c r="K326" s="79">
        <f>'[27]Nodarbību saraksts'!K14</f>
        <v>0</v>
      </c>
      <c r="L326" s="79">
        <f>'[27]Nodarbību saraksts'!L14</f>
        <v>0</v>
      </c>
      <c r="M326" s="79" t="str">
        <f>'[27]Nodarbību saraksts'!M14</f>
        <v>12;18;25</v>
      </c>
      <c r="N326" s="79" t="str">
        <f>'[27]Nodarbību saraksts'!N14</f>
        <v>02.;17.;23.;</v>
      </c>
      <c r="O326" s="79" t="str">
        <f>'[27]Nodarbību saraksts'!O14</f>
        <v>08.;22.;29.;</v>
      </c>
      <c r="P326" s="79" t="str">
        <f>'[27]Nodarbību saraksts'!P14</f>
        <v>07.;14.;19.;26.;</v>
      </c>
      <c r="Q326" s="79" t="str">
        <f>'[27]Nodarbību saraksts'!Q14</f>
        <v>12.;17.;24.;</v>
      </c>
      <c r="R326" s="79">
        <f>'[27]Nodarbību saraksts'!R14</f>
        <v>0</v>
      </c>
      <c r="S326" s="80">
        <f>'[27]Nodarbību saraksts'!S14</f>
        <v>0.60416666666666663</v>
      </c>
      <c r="T326" s="80">
        <f>'[27]Nodarbību saraksts'!T14</f>
        <v>0.67013888888888884</v>
      </c>
    </row>
    <row r="327" spans="1:20" s="81" customFormat="1" ht="15" customHeight="1">
      <c r="A327" s="58" t="s">
        <v>25</v>
      </c>
      <c r="B327" s="84"/>
      <c r="C327" s="84"/>
      <c r="D327" s="79" t="str">
        <f>'[27]Nodarbību saraksts'!D15</f>
        <v>1.1.</v>
      </c>
      <c r="E327" s="79" t="str">
        <f>'[27]Nodarbību saraksts'!E15</f>
        <v>Ape-1</v>
      </c>
      <c r="F327" s="79" t="str">
        <f>'[27]Nodarbību saraksts'!F15</f>
        <v>Dāvja Ozoliņa Apes pamatskola</v>
      </c>
      <c r="G327" s="79" t="str">
        <f>'[27]Nodarbību saraksts'!G15</f>
        <v>Pasta iela 26,Ape</v>
      </c>
      <c r="H327" s="79">
        <f>'[27]Nodarbību saraksts'!H15</f>
        <v>15</v>
      </c>
      <c r="I327" s="79">
        <f>'[27]Nodarbību saraksts'!I15</f>
        <v>0</v>
      </c>
      <c r="J327" s="79">
        <f>'[27]Nodarbību saraksts'!J15</f>
        <v>0</v>
      </c>
      <c r="K327" s="79">
        <f>'[27]Nodarbību saraksts'!K15</f>
        <v>0</v>
      </c>
      <c r="L327" s="79">
        <f>'[27]Nodarbību saraksts'!L15</f>
        <v>0</v>
      </c>
      <c r="M327" s="79" t="str">
        <f>'[27]Nodarbību saraksts'!M15</f>
        <v>13;19;26</v>
      </c>
      <c r="N327" s="79" t="str">
        <f>'[27]Nodarbību saraksts'!N15</f>
        <v>02.;09.;16.;23.;</v>
      </c>
      <c r="O327" s="79" t="str">
        <f>'[27]Nodarbību saraksts'!O15</f>
        <v>09.;23.;30.;</v>
      </c>
      <c r="P327" s="79" t="str">
        <f>'[27]Nodarbību saraksts'!P15</f>
        <v>06.;13.;20.;27.;</v>
      </c>
      <c r="Q327" s="79" t="str">
        <f>'[27]Nodarbību saraksts'!Q15</f>
        <v>11.;18.;25.;</v>
      </c>
      <c r="R327" s="79">
        <f>'[27]Nodarbību saraksts'!R15</f>
        <v>0</v>
      </c>
      <c r="S327" s="80">
        <f>'[27]Nodarbību saraksts'!S15</f>
        <v>0.58333333333333337</v>
      </c>
      <c r="T327" s="80">
        <f>'[27]Nodarbību saraksts'!T15</f>
        <v>0.64583333333333337</v>
      </c>
    </row>
    <row r="328" spans="1:20" s="81" customFormat="1" ht="15">
      <c r="A328" s="58" t="s">
        <v>27</v>
      </c>
      <c r="B328" s="84"/>
      <c r="C328" s="84"/>
      <c r="D328" s="79" t="str">
        <f>'[27]Nodarbību saraksts'!D16</f>
        <v>1.1.</v>
      </c>
      <c r="E328" s="79" t="str">
        <f>'[27]Nodarbību saraksts'!E16</f>
        <v>Strautiņi-2</v>
      </c>
      <c r="F328" s="79" t="str">
        <f>'[27]Nodarbību saraksts'!F16</f>
        <v>Strautiņu pamatskola</v>
      </c>
      <c r="G328" s="79" t="str">
        <f>'[27]Nodarbību saraksts'!G16</f>
        <v>Strautiņi,Alsviķi</v>
      </c>
      <c r="H328" s="79">
        <f>'[27]Nodarbību saraksts'!H16</f>
        <v>15</v>
      </c>
      <c r="I328" s="79">
        <f>'[27]Nodarbību saraksts'!I16</f>
        <v>0</v>
      </c>
      <c r="J328" s="79">
        <f>'[27]Nodarbību saraksts'!J16</f>
        <v>0</v>
      </c>
      <c r="K328" s="79">
        <f>'[27]Nodarbību saraksts'!K16</f>
        <v>0</v>
      </c>
      <c r="L328" s="79">
        <f>'[27]Nodarbību saraksts'!L16</f>
        <v>0</v>
      </c>
      <c r="M328" s="79" t="str">
        <f>'[27]Nodarbību saraksts'!M16</f>
        <v>11;17;24</v>
      </c>
      <c r="N328" s="79" t="str">
        <f>'[27]Nodarbību saraksts'!N16</f>
        <v>07.;14.;21.;28.;</v>
      </c>
      <c r="O328" s="79" t="str">
        <f>'[27]Nodarbību saraksts'!O16</f>
        <v>07.;21.;28.;</v>
      </c>
      <c r="P328" s="79" t="str">
        <f>'[27]Nodarbību saraksts'!P16</f>
        <v>04.;11.;21.;25</v>
      </c>
      <c r="Q328" s="79" t="str">
        <f>'[27]Nodarbību saraksts'!Q16</f>
        <v>09.;16.;23.;</v>
      </c>
      <c r="R328" s="79">
        <f>'[27]Nodarbību saraksts'!R16</f>
        <v>0</v>
      </c>
      <c r="S328" s="80">
        <f>'[27]Nodarbību saraksts'!S16</f>
        <v>0.625</v>
      </c>
      <c r="T328" s="80">
        <f>'[27]Nodarbību saraksts'!T16</f>
        <v>0.6875</v>
      </c>
    </row>
    <row r="329" spans="1:20" s="81" customFormat="1" ht="30">
      <c r="A329" s="58" t="s">
        <v>28</v>
      </c>
      <c r="B329" s="84"/>
      <c r="C329" s="84"/>
      <c r="D329" s="79" t="str">
        <f>'[27]Nodarbību saraksts'!D17</f>
        <v>1.1.</v>
      </c>
      <c r="E329" s="79" t="str">
        <f>'[27]Nodarbību saraksts'!E17</f>
        <v>Ape-2</v>
      </c>
      <c r="F329" s="79" t="str">
        <f>'[27]Nodarbību saraksts'!F17</f>
        <v>Dāvja Ozoliņa Apes pamatskola</v>
      </c>
      <c r="G329" s="79" t="str">
        <f>'[27]Nodarbību saraksts'!G17</f>
        <v>Pasta iela 26,Ape</v>
      </c>
      <c r="H329" s="79">
        <f>'[27]Nodarbību saraksts'!H17</f>
        <v>15</v>
      </c>
      <c r="I329" s="79">
        <f>'[27]Nodarbību saraksts'!I17</f>
        <v>0</v>
      </c>
      <c r="J329" s="79">
        <f>'[27]Nodarbību saraksts'!J17</f>
        <v>0</v>
      </c>
      <c r="K329" s="79">
        <f>'[27]Nodarbību saraksts'!K17</f>
        <v>0</v>
      </c>
      <c r="L329" s="79">
        <f>'[27]Nodarbību saraksts'!L17</f>
        <v>0</v>
      </c>
      <c r="M329" s="79" t="str">
        <f>'[27]Nodarbību saraksts'!M17</f>
        <v>13;19;26</v>
      </c>
      <c r="N329" s="79" t="str">
        <f>'[27]Nodarbību saraksts'!N17</f>
        <v>02.;09.;16.;23.;</v>
      </c>
      <c r="O329" s="79" t="str">
        <f>'[27]Nodarbību saraksts'!O17</f>
        <v>09.;23.;30.;</v>
      </c>
      <c r="P329" s="79" t="str">
        <f>'[27]Nodarbību saraksts'!P17</f>
        <v>06.;13.;20.;27.;</v>
      </c>
      <c r="Q329" s="79" t="str">
        <f>'[27]Nodarbību saraksts'!Q17</f>
        <v>11.;18.;25.;</v>
      </c>
      <c r="R329" s="79">
        <f>'[27]Nodarbību saraksts'!R17</f>
        <v>0</v>
      </c>
      <c r="S329" s="80">
        <f>'[27]Nodarbību saraksts'!S17</f>
        <v>0.65277777777777779</v>
      </c>
      <c r="T329" s="80">
        <f>'[27]Nodarbību saraksts'!T17</f>
        <v>0.71527777777777779</v>
      </c>
    </row>
    <row r="330" spans="1:20" s="81" customFormat="1" ht="15" customHeight="1">
      <c r="A330" s="58" t="s">
        <v>29</v>
      </c>
      <c r="B330" s="84"/>
      <c r="C330" s="84"/>
      <c r="D330" s="79" t="str">
        <f>'[27]Nodarbību saraksts'!D18</f>
        <v>VAM 1.MG</v>
      </c>
      <c r="E330" s="79" t="str">
        <f>'[27]Nodarbību saraksts'!E18</f>
        <v>2.Viesm.pak.spec.</v>
      </c>
      <c r="F330" s="79" t="str">
        <f>'[27]Nodarbību saraksts'!F18</f>
        <v>Smiltenes tehnikums</v>
      </c>
      <c r="G330" s="79" t="str">
        <f>'[27]Nodarbību saraksts'!G18</f>
        <v>Pils iela 8, Smiltene, Smiltenes novads</v>
      </c>
      <c r="H330" s="79">
        <f>'[27]Nodarbību saraksts'!H18</f>
        <v>10</v>
      </c>
      <c r="I330" s="79">
        <f>'[27]Nodarbību saraksts'!I18</f>
        <v>0</v>
      </c>
      <c r="J330" s="79">
        <f>'[27]Nodarbību saraksts'!J18</f>
        <v>0</v>
      </c>
      <c r="K330" s="79">
        <f>'[27]Nodarbību saraksts'!K18</f>
        <v>0</v>
      </c>
      <c r="L330" s="79">
        <f>'[27]Nodarbību saraksts'!L18</f>
        <v>0</v>
      </c>
      <c r="M330" s="79">
        <f>'[27]Nodarbību saraksts'!M18</f>
        <v>0</v>
      </c>
      <c r="N330" s="79">
        <f>'[27]Nodarbību saraksts'!N18</f>
        <v>0</v>
      </c>
      <c r="O330" s="79">
        <f>'[27]Nodarbību saraksts'!O18</f>
        <v>0</v>
      </c>
      <c r="P330" s="79" t="str">
        <f>'[27]Nodarbību saraksts'!P18</f>
        <v>12.</v>
      </c>
      <c r="Q330" s="79" t="str">
        <f>'[27]Nodarbību saraksts'!Q18</f>
        <v>10.</v>
      </c>
      <c r="R330" s="79" t="str">
        <f>'[27]Nodarbību saraksts'!R18</f>
        <v>Līdz aprīlim nodarbības vada K.Kokorēvičs</v>
      </c>
      <c r="S330" s="80">
        <f>'[27]Nodarbību saraksts'!S18</f>
        <v>0.33333333333333331</v>
      </c>
      <c r="T330" s="80">
        <f>'[27]Nodarbību saraksts'!T18</f>
        <v>0.625</v>
      </c>
    </row>
    <row r="331" spans="1:20" s="81" customFormat="1" ht="45">
      <c r="A331" s="58" t="s">
        <v>30</v>
      </c>
      <c r="B331" s="84"/>
      <c r="C331" s="84"/>
      <c r="D331" s="79" t="str">
        <f>'[27]Nodarbību saraksts'!D19</f>
        <v>VAM 1.MG</v>
      </c>
      <c r="E331" s="79" t="str">
        <f>'[27]Nodarbību saraksts'!E19</f>
        <v>2.Transp.būv.tehn.</v>
      </c>
      <c r="F331" s="79" t="str">
        <f>'[27]Nodarbību saraksts'!F19</f>
        <v>Smiltenes tehnikums</v>
      </c>
      <c r="G331" s="79" t="str">
        <f>'[27]Nodarbību saraksts'!G19</f>
        <v>Pils iela 8, Smiltene, Smiltenes novads</v>
      </c>
      <c r="H331" s="79">
        <f>'[27]Nodarbību saraksts'!H19</f>
        <v>10</v>
      </c>
      <c r="I331" s="79">
        <f>'[27]Nodarbību saraksts'!I19</f>
        <v>0</v>
      </c>
      <c r="J331" s="79">
        <f>'[27]Nodarbību saraksts'!J19</f>
        <v>0</v>
      </c>
      <c r="K331" s="79">
        <f>'[27]Nodarbību saraksts'!K19</f>
        <v>0</v>
      </c>
      <c r="L331" s="79">
        <f>'[27]Nodarbību saraksts'!L19</f>
        <v>0</v>
      </c>
      <c r="M331" s="79">
        <f>'[27]Nodarbību saraksts'!M19</f>
        <v>0</v>
      </c>
      <c r="N331" s="79">
        <f>'[27]Nodarbību saraksts'!N19</f>
        <v>0</v>
      </c>
      <c r="O331" s="79">
        <f>'[27]Nodarbību saraksts'!O19</f>
        <v>0</v>
      </c>
      <c r="P331" s="79" t="str">
        <f>'[27]Nodarbību saraksts'!P19</f>
        <v>05.</v>
      </c>
      <c r="Q331" s="79" t="str">
        <f>'[27]Nodarbību saraksts'!Q19</f>
        <v>03.</v>
      </c>
      <c r="R331" s="79" t="str">
        <f>'[27]Nodarbību saraksts'!R19</f>
        <v>Līdz aprīlim nodarbības vada K.Kokorēvičs</v>
      </c>
      <c r="S331" s="80">
        <f>'[27]Nodarbību saraksts'!S19</f>
        <v>0.33333333333333331</v>
      </c>
      <c r="T331" s="80">
        <f>'[27]Nodarbību saraksts'!T19</f>
        <v>0.625</v>
      </c>
    </row>
    <row r="332" spans="1:20" s="81" customFormat="1" ht="15">
      <c r="A332" s="58" t="s">
        <v>31</v>
      </c>
      <c r="B332" s="84"/>
      <c r="C332" s="84"/>
      <c r="D332" s="79" t="str">
        <f>'[27]Nodarbību saraksts'!D20</f>
        <v>Studijas</v>
      </c>
      <c r="E332" s="79" t="str">
        <f>'[27]Nodarbību saraksts'!E20</f>
        <v>Rīga</v>
      </c>
      <c r="F332" s="79">
        <f>'[27]Nodarbību saraksts'!F20</f>
        <v>0</v>
      </c>
      <c r="G332" s="79">
        <f>'[27]Nodarbību saraksts'!G20</f>
        <v>0</v>
      </c>
      <c r="H332" s="79">
        <f>'[27]Nodarbību saraksts'!H20</f>
        <v>0</v>
      </c>
      <c r="I332" s="79">
        <f>'[27]Nodarbību saraksts'!I20</f>
        <v>0</v>
      </c>
      <c r="J332" s="79">
        <f>'[27]Nodarbību saraksts'!J20</f>
        <v>0</v>
      </c>
      <c r="K332" s="79">
        <f>'[27]Nodarbību saraksts'!K20</f>
        <v>0</v>
      </c>
      <c r="L332" s="79">
        <f>'[27]Nodarbību saraksts'!L20</f>
        <v>0</v>
      </c>
      <c r="M332" s="79">
        <f>'[27]Nodarbību saraksts'!M20</f>
        <v>0</v>
      </c>
      <c r="N332" s="79">
        <f>'[27]Nodarbību saraksts'!N20</f>
        <v>0</v>
      </c>
      <c r="O332" s="79">
        <f>'[27]Nodarbību saraksts'!O20</f>
        <v>0</v>
      </c>
      <c r="P332" s="79">
        <f>'[27]Nodarbību saraksts'!P20</f>
        <v>0</v>
      </c>
      <c r="Q332" s="79">
        <f>'[27]Nodarbību saraksts'!Q20</f>
        <v>0</v>
      </c>
      <c r="R332" s="79">
        <f>'[27]Nodarbību saraksts'!R20</f>
        <v>0</v>
      </c>
      <c r="S332" s="80">
        <f>'[27]Nodarbību saraksts'!S20</f>
        <v>0</v>
      </c>
      <c r="T332" s="80">
        <f>'[27]Nodarbību saraksts'!T20</f>
        <v>0</v>
      </c>
    </row>
    <row r="333" spans="1:20" s="81" customFormat="1" ht="15">
      <c r="A333" s="58" t="s">
        <v>32</v>
      </c>
      <c r="B333" s="84"/>
      <c r="C333" s="84"/>
      <c r="D333" s="79" t="str">
        <f>'[27]Nodarbību saraksts'!D21</f>
        <v>Slodze -0,05</v>
      </c>
      <c r="E333" s="79">
        <f>'[27]Nodarbību saraksts'!E21</f>
        <v>0</v>
      </c>
      <c r="F333" s="79">
        <f>'[27]Nodarbību saraksts'!F21</f>
        <v>0</v>
      </c>
      <c r="G333" s="79">
        <f>'[27]Nodarbību saraksts'!G21</f>
        <v>0</v>
      </c>
      <c r="H333" s="79">
        <f>'[27]Nodarbību saraksts'!H21</f>
        <v>0</v>
      </c>
      <c r="I333" s="79">
        <f>'[27]Nodarbību saraksts'!I21</f>
        <v>0</v>
      </c>
      <c r="J333" s="79">
        <f>'[27]Nodarbību saraksts'!J21</f>
        <v>0</v>
      </c>
      <c r="K333" s="79">
        <f>'[27]Nodarbību saraksts'!K21</f>
        <v>0</v>
      </c>
      <c r="L333" s="79">
        <f>'[27]Nodarbību saraksts'!L21</f>
        <v>0</v>
      </c>
      <c r="M333" s="79">
        <f>'[27]Nodarbību saraksts'!M21</f>
        <v>0</v>
      </c>
      <c r="N333" s="79">
        <f>'[27]Nodarbību saraksts'!N21</f>
        <v>0</v>
      </c>
      <c r="O333" s="79">
        <f>'[27]Nodarbību saraksts'!O21</f>
        <v>0</v>
      </c>
      <c r="P333" s="79">
        <f>'[27]Nodarbību saraksts'!P21</f>
        <v>0</v>
      </c>
      <c r="Q333" s="79">
        <f>'[27]Nodarbību saraksts'!Q21</f>
        <v>0</v>
      </c>
      <c r="R333" s="79">
        <f>'[27]Nodarbību saraksts'!R21</f>
        <v>0</v>
      </c>
      <c r="S333" s="80">
        <f>'[27]Nodarbību saraksts'!S21</f>
        <v>0</v>
      </c>
      <c r="T333" s="80">
        <f>'[27]Nodarbību saraksts'!T21</f>
        <v>0</v>
      </c>
    </row>
    <row r="334" spans="1:20" s="81" customFormat="1" ht="15">
      <c r="A334" s="58" t="s">
        <v>33</v>
      </c>
      <c r="B334" s="85"/>
      <c r="C334" s="85"/>
      <c r="D334" s="79">
        <f>'[27]Nodarbību saraksts'!D22</f>
        <v>0</v>
      </c>
      <c r="E334" s="79">
        <f>'[27]Nodarbību saraksts'!E22</f>
        <v>0</v>
      </c>
      <c r="F334" s="79">
        <f>'[27]Nodarbību saraksts'!F22</f>
        <v>0</v>
      </c>
      <c r="G334" s="79">
        <f>'[27]Nodarbību saraksts'!G22</f>
        <v>0</v>
      </c>
      <c r="H334" s="79">
        <f>'[27]Nodarbību saraksts'!H22</f>
        <v>0</v>
      </c>
      <c r="I334" s="79">
        <f>'[27]Nodarbību saraksts'!I22</f>
        <v>0</v>
      </c>
      <c r="J334" s="79">
        <f>'[27]Nodarbību saraksts'!J22</f>
        <v>0</v>
      </c>
      <c r="K334" s="79">
        <f>'[27]Nodarbību saraksts'!K22</f>
        <v>0</v>
      </c>
      <c r="L334" s="79">
        <f>'[27]Nodarbību saraksts'!L22</f>
        <v>0</v>
      </c>
      <c r="M334" s="79">
        <f>'[27]Nodarbību saraksts'!M22</f>
        <v>0</v>
      </c>
      <c r="N334" s="79">
        <f>'[27]Nodarbību saraksts'!N22</f>
        <v>0</v>
      </c>
      <c r="O334" s="79">
        <f>'[27]Nodarbību saraksts'!O22</f>
        <v>0</v>
      </c>
      <c r="P334" s="79">
        <f>'[27]Nodarbību saraksts'!P22</f>
        <v>0</v>
      </c>
      <c r="Q334" s="79">
        <f>'[27]Nodarbību saraksts'!Q22</f>
        <v>0</v>
      </c>
      <c r="R334" s="79">
        <f>'[27]Nodarbību saraksts'!R22</f>
        <v>0</v>
      </c>
      <c r="S334" s="80">
        <f>'[27]Nodarbību saraksts'!S22</f>
        <v>0</v>
      </c>
      <c r="T334" s="80">
        <f>'[27]Nodarbību saraksts'!T22</f>
        <v>0</v>
      </c>
    </row>
    <row r="335" spans="1:20" s="81" customFormat="1">
      <c r="A335" s="69"/>
      <c r="B335" s="70"/>
      <c r="C335" s="70"/>
      <c r="D335" s="70"/>
      <c r="E335" s="70"/>
      <c r="F335" s="70"/>
      <c r="G335" s="70"/>
      <c r="H335" s="70">
        <f>SUM(H325:H332)</f>
        <v>95</v>
      </c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</row>
    <row r="336" spans="1:20" s="81" customFormat="1">
      <c r="A336" s="73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</row>
    <row r="337" spans="1:20" s="81" customFormat="1" ht="15" customHeight="1">
      <c r="A337" s="58" t="s">
        <v>22</v>
      </c>
      <c r="B337" s="83" t="str">
        <f>'[28]Nodarbību saraksts'!B13</f>
        <v>Kristīne Puziņa</v>
      </c>
      <c r="C337" s="83">
        <f>'[28]Nodarbību saraksts'!C13</f>
        <v>28626793</v>
      </c>
      <c r="D337" s="79" t="str">
        <f>'[28]Nodarbību saraksts'!D13</f>
        <v>BKA</v>
      </c>
      <c r="E337" s="79">
        <f>'[28]Nodarbību saraksts'!E13</f>
        <v>0</v>
      </c>
      <c r="F337" s="79" t="str">
        <f>'[28]Nodarbību saraksts'!F13</f>
        <v>Ērgļu vidusskola</v>
      </c>
      <c r="G337" s="79" t="str">
        <f>'[28]Nodarbību saraksts'!G13</f>
        <v>Rīgas iela 10, Ērgļi, Madonas novads</v>
      </c>
      <c r="H337" s="79">
        <f>'[28]Nodarbību saraksts'!H13</f>
        <v>0</v>
      </c>
      <c r="I337" s="79">
        <f>'[28]Nodarbību saraksts'!I13</f>
        <v>0</v>
      </c>
      <c r="J337" s="79">
        <f>'[28]Nodarbību saraksts'!J13</f>
        <v>0</v>
      </c>
      <c r="K337" s="79">
        <f>'[28]Nodarbību saraksts'!K13</f>
        <v>0</v>
      </c>
      <c r="L337" s="79">
        <f>'[28]Nodarbību saraksts'!L13</f>
        <v>0</v>
      </c>
      <c r="M337" s="79">
        <f>'[28]Nodarbību saraksts'!M13</f>
        <v>0</v>
      </c>
      <c r="N337" s="79">
        <f>'[28]Nodarbību saraksts'!N13</f>
        <v>0</v>
      </c>
      <c r="O337" s="79">
        <f>'[28]Nodarbību saraksts'!O13</f>
        <v>0</v>
      </c>
      <c r="P337" s="79">
        <f>'[28]Nodarbību saraksts'!P13</f>
        <v>0</v>
      </c>
      <c r="Q337" s="79">
        <f>'[28]Nodarbību saraksts'!Q13</f>
        <v>0</v>
      </c>
      <c r="R337" s="79" t="str">
        <f>'[28]Nodarbību saraksts'!R13</f>
        <v>Bērnu kopšanas atvaļinājums</v>
      </c>
      <c r="S337" s="80">
        <f>'[28]Nodarbību saraksts'!S13</f>
        <v>0</v>
      </c>
      <c r="T337" s="80">
        <f>'[28]Nodarbību saraksts'!T13</f>
        <v>0</v>
      </c>
    </row>
    <row r="338" spans="1:20" s="81" customFormat="1" ht="15">
      <c r="A338" s="58" t="s">
        <v>24</v>
      </c>
      <c r="B338" s="84"/>
      <c r="C338" s="84"/>
      <c r="D338" s="79">
        <f>'[28]Nodarbību saraksts'!D14</f>
        <v>0</v>
      </c>
      <c r="E338" s="79">
        <f>'[28]Nodarbību saraksts'!E14</f>
        <v>0</v>
      </c>
      <c r="F338" s="79">
        <f>'[28]Nodarbību saraksts'!F14</f>
        <v>0</v>
      </c>
      <c r="G338" s="79">
        <f>'[28]Nodarbību saraksts'!G14</f>
        <v>0</v>
      </c>
      <c r="H338" s="79">
        <f>'[28]Nodarbību saraksts'!H14</f>
        <v>0</v>
      </c>
      <c r="I338" s="79">
        <f>'[28]Nodarbību saraksts'!I14</f>
        <v>0</v>
      </c>
      <c r="J338" s="79">
        <f>'[28]Nodarbību saraksts'!J14</f>
        <v>0</v>
      </c>
      <c r="K338" s="79">
        <f>'[28]Nodarbību saraksts'!K14</f>
        <v>0</v>
      </c>
      <c r="L338" s="79">
        <f>'[28]Nodarbību saraksts'!L14</f>
        <v>0</v>
      </c>
      <c r="M338" s="79">
        <f>'[28]Nodarbību saraksts'!M14</f>
        <v>0</v>
      </c>
      <c r="N338" s="79">
        <f>'[28]Nodarbību saraksts'!N14</f>
        <v>0</v>
      </c>
      <c r="O338" s="79">
        <f>'[28]Nodarbību saraksts'!O14</f>
        <v>0</v>
      </c>
      <c r="P338" s="79">
        <f>'[28]Nodarbību saraksts'!P14</f>
        <v>0</v>
      </c>
      <c r="Q338" s="79">
        <f>'[28]Nodarbību saraksts'!Q14</f>
        <v>0</v>
      </c>
      <c r="R338" s="79">
        <f>'[28]Nodarbību saraksts'!R14</f>
        <v>0</v>
      </c>
      <c r="S338" s="80">
        <f>'[28]Nodarbību saraksts'!S14</f>
        <v>0</v>
      </c>
      <c r="T338" s="80">
        <f>'[28]Nodarbību saraksts'!T14</f>
        <v>0</v>
      </c>
    </row>
    <row r="339" spans="1:20" s="81" customFormat="1" ht="15">
      <c r="A339" s="58" t="s">
        <v>25</v>
      </c>
      <c r="B339" s="84"/>
      <c r="C339" s="84"/>
      <c r="D339" s="79">
        <f>'[28]Nodarbību saraksts'!D15</f>
        <v>0</v>
      </c>
      <c r="E339" s="79">
        <f>'[28]Nodarbību saraksts'!E15</f>
        <v>0</v>
      </c>
      <c r="F339" s="79">
        <f>'[28]Nodarbību saraksts'!F15</f>
        <v>0</v>
      </c>
      <c r="G339" s="79">
        <f>'[28]Nodarbību saraksts'!G15</f>
        <v>0</v>
      </c>
      <c r="H339" s="79">
        <f>'[28]Nodarbību saraksts'!H15</f>
        <v>0</v>
      </c>
      <c r="I339" s="79">
        <f>'[28]Nodarbību saraksts'!I15</f>
        <v>0</v>
      </c>
      <c r="J339" s="79">
        <f>'[28]Nodarbību saraksts'!J15</f>
        <v>0</v>
      </c>
      <c r="K339" s="79">
        <f>'[28]Nodarbību saraksts'!K15</f>
        <v>0</v>
      </c>
      <c r="L339" s="79">
        <f>'[28]Nodarbību saraksts'!L15</f>
        <v>0</v>
      </c>
      <c r="M339" s="79">
        <f>'[28]Nodarbību saraksts'!M15</f>
        <v>0</v>
      </c>
      <c r="N339" s="79">
        <f>'[28]Nodarbību saraksts'!N15</f>
        <v>0</v>
      </c>
      <c r="O339" s="79">
        <f>'[28]Nodarbību saraksts'!O15</f>
        <v>0</v>
      </c>
      <c r="P339" s="79">
        <f>'[28]Nodarbību saraksts'!P15</f>
        <v>0</v>
      </c>
      <c r="Q339" s="79">
        <f>'[28]Nodarbību saraksts'!Q15</f>
        <v>0</v>
      </c>
      <c r="R339" s="79">
        <f>'[28]Nodarbību saraksts'!R15</f>
        <v>0</v>
      </c>
      <c r="S339" s="80">
        <f>'[28]Nodarbību saraksts'!S15</f>
        <v>0</v>
      </c>
      <c r="T339" s="80">
        <f>'[28]Nodarbību saraksts'!T15</f>
        <v>0</v>
      </c>
    </row>
    <row r="340" spans="1:20" s="81" customFormat="1" ht="15">
      <c r="A340" s="58" t="s">
        <v>27</v>
      </c>
      <c r="B340" s="84"/>
      <c r="C340" s="84"/>
      <c r="D340" s="79">
        <f>'[28]Nodarbību saraksts'!D16</f>
        <v>0</v>
      </c>
      <c r="E340" s="79">
        <f>'[28]Nodarbību saraksts'!E16</f>
        <v>0</v>
      </c>
      <c r="F340" s="79">
        <f>'[28]Nodarbību saraksts'!F16</f>
        <v>0</v>
      </c>
      <c r="G340" s="79">
        <f>'[28]Nodarbību saraksts'!G16</f>
        <v>0</v>
      </c>
      <c r="H340" s="79">
        <f>'[28]Nodarbību saraksts'!H16</f>
        <v>0</v>
      </c>
      <c r="I340" s="79">
        <f>'[28]Nodarbību saraksts'!I16</f>
        <v>0</v>
      </c>
      <c r="J340" s="79">
        <f>'[28]Nodarbību saraksts'!J16</f>
        <v>0</v>
      </c>
      <c r="K340" s="79">
        <f>'[28]Nodarbību saraksts'!K16</f>
        <v>0</v>
      </c>
      <c r="L340" s="79">
        <f>'[28]Nodarbību saraksts'!L16</f>
        <v>0</v>
      </c>
      <c r="M340" s="79">
        <f>'[28]Nodarbību saraksts'!M16</f>
        <v>0</v>
      </c>
      <c r="N340" s="79">
        <f>'[28]Nodarbību saraksts'!N16</f>
        <v>0</v>
      </c>
      <c r="O340" s="79">
        <f>'[28]Nodarbību saraksts'!O16</f>
        <v>0</v>
      </c>
      <c r="P340" s="79">
        <f>'[28]Nodarbību saraksts'!P16</f>
        <v>0</v>
      </c>
      <c r="Q340" s="79">
        <f>'[28]Nodarbību saraksts'!Q16</f>
        <v>0</v>
      </c>
      <c r="R340" s="79">
        <f>'[28]Nodarbību saraksts'!R16</f>
        <v>0</v>
      </c>
      <c r="S340" s="80">
        <f>'[28]Nodarbību saraksts'!S16</f>
        <v>0</v>
      </c>
      <c r="T340" s="80">
        <f>'[28]Nodarbību saraksts'!T16</f>
        <v>0</v>
      </c>
    </row>
    <row r="341" spans="1:20" s="81" customFormat="1" ht="15">
      <c r="A341" s="58" t="s">
        <v>28</v>
      </c>
      <c r="B341" s="84"/>
      <c r="C341" s="84"/>
      <c r="D341" s="79">
        <f>'[28]Nodarbību saraksts'!D17</f>
        <v>0</v>
      </c>
      <c r="E341" s="79">
        <f>'[28]Nodarbību saraksts'!E17</f>
        <v>0</v>
      </c>
      <c r="F341" s="79">
        <f>'[28]Nodarbību saraksts'!F17</f>
        <v>0</v>
      </c>
      <c r="G341" s="79">
        <f>'[28]Nodarbību saraksts'!G17</f>
        <v>0</v>
      </c>
      <c r="H341" s="79">
        <f>'[28]Nodarbību saraksts'!H17</f>
        <v>0</v>
      </c>
      <c r="I341" s="79">
        <f>'[28]Nodarbību saraksts'!I17</f>
        <v>0</v>
      </c>
      <c r="J341" s="79">
        <f>'[28]Nodarbību saraksts'!J17</f>
        <v>0</v>
      </c>
      <c r="K341" s="79">
        <f>'[28]Nodarbību saraksts'!K17</f>
        <v>0</v>
      </c>
      <c r="L341" s="79">
        <f>'[28]Nodarbību saraksts'!L17</f>
        <v>0</v>
      </c>
      <c r="M341" s="79">
        <f>'[28]Nodarbību saraksts'!M17</f>
        <v>0</v>
      </c>
      <c r="N341" s="79">
        <f>'[28]Nodarbību saraksts'!N17</f>
        <v>0</v>
      </c>
      <c r="O341" s="79">
        <f>'[28]Nodarbību saraksts'!O17</f>
        <v>0</v>
      </c>
      <c r="P341" s="79">
        <f>'[28]Nodarbību saraksts'!P17</f>
        <v>0</v>
      </c>
      <c r="Q341" s="79">
        <f>'[28]Nodarbību saraksts'!Q17</f>
        <v>0</v>
      </c>
      <c r="R341" s="79">
        <f>'[28]Nodarbību saraksts'!R17</f>
        <v>0</v>
      </c>
      <c r="S341" s="80">
        <f>'[28]Nodarbību saraksts'!S17</f>
        <v>0</v>
      </c>
      <c r="T341" s="80">
        <f>'[28]Nodarbību saraksts'!T17</f>
        <v>0</v>
      </c>
    </row>
    <row r="342" spans="1:20" s="81" customFormat="1" ht="15">
      <c r="A342" s="58" t="s">
        <v>29</v>
      </c>
      <c r="B342" s="84"/>
      <c r="C342" s="84"/>
      <c r="D342" s="79">
        <f>'[28]Nodarbību saraksts'!D18</f>
        <v>0</v>
      </c>
      <c r="E342" s="79">
        <f>'[28]Nodarbību saraksts'!E18</f>
        <v>0</v>
      </c>
      <c r="F342" s="79">
        <f>'[28]Nodarbību saraksts'!F18</f>
        <v>0</v>
      </c>
      <c r="G342" s="79">
        <f>'[28]Nodarbību saraksts'!G18</f>
        <v>0</v>
      </c>
      <c r="H342" s="79">
        <f>'[28]Nodarbību saraksts'!H18</f>
        <v>0</v>
      </c>
      <c r="I342" s="79">
        <f>'[28]Nodarbību saraksts'!I18</f>
        <v>0</v>
      </c>
      <c r="J342" s="79">
        <f>'[28]Nodarbību saraksts'!J18</f>
        <v>0</v>
      </c>
      <c r="K342" s="79">
        <f>'[28]Nodarbību saraksts'!K18</f>
        <v>0</v>
      </c>
      <c r="L342" s="79">
        <f>'[28]Nodarbību saraksts'!L18</f>
        <v>0</v>
      </c>
      <c r="M342" s="79">
        <f>'[28]Nodarbību saraksts'!M18</f>
        <v>0</v>
      </c>
      <c r="N342" s="79">
        <f>'[28]Nodarbību saraksts'!N18</f>
        <v>0</v>
      </c>
      <c r="O342" s="79">
        <f>'[28]Nodarbību saraksts'!O18</f>
        <v>0</v>
      </c>
      <c r="P342" s="79">
        <f>'[28]Nodarbību saraksts'!P18</f>
        <v>0</v>
      </c>
      <c r="Q342" s="79">
        <f>'[28]Nodarbību saraksts'!Q18</f>
        <v>0</v>
      </c>
      <c r="R342" s="79">
        <f>'[28]Nodarbību saraksts'!R18</f>
        <v>0</v>
      </c>
      <c r="S342" s="80">
        <f>'[28]Nodarbību saraksts'!S18</f>
        <v>0</v>
      </c>
      <c r="T342" s="80">
        <f>'[28]Nodarbību saraksts'!T18</f>
        <v>0</v>
      </c>
    </row>
    <row r="343" spans="1:20" s="81" customFormat="1" ht="15">
      <c r="A343" s="58" t="s">
        <v>30</v>
      </c>
      <c r="B343" s="84"/>
      <c r="C343" s="84"/>
      <c r="D343" s="79">
        <f>'[28]Nodarbību saraksts'!D19</f>
        <v>0</v>
      </c>
      <c r="E343" s="79">
        <f>'[28]Nodarbību saraksts'!E19</f>
        <v>0</v>
      </c>
      <c r="F343" s="79">
        <f>'[28]Nodarbību saraksts'!F19</f>
        <v>0</v>
      </c>
      <c r="G343" s="79">
        <f>'[28]Nodarbību saraksts'!G19</f>
        <v>0</v>
      </c>
      <c r="H343" s="79">
        <f>'[28]Nodarbību saraksts'!H19</f>
        <v>0</v>
      </c>
      <c r="I343" s="79">
        <f>'[28]Nodarbību saraksts'!I19</f>
        <v>0</v>
      </c>
      <c r="J343" s="79">
        <f>'[28]Nodarbību saraksts'!J19</f>
        <v>0</v>
      </c>
      <c r="K343" s="79">
        <f>'[28]Nodarbību saraksts'!K19</f>
        <v>0</v>
      </c>
      <c r="L343" s="79">
        <f>'[28]Nodarbību saraksts'!L19</f>
        <v>0</v>
      </c>
      <c r="M343" s="79">
        <f>'[28]Nodarbību saraksts'!M19</f>
        <v>0</v>
      </c>
      <c r="N343" s="79">
        <f>'[28]Nodarbību saraksts'!N19</f>
        <v>0</v>
      </c>
      <c r="O343" s="79">
        <f>'[28]Nodarbību saraksts'!O19</f>
        <v>0</v>
      </c>
      <c r="P343" s="79">
        <f>'[28]Nodarbību saraksts'!P19</f>
        <v>0</v>
      </c>
      <c r="Q343" s="79">
        <f>'[28]Nodarbību saraksts'!Q19</f>
        <v>0</v>
      </c>
      <c r="R343" s="79">
        <f>'[28]Nodarbību saraksts'!R19</f>
        <v>0</v>
      </c>
      <c r="S343" s="80">
        <f>'[28]Nodarbību saraksts'!S19</f>
        <v>0</v>
      </c>
      <c r="T343" s="80">
        <f>'[28]Nodarbību saraksts'!T19</f>
        <v>0</v>
      </c>
    </row>
    <row r="344" spans="1:20" s="81" customFormat="1" ht="15">
      <c r="A344" s="58" t="s">
        <v>31</v>
      </c>
      <c r="B344" s="84"/>
      <c r="C344" s="84"/>
      <c r="D344" s="79">
        <f>'[28]Nodarbību saraksts'!D20</f>
        <v>0</v>
      </c>
      <c r="E344" s="79">
        <f>'[28]Nodarbību saraksts'!E20</f>
        <v>0</v>
      </c>
      <c r="F344" s="79">
        <f>'[28]Nodarbību saraksts'!F20</f>
        <v>0</v>
      </c>
      <c r="G344" s="79">
        <f>'[28]Nodarbību saraksts'!G20</f>
        <v>0</v>
      </c>
      <c r="H344" s="79">
        <f>'[28]Nodarbību saraksts'!H20</f>
        <v>0</v>
      </c>
      <c r="I344" s="79">
        <f>'[28]Nodarbību saraksts'!I20</f>
        <v>0</v>
      </c>
      <c r="J344" s="79">
        <f>'[28]Nodarbību saraksts'!J20</f>
        <v>0</v>
      </c>
      <c r="K344" s="79">
        <f>'[28]Nodarbību saraksts'!K20</f>
        <v>0</v>
      </c>
      <c r="L344" s="79">
        <f>'[28]Nodarbību saraksts'!L20</f>
        <v>0</v>
      </c>
      <c r="M344" s="79">
        <f>'[28]Nodarbību saraksts'!M20</f>
        <v>0</v>
      </c>
      <c r="N344" s="79">
        <f>'[28]Nodarbību saraksts'!N20</f>
        <v>0</v>
      </c>
      <c r="O344" s="79">
        <f>'[28]Nodarbību saraksts'!O20</f>
        <v>0</v>
      </c>
      <c r="P344" s="79">
        <f>'[28]Nodarbību saraksts'!P20</f>
        <v>0</v>
      </c>
      <c r="Q344" s="79">
        <f>'[28]Nodarbību saraksts'!Q20</f>
        <v>0</v>
      </c>
      <c r="R344" s="79">
        <f>'[28]Nodarbību saraksts'!R20</f>
        <v>0</v>
      </c>
      <c r="S344" s="80">
        <f>'[28]Nodarbību saraksts'!S20</f>
        <v>0</v>
      </c>
      <c r="T344" s="80">
        <f>'[28]Nodarbību saraksts'!T20</f>
        <v>0</v>
      </c>
    </row>
    <row r="345" spans="1:20" s="81" customFormat="1" ht="15">
      <c r="A345" s="58" t="s">
        <v>32</v>
      </c>
      <c r="B345" s="84"/>
      <c r="C345" s="84"/>
      <c r="D345" s="79">
        <f>'[28]Nodarbību saraksts'!D21</f>
        <v>0</v>
      </c>
      <c r="E345" s="79">
        <f>'[28]Nodarbību saraksts'!E21</f>
        <v>0</v>
      </c>
      <c r="F345" s="79">
        <f>'[28]Nodarbību saraksts'!F21</f>
        <v>0</v>
      </c>
      <c r="G345" s="79">
        <f>'[28]Nodarbību saraksts'!G21</f>
        <v>0</v>
      </c>
      <c r="H345" s="79">
        <f>'[28]Nodarbību saraksts'!H21</f>
        <v>0</v>
      </c>
      <c r="I345" s="79">
        <f>'[28]Nodarbību saraksts'!I21</f>
        <v>0</v>
      </c>
      <c r="J345" s="79">
        <f>'[28]Nodarbību saraksts'!J21</f>
        <v>0</v>
      </c>
      <c r="K345" s="79">
        <f>'[28]Nodarbību saraksts'!K21</f>
        <v>0</v>
      </c>
      <c r="L345" s="79">
        <f>'[28]Nodarbību saraksts'!L21</f>
        <v>0</v>
      </c>
      <c r="M345" s="79">
        <f>'[28]Nodarbību saraksts'!M21</f>
        <v>0</v>
      </c>
      <c r="N345" s="79">
        <f>'[28]Nodarbību saraksts'!N21</f>
        <v>0</v>
      </c>
      <c r="O345" s="79">
        <f>'[28]Nodarbību saraksts'!O21</f>
        <v>0</v>
      </c>
      <c r="P345" s="79">
        <f>'[28]Nodarbību saraksts'!P21</f>
        <v>0</v>
      </c>
      <c r="Q345" s="79">
        <f>'[28]Nodarbību saraksts'!Q21</f>
        <v>0</v>
      </c>
      <c r="R345" s="79">
        <f>'[28]Nodarbību saraksts'!R21</f>
        <v>0</v>
      </c>
      <c r="S345" s="80">
        <f>'[28]Nodarbību saraksts'!S21</f>
        <v>0</v>
      </c>
      <c r="T345" s="80">
        <f>'[28]Nodarbību saraksts'!T21</f>
        <v>0</v>
      </c>
    </row>
    <row r="346" spans="1:20" s="81" customFormat="1" ht="15">
      <c r="A346" s="58" t="s">
        <v>33</v>
      </c>
      <c r="B346" s="85"/>
      <c r="C346" s="85"/>
      <c r="D346" s="79">
        <f>'[28]Nodarbību saraksts'!D22</f>
        <v>0</v>
      </c>
      <c r="E346" s="79">
        <f>'[28]Nodarbību saraksts'!E22</f>
        <v>0</v>
      </c>
      <c r="F346" s="79">
        <f>'[28]Nodarbību saraksts'!F22</f>
        <v>0</v>
      </c>
      <c r="G346" s="79">
        <f>'[28]Nodarbību saraksts'!G22</f>
        <v>0</v>
      </c>
      <c r="H346" s="79">
        <f>'[28]Nodarbību saraksts'!H22</f>
        <v>0</v>
      </c>
      <c r="I346" s="79">
        <f>'[28]Nodarbību saraksts'!I22</f>
        <v>0</v>
      </c>
      <c r="J346" s="79">
        <f>'[28]Nodarbību saraksts'!J22</f>
        <v>0</v>
      </c>
      <c r="K346" s="79">
        <f>'[28]Nodarbību saraksts'!K22</f>
        <v>0</v>
      </c>
      <c r="L346" s="79">
        <f>'[28]Nodarbību saraksts'!L22</f>
        <v>0</v>
      </c>
      <c r="M346" s="79">
        <f>'[28]Nodarbību saraksts'!M22</f>
        <v>0</v>
      </c>
      <c r="N346" s="79">
        <f>'[28]Nodarbību saraksts'!N22</f>
        <v>0</v>
      </c>
      <c r="O346" s="79">
        <f>'[28]Nodarbību saraksts'!O22</f>
        <v>0</v>
      </c>
      <c r="P346" s="79">
        <f>'[28]Nodarbību saraksts'!P22</f>
        <v>0</v>
      </c>
      <c r="Q346" s="79">
        <f>'[28]Nodarbību saraksts'!Q22</f>
        <v>0</v>
      </c>
      <c r="R346" s="79">
        <f>'[28]Nodarbību saraksts'!R22</f>
        <v>0</v>
      </c>
      <c r="S346" s="80">
        <f>'[28]Nodarbību saraksts'!S22</f>
        <v>0</v>
      </c>
      <c r="T346" s="80">
        <f>'[28]Nodarbību saraksts'!T22</f>
        <v>0</v>
      </c>
    </row>
    <row r="347" spans="1:20" s="81" customFormat="1">
      <c r="A347" s="69"/>
      <c r="B347" s="70"/>
      <c r="C347" s="70"/>
      <c r="D347" s="70"/>
      <c r="E347" s="70"/>
      <c r="F347" s="70"/>
      <c r="G347" s="70"/>
      <c r="H347" s="70">
        <f>SUM(H337:H344)</f>
        <v>0</v>
      </c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</row>
    <row r="348" spans="1:20" s="81" customFormat="1">
      <c r="A348" s="73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</row>
    <row r="349" spans="1:20" s="81" customFormat="1" ht="15" customHeight="1">
      <c r="A349" s="58" t="s">
        <v>22</v>
      </c>
      <c r="B349" s="83" t="str">
        <f>'[29]Nodarbību saraksts'!B13</f>
        <v>Kaprālis Mareks Rimšāns</v>
      </c>
      <c r="C349" s="83">
        <f>'[29]Nodarbību saraksts'!C13</f>
        <v>25455019</v>
      </c>
      <c r="D349" s="79" t="str">
        <f>'[29]Nodarbību saraksts'!D13</f>
        <v>1.2.</v>
      </c>
      <c r="E349" s="79">
        <f>'[29]Nodarbību saraksts'!E13</f>
        <v>0</v>
      </c>
      <c r="F349" s="79" t="str">
        <f>'[29]Nodarbību saraksts'!F13</f>
        <v>A.Eglīša Ļaudonas vidusskola</v>
      </c>
      <c r="G349" s="79" t="str">
        <f>'[29]Nodarbību saraksts'!G13</f>
        <v>Skolas iela 2, Ļaudonas pagasts, Madonas novads</v>
      </c>
      <c r="H349" s="79">
        <f>'[29]Nodarbību saraksts'!H13</f>
        <v>15</v>
      </c>
      <c r="I349" s="79">
        <f>'[29]Nodarbību saraksts'!I13</f>
        <v>0</v>
      </c>
      <c r="J349" s="79" t="str">
        <f>'[29]Nodarbību saraksts'!J13</f>
        <v>04.;11.;25.;</v>
      </c>
      <c r="K349" s="79" t="str">
        <f>'[29]Nodarbību saraksts'!K13</f>
        <v>01.;08.,15.,22.;29.,</v>
      </c>
      <c r="L349" s="79" t="str">
        <f>'[29]Nodarbību saraksts'!L13</f>
        <v>06.;13.;20.;</v>
      </c>
      <c r="M349" s="79" t="str">
        <f>'[29]Nodarbību saraksts'!M13</f>
        <v>10;17;24;31;</v>
      </c>
      <c r="N349" s="79" t="str">
        <f>'[29]Nodarbību saraksts'!N13</f>
        <v>07.;14.;21.;28.;</v>
      </c>
      <c r="O349" s="79" t="str">
        <f>'[29]Nodarbību saraksts'!O13</f>
        <v>07.;21.;28.;</v>
      </c>
      <c r="P349" s="79" t="str">
        <f>'[29]Nodarbību saraksts'!P13</f>
        <v>04.;11.;18.;25.;</v>
      </c>
      <c r="Q349" s="79" t="str">
        <f>'[29]Nodarbību saraksts'!Q13</f>
        <v>09.;16.;23.;</v>
      </c>
      <c r="R349" s="79">
        <f>'[29]Nodarbību saraksts'!R13</f>
        <v>0</v>
      </c>
      <c r="S349" s="80">
        <f>'[29]Nodarbību saraksts'!S13</f>
        <v>0.56944444444444442</v>
      </c>
      <c r="T349" s="80">
        <f>'[29]Nodarbību saraksts'!T13</f>
        <v>0.63541666666666663</v>
      </c>
    </row>
    <row r="350" spans="1:20" s="81" customFormat="1" ht="15" customHeight="1">
      <c r="A350" s="58" t="s">
        <v>24</v>
      </c>
      <c r="B350" s="84"/>
      <c r="C350" s="84"/>
      <c r="D350" s="79" t="str">
        <f>'[29]Nodarbību saraksts'!D14</f>
        <v>1.2.</v>
      </c>
      <c r="E350" s="79">
        <f>'[29]Nodarbību saraksts'!E14</f>
        <v>0</v>
      </c>
      <c r="F350" s="79" t="str">
        <f>'[29]Nodarbību saraksts'!F14</f>
        <v>Liezēres pamatskola</v>
      </c>
      <c r="G350" s="79" t="str">
        <f>'[29]Nodarbību saraksts'!G14</f>
        <v>Jaunatnes iela 6, Ozoli, Liezēres pagasts</v>
      </c>
      <c r="H350" s="79">
        <f>'[29]Nodarbību saraksts'!H14</f>
        <v>21</v>
      </c>
      <c r="I350" s="79">
        <f>'[29]Nodarbību saraksts'!I14</f>
        <v>0</v>
      </c>
      <c r="J350" s="79" t="str">
        <f>'[29]Nodarbību saraksts'!J14</f>
        <v>06.;13.;27.;</v>
      </c>
      <c r="K350" s="79" t="str">
        <f>'[29]Nodarbību saraksts'!K14</f>
        <v>03.;10.;17.;24.;</v>
      </c>
      <c r="L350" s="79" t="str">
        <f>'[29]Nodarbību saraksts'!L14</f>
        <v>01.;08.;15.;</v>
      </c>
      <c r="M350" s="79" t="str">
        <f>'[29]Nodarbību saraksts'!M14</f>
        <v>12.;19.;26.;</v>
      </c>
      <c r="N350" s="79" t="str">
        <f>'[29]Nodarbību saraksts'!N14</f>
        <v>02.;09.;16.;23.;</v>
      </c>
      <c r="O350" s="79" t="str">
        <f>'[29]Nodarbību saraksts'!O14</f>
        <v>02.;09.;23.;30.;</v>
      </c>
      <c r="P350" s="79" t="str">
        <f>'[29]Nodarbību saraksts'!P14</f>
        <v>06.;13.;20.;27.;</v>
      </c>
      <c r="Q350" s="79" t="str">
        <f>'[29]Nodarbību saraksts'!Q14</f>
        <v>11.;18.;25.;</v>
      </c>
      <c r="R350" s="79">
        <f>'[29]Nodarbību saraksts'!R14</f>
        <v>0</v>
      </c>
      <c r="S350" s="80">
        <f>'[29]Nodarbību saraksts'!S14</f>
        <v>0.59722222222222221</v>
      </c>
      <c r="T350" s="80">
        <f>'[29]Nodarbību saraksts'!T14</f>
        <v>0.66319444444444442</v>
      </c>
    </row>
    <row r="351" spans="1:20" s="81" customFormat="1" ht="15" customHeight="1">
      <c r="A351" s="58" t="s">
        <v>25</v>
      </c>
      <c r="B351" s="84"/>
      <c r="C351" s="84"/>
      <c r="D351" s="79" t="str">
        <f>'[29]Nodarbību saraksts'!D15</f>
        <v>4.7.</v>
      </c>
      <c r="E351" s="79">
        <f>'[29]Nodarbību saraksts'!E15</f>
        <v>0</v>
      </c>
      <c r="F351" s="79" t="str">
        <f>'[29]Nodarbību saraksts'!F15</f>
        <v>A.Eglīša Ļaudonas vidusskola</v>
      </c>
      <c r="G351" s="79" t="str">
        <f>'[29]Nodarbību saraksts'!G15</f>
        <v>Skolas iela 2, Ļaudonas pagasts, Madonas novads</v>
      </c>
      <c r="H351" s="79">
        <f>'[29]Nodarbību saraksts'!H15</f>
        <v>15</v>
      </c>
      <c r="I351" s="79">
        <f>'[29]Nodarbību saraksts'!I15</f>
        <v>0</v>
      </c>
      <c r="J351" s="79" t="str">
        <f>'[29]Nodarbību saraksts'!J15</f>
        <v>05.;12.;26.;</v>
      </c>
      <c r="K351" s="79" t="str">
        <f>'[29]Nodarbību saraksts'!K15</f>
        <v>02.;09.;16.;23.,30.;</v>
      </c>
      <c r="L351" s="79" t="str">
        <f>'[29]Nodarbību saraksts'!L15</f>
        <v>07.;14.;21.;</v>
      </c>
      <c r="M351" s="79" t="str">
        <f>'[29]Nodarbību saraksts'!M15</f>
        <v>11;18;25;</v>
      </c>
      <c r="N351" s="79" t="str">
        <f>'[29]Nodarbību saraksts'!N15</f>
        <v>07.;14.;21.;28.;</v>
      </c>
      <c r="O351" s="79" t="str">
        <f>'[29]Nodarbību saraksts'!O15</f>
        <v>07.;21.;28.;</v>
      </c>
      <c r="P351" s="79" t="str">
        <f>'[29]Nodarbību saraksts'!P15</f>
        <v>04.;11.;18.;25.;</v>
      </c>
      <c r="Q351" s="79" t="str">
        <f>'[29]Nodarbību saraksts'!Q15</f>
        <v>09.;16.;23.;</v>
      </c>
      <c r="R351" s="79">
        <f>'[29]Nodarbību saraksts'!R15</f>
        <v>0</v>
      </c>
      <c r="S351" s="80">
        <f>'[29]Nodarbību saraksts'!S15</f>
        <v>0.64583333333333337</v>
      </c>
      <c r="T351" s="80">
        <f>'[29]Nodarbību saraksts'!T15</f>
        <v>0.71180555555555547</v>
      </c>
    </row>
    <row r="352" spans="1:20" s="81" customFormat="1" ht="30">
      <c r="A352" s="58" t="s">
        <v>27</v>
      </c>
      <c r="B352" s="84"/>
      <c r="C352" s="84"/>
      <c r="D352" s="79" t="str">
        <f>'[29]Nodarbību saraksts'!D16</f>
        <v>VAM 1.MG</v>
      </c>
      <c r="E352" s="79">
        <f>'[29]Nodarbību saraksts'!E16</f>
        <v>0</v>
      </c>
      <c r="F352" s="79" t="str">
        <f>'[29]Nodarbību saraksts'!F16</f>
        <v>Cesvaines vidusskola</v>
      </c>
      <c r="G352" s="79" t="str">
        <f>'[29]Nodarbību saraksts'!G16</f>
        <v>Pils 4, Cesvaine, Cesvaines pilsēta</v>
      </c>
      <c r="H352" s="79">
        <f>'[29]Nodarbību saraksts'!H16</f>
        <v>10</v>
      </c>
      <c r="I352" s="79">
        <f>'[29]Nodarbību saraksts'!I16</f>
        <v>0</v>
      </c>
      <c r="J352" s="79" t="str">
        <f>'[29]Nodarbību saraksts'!J16</f>
        <v>14.;</v>
      </c>
      <c r="K352" s="79" t="str">
        <f>'[29]Nodarbību saraksts'!K16</f>
        <v>04.;</v>
      </c>
      <c r="L352" s="79" t="str">
        <f>'[29]Nodarbību saraksts'!L16</f>
        <v>09.;</v>
      </c>
      <c r="M352" s="79" t="str">
        <f>'[29]Nodarbību saraksts'!M16</f>
        <v>13.;</v>
      </c>
      <c r="N352" s="79" t="str">
        <f>'[29]Nodarbību saraksts'!N16</f>
        <v>10.;</v>
      </c>
      <c r="O352" s="79" t="str">
        <f>'[29]Nodarbību saraksts'!O16</f>
        <v>10.;</v>
      </c>
      <c r="P352" s="79" t="str">
        <f>'[29]Nodarbību saraksts'!P16</f>
        <v>14.;</v>
      </c>
      <c r="Q352" s="79" t="str">
        <f>'[29]Nodarbību saraksts'!Q16</f>
        <v>12.;</v>
      </c>
      <c r="R352" s="79">
        <f>'[29]Nodarbību saraksts'!R16</f>
        <v>0</v>
      </c>
      <c r="S352" s="80">
        <f>'[29]Nodarbību saraksts'!S16</f>
        <v>0.36805555555555558</v>
      </c>
      <c r="T352" s="80">
        <f>'[29]Nodarbību saraksts'!T16</f>
        <v>0.64930555555555558</v>
      </c>
    </row>
    <row r="353" spans="1:20" s="81" customFormat="1" ht="30">
      <c r="A353" s="58" t="s">
        <v>28</v>
      </c>
      <c r="B353" s="84"/>
      <c r="C353" s="84"/>
      <c r="D353" s="79" t="str">
        <f>'[29]Nodarbību saraksts'!D17</f>
        <v>VAM 2.MG</v>
      </c>
      <c r="E353" s="79">
        <f>'[29]Nodarbību saraksts'!E17</f>
        <v>0</v>
      </c>
      <c r="F353" s="79" t="str">
        <f>'[29]Nodarbību saraksts'!F17</f>
        <v>A.Eglīša Ļaudonas vidusskola</v>
      </c>
      <c r="G353" s="79" t="str">
        <f>'[29]Nodarbību saraksts'!G17</f>
        <v>Skolas iela 2, Ļaudonas pagasts, Madonas novads</v>
      </c>
      <c r="H353" s="79">
        <f>'[29]Nodarbību saraksts'!H17</f>
        <v>4</v>
      </c>
      <c r="I353" s="79">
        <f>'[29]Nodarbību saraksts'!I17</f>
        <v>0</v>
      </c>
      <c r="J353" s="79" t="str">
        <f>'[29]Nodarbību saraksts'!J17</f>
        <v>28.;</v>
      </c>
      <c r="K353" s="79" t="str">
        <f>'[29]Nodarbību saraksts'!K17</f>
        <v>25.;</v>
      </c>
      <c r="L353" s="79" t="str">
        <f>'[29]Nodarbību saraksts'!L17</f>
        <v>16.;</v>
      </c>
      <c r="M353" s="79" t="str">
        <f>'[29]Nodarbību saraksts'!M17</f>
        <v>27.;</v>
      </c>
      <c r="N353" s="79" t="str">
        <f>'[29]Nodarbību saraksts'!N17</f>
        <v>24.;</v>
      </c>
      <c r="O353" s="79" t="str">
        <f>'[29]Nodarbību saraksts'!O17</f>
        <v>31.;</v>
      </c>
      <c r="P353" s="79" t="str">
        <f>'[29]Nodarbību saraksts'!P17</f>
        <v>28.;</v>
      </c>
      <c r="Q353" s="79" t="str">
        <f>'[29]Nodarbību saraksts'!Q17</f>
        <v>26.;</v>
      </c>
      <c r="R353" s="79">
        <f>'[29]Nodarbību saraksts'!R17</f>
        <v>0</v>
      </c>
      <c r="S353" s="80">
        <f>'[29]Nodarbību saraksts'!S17</f>
        <v>0.375</v>
      </c>
      <c r="T353" s="80">
        <f>'[29]Nodarbību saraksts'!T17</f>
        <v>0.64583333333333337</v>
      </c>
    </row>
    <row r="354" spans="1:20" s="81" customFormat="1" ht="15" customHeight="1">
      <c r="A354" s="58" t="s">
        <v>29</v>
      </c>
      <c r="B354" s="84"/>
      <c r="C354" s="84"/>
      <c r="D354" s="79" t="str">
        <f>'[29]Nodarbību saraksts'!D18</f>
        <v>Studijas</v>
      </c>
      <c r="E354" s="79">
        <f>'[29]Nodarbību saraksts'!E18</f>
        <v>0</v>
      </c>
      <c r="F354" s="79" t="str">
        <f>'[29]Nodarbību saraksts'!F18</f>
        <v>LSPA</v>
      </c>
      <c r="G354" s="79" t="str">
        <f>'[29]Nodarbību saraksts'!G18</f>
        <v>Brīvības gatve 333,Vidzemes priekšpilsēta, Rīga</v>
      </c>
      <c r="H354" s="79">
        <f>'[29]Nodarbību saraksts'!H18</f>
        <v>0</v>
      </c>
      <c r="I354" s="79">
        <f>'[29]Nodarbību saraksts'!I18</f>
        <v>0</v>
      </c>
      <c r="J354" s="79" t="str">
        <f>'[29]Nodarbību saraksts'!J18</f>
        <v>01.;08.;15.;22.;29.;</v>
      </c>
      <c r="K354" s="79" t="str">
        <f>'[29]Nodarbību saraksts'!K18</f>
        <v>05.;12.;26.;</v>
      </c>
      <c r="L354" s="79" t="str">
        <f>'[29]Nodarbību saraksts'!L18</f>
        <v>03.;10.;17.;</v>
      </c>
      <c r="M354" s="79" t="str">
        <f>'[29]Nodarbību saraksts'!M18</f>
        <v>07.;14.;21.;28.;</v>
      </c>
      <c r="N354" s="79" t="str">
        <f>'[29]Nodarbību saraksts'!N18</f>
        <v>04.;11.;18.;25.;</v>
      </c>
      <c r="O354" s="79" t="str">
        <f>'[29]Nodarbību saraksts'!O18</f>
        <v>04.;11.;18.;25.;</v>
      </c>
      <c r="P354" s="79" t="str">
        <f>'[29]Nodarbību saraksts'!P18</f>
        <v>01.;08.;15.;22.;27.;</v>
      </c>
      <c r="Q354" s="79">
        <f>'[29]Nodarbību saraksts'!Q18</f>
        <v>0</v>
      </c>
      <c r="R354" s="79">
        <f>'[29]Nodarbību saraksts'!R18</f>
        <v>0</v>
      </c>
      <c r="S354" s="80">
        <f>'[29]Nodarbību saraksts'!S18</f>
        <v>0.33333333333333331</v>
      </c>
      <c r="T354" s="80">
        <f>'[29]Nodarbību saraksts'!T18</f>
        <v>0.67708333333333337</v>
      </c>
    </row>
    <row r="355" spans="1:20" s="81" customFormat="1" ht="45" customHeight="1">
      <c r="A355" s="58" t="s">
        <v>30</v>
      </c>
      <c r="B355" s="84"/>
      <c r="C355" s="84"/>
      <c r="D355" s="79" t="str">
        <f>'[29]Nodarbību saraksts'!D19</f>
        <v>Speciālists "LKI"</v>
      </c>
      <c r="E355" s="79">
        <f>'[29]Nodarbību saraksts'!E19</f>
        <v>0</v>
      </c>
      <c r="F355" s="79">
        <f>'[29]Nodarbību saraksts'!F19</f>
        <v>0</v>
      </c>
      <c r="G355" s="79" t="str">
        <f>'[29]Nodarbību saraksts'!G19</f>
        <v>Skolas iela 2, Ļaudonas pagasts, Madonas novads</v>
      </c>
      <c r="H355" s="79">
        <f>'[29]Nodarbību saraksts'!H19</f>
        <v>0</v>
      </c>
      <c r="I355" s="79">
        <f>'[29]Nodarbību saraksts'!I19</f>
        <v>0</v>
      </c>
      <c r="J355" s="79">
        <f>'[29]Nodarbību saraksts'!J19</f>
        <v>0</v>
      </c>
      <c r="K355" s="79">
        <f>'[29]Nodarbību saraksts'!K19</f>
        <v>0</v>
      </c>
      <c r="L355" s="79">
        <f>'[29]Nodarbību saraksts'!L19</f>
        <v>0</v>
      </c>
      <c r="M355" s="79">
        <f>'[29]Nodarbību saraksts'!M19</f>
        <v>0</v>
      </c>
      <c r="N355" s="79">
        <f>'[29]Nodarbību saraksts'!N19</f>
        <v>0</v>
      </c>
      <c r="O355" s="79">
        <f>'[29]Nodarbību saraksts'!O19</f>
        <v>0</v>
      </c>
      <c r="P355" s="79">
        <f>'[29]Nodarbību saraksts'!P19</f>
        <v>0</v>
      </c>
      <c r="Q355" s="79">
        <f>'[29]Nodarbību saraksts'!Q19</f>
        <v>0</v>
      </c>
      <c r="R355" s="79">
        <f>'[29]Nodarbību saraksts'!R19</f>
        <v>0</v>
      </c>
      <c r="S355" s="80">
        <f>'[29]Nodarbību saraksts'!S19</f>
        <v>0</v>
      </c>
      <c r="T355" s="80">
        <f>'[29]Nodarbību saraksts'!T19</f>
        <v>0</v>
      </c>
    </row>
    <row r="356" spans="1:20" s="81" customFormat="1" ht="30" customHeight="1">
      <c r="A356" s="58" t="s">
        <v>31</v>
      </c>
      <c r="B356" s="84"/>
      <c r="C356" s="84"/>
      <c r="D356" s="79" t="str">
        <f>'[29]Nodarbību saraksts'!D20</f>
        <v>VAM 1.MG</v>
      </c>
      <c r="E356" s="79">
        <f>'[29]Nodarbību saraksts'!E20</f>
        <v>0</v>
      </c>
      <c r="F356" s="79" t="str">
        <f>'[29]Nodarbību saraksts'!F20</f>
        <v>Madonas pilsētas vidusskola</v>
      </c>
      <c r="G356" s="79" t="str">
        <f>'[29]Nodarbību saraksts'!G20</f>
        <v>Valdemāra būlvāris 6, Madona</v>
      </c>
      <c r="H356" s="79">
        <f>'[29]Nodarbību saraksts'!H20</f>
        <v>15</v>
      </c>
      <c r="I356" s="79">
        <f>'[29]Nodarbību saraksts'!I20</f>
        <v>0</v>
      </c>
      <c r="J356" s="79">
        <f>'[29]Nodarbību saraksts'!J20</f>
        <v>0</v>
      </c>
      <c r="K356" s="79">
        <f>'[29]Nodarbību saraksts'!K20</f>
        <v>0</v>
      </c>
      <c r="L356" s="79">
        <f>'[29]Nodarbību saraksts'!L20</f>
        <v>0</v>
      </c>
      <c r="M356" s="79">
        <f>'[29]Nodarbību saraksts'!M20</f>
        <v>0</v>
      </c>
      <c r="N356" s="79" t="str">
        <f>'[29]Nodarbību saraksts'!N20</f>
        <v>01.;</v>
      </c>
      <c r="O356" s="79" t="str">
        <f>'[29]Nodarbību saraksts'!O20</f>
        <v>01.;</v>
      </c>
      <c r="P356" s="79" t="str">
        <f>'[29]Nodarbību saraksts'!P20</f>
        <v>05.;</v>
      </c>
      <c r="Q356" s="79" t="str">
        <f>'[29]Nodarbību saraksts'!Q20</f>
        <v>03.;</v>
      </c>
      <c r="R356" s="79">
        <f>'[29]Nodarbību saraksts'!R20</f>
        <v>0</v>
      </c>
      <c r="S356" s="80">
        <f>'[29]Nodarbību saraksts'!S20</f>
        <v>0.33333333333333331</v>
      </c>
      <c r="T356" s="80">
        <f>'[29]Nodarbību saraksts'!T20</f>
        <v>0.625</v>
      </c>
    </row>
    <row r="357" spans="1:20" s="81" customFormat="1" ht="30" customHeight="1">
      <c r="A357" s="58" t="s">
        <v>32</v>
      </c>
      <c r="B357" s="84"/>
      <c r="C357" s="84"/>
      <c r="D357" s="79" t="str">
        <f>'[29]Nodarbību saraksts'!D21</f>
        <v>VAM 2.MG</v>
      </c>
      <c r="E357" s="79">
        <f>'[29]Nodarbību saraksts'!E21</f>
        <v>0</v>
      </c>
      <c r="F357" s="79" t="str">
        <f>'[29]Nodarbību saraksts'!F21</f>
        <v>Madonas pilsētas vidusskola</v>
      </c>
      <c r="G357" s="79" t="str">
        <f>'[29]Nodarbību saraksts'!G21</f>
        <v>Valdemāra būlvāris 6, Madona</v>
      </c>
      <c r="H357" s="79">
        <f>'[29]Nodarbību saraksts'!H21</f>
        <v>11</v>
      </c>
      <c r="I357" s="79">
        <f>'[29]Nodarbību saraksts'!I21</f>
        <v>0</v>
      </c>
      <c r="J357" s="79">
        <f>'[29]Nodarbību saraksts'!J21</f>
        <v>0</v>
      </c>
      <c r="K357" s="79">
        <f>'[29]Nodarbību saraksts'!K21</f>
        <v>0</v>
      </c>
      <c r="L357" s="79">
        <f>'[29]Nodarbību saraksts'!L21</f>
        <v>0</v>
      </c>
      <c r="M357" s="79">
        <f>'[29]Nodarbību saraksts'!M21</f>
        <v>0</v>
      </c>
      <c r="N357" s="79" t="str">
        <f>'[29]Nodarbību saraksts'!N21</f>
        <v>08.;</v>
      </c>
      <c r="O357" s="79" t="str">
        <f>'[29]Nodarbību saraksts'!O21</f>
        <v>08.;</v>
      </c>
      <c r="P357" s="79" t="str">
        <f>'[29]Nodarbību saraksts'!P21</f>
        <v>12.;</v>
      </c>
      <c r="Q357" s="79" t="str">
        <f>'[29]Nodarbību saraksts'!Q21</f>
        <v>10.;</v>
      </c>
      <c r="R357" s="79">
        <f>'[29]Nodarbību saraksts'!R21</f>
        <v>0</v>
      </c>
      <c r="S357" s="80">
        <f>'[29]Nodarbību saraksts'!S21</f>
        <v>0.33333333333333331</v>
      </c>
      <c r="T357" s="80">
        <f>'[29]Nodarbību saraksts'!T21</f>
        <v>0.625</v>
      </c>
    </row>
    <row r="358" spans="1:20" s="81" customFormat="1" ht="30" customHeight="1">
      <c r="A358" s="58" t="s">
        <v>33</v>
      </c>
      <c r="B358" s="85"/>
      <c r="C358" s="85"/>
      <c r="D358" s="79" t="str">
        <f>'[29]Nodarbību saraksts'!D22</f>
        <v>Slodze -0,15</v>
      </c>
      <c r="E358" s="79">
        <f>'[29]Nodarbību saraksts'!E22</f>
        <v>0</v>
      </c>
      <c r="F358" s="79">
        <f>'[29]Nodarbību saraksts'!F22</f>
        <v>0</v>
      </c>
      <c r="G358" s="79">
        <f>'[29]Nodarbību saraksts'!G22</f>
        <v>0</v>
      </c>
      <c r="H358" s="79">
        <f>'[29]Nodarbību saraksts'!H22</f>
        <v>0</v>
      </c>
      <c r="I358" s="79">
        <f>'[29]Nodarbību saraksts'!I22</f>
        <v>0</v>
      </c>
      <c r="J358" s="79">
        <f>'[29]Nodarbību saraksts'!J22</f>
        <v>0</v>
      </c>
      <c r="K358" s="79">
        <f>'[29]Nodarbību saraksts'!K22</f>
        <v>0</v>
      </c>
      <c r="L358" s="79">
        <f>'[29]Nodarbību saraksts'!L22</f>
        <v>0</v>
      </c>
      <c r="M358" s="79">
        <f>'[29]Nodarbību saraksts'!M22</f>
        <v>0</v>
      </c>
      <c r="N358" s="79">
        <f>'[29]Nodarbību saraksts'!N22</f>
        <v>0</v>
      </c>
      <c r="O358" s="79">
        <f>'[29]Nodarbību saraksts'!O22</f>
        <v>0</v>
      </c>
      <c r="P358" s="79">
        <f>'[29]Nodarbību saraksts'!P22</f>
        <v>0</v>
      </c>
      <c r="Q358" s="79">
        <f>'[29]Nodarbību saraksts'!Q22</f>
        <v>0</v>
      </c>
      <c r="R358" s="79">
        <f>'[29]Nodarbību saraksts'!R22</f>
        <v>0</v>
      </c>
      <c r="S358" s="80">
        <f>'[29]Nodarbību saraksts'!S22</f>
        <v>0</v>
      </c>
      <c r="T358" s="80">
        <f>'[29]Nodarbību saraksts'!T22</f>
        <v>0</v>
      </c>
    </row>
    <row r="359" spans="1:20" s="81" customFormat="1">
      <c r="A359" s="69"/>
      <c r="B359" s="70"/>
      <c r="C359" s="70"/>
      <c r="D359" s="70"/>
      <c r="E359" s="70"/>
      <c r="F359" s="70"/>
      <c r="G359" s="70"/>
      <c r="H359" s="70">
        <f>SUM(H349:H356)</f>
        <v>80</v>
      </c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</row>
    <row r="360" spans="1:20" s="81" customFormat="1">
      <c r="A360" s="73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</row>
    <row r="361" spans="1:20" s="81" customFormat="1" ht="45" customHeight="1">
      <c r="A361" s="58" t="s">
        <v>22</v>
      </c>
      <c r="B361" s="83" t="str">
        <f>'[30]Nodarbību saraksts'!B13</f>
        <v>Liene Rozenberga</v>
      </c>
      <c r="C361" s="83">
        <f>'[30]Nodarbību saraksts'!C13</f>
        <v>27113023</v>
      </c>
      <c r="D361" s="79" t="str">
        <f>'[30]Nodarbību saraksts'!D13</f>
        <v>Speciālais kurss</v>
      </c>
      <c r="E361" s="79" t="str">
        <f>'[30]Nodarbību saraksts'!E13</f>
        <v>Orientēšanās</v>
      </c>
      <c r="F361" s="79" t="str">
        <f>'[30]Nodarbību saraksts'!F13</f>
        <v>Limbažu vidusskola</v>
      </c>
      <c r="G361" s="79" t="str">
        <f>'[30]Nodarbību saraksts'!G13</f>
        <v>Cēsu iela 28, Limbaži, Limbažu nov.</v>
      </c>
      <c r="H361" s="79">
        <f>'[30]Nodarbību saraksts'!H13</f>
        <v>15</v>
      </c>
      <c r="I361" s="79" t="str">
        <f>'[30]Nodarbību saraksts'!I13</f>
        <v>09.;16.;23.;30.</v>
      </c>
      <c r="J361" s="79" t="str">
        <f>'[30]Nodarbību saraksts'!J13</f>
        <v>07.;14.;18.;28.</v>
      </c>
      <c r="K361" s="79" t="str">
        <f>'[30]Nodarbību saraksts'!K13</f>
        <v>04.;11.;25.</v>
      </c>
      <c r="L361" s="79" t="str">
        <f>'[30]Nodarbību saraksts'!L13</f>
        <v>02.;09.;16.;</v>
      </c>
      <c r="M361" s="79" t="str">
        <f>'[30]Nodarbību saraksts'!M13</f>
        <v>07.;13.;20.;27.</v>
      </c>
      <c r="N361" s="79" t="str">
        <f>'[30]Nodarbību saraksts'!N13</f>
        <v>03.;10.;17.;24.</v>
      </c>
      <c r="O361" s="79" t="str">
        <f>'[30]Nodarbību saraksts'!O13</f>
        <v>03.;10.;17.;24.</v>
      </c>
      <c r="P361" s="79" t="str">
        <f>'[30]Nodarbību saraksts'!P13</f>
        <v>07.;14.;21.;28.</v>
      </c>
      <c r="Q361" s="79" t="str">
        <f>'[30]Nodarbību saraksts'!Q13</f>
        <v>05.;12.;19.;26.</v>
      </c>
      <c r="R361" s="79">
        <f>'[30]Nodarbību saraksts'!R13</f>
        <v>0</v>
      </c>
      <c r="S361" s="80">
        <f>'[30]Nodarbību saraksts'!S13</f>
        <v>0.6875</v>
      </c>
      <c r="T361" s="80">
        <f>'[30]Nodarbību saraksts'!T13</f>
        <v>0.75347222222222221</v>
      </c>
    </row>
    <row r="362" spans="1:20" s="81" customFormat="1" ht="30">
      <c r="A362" s="58" t="s">
        <v>24</v>
      </c>
      <c r="B362" s="84"/>
      <c r="C362" s="84"/>
      <c r="D362" s="79" t="str">
        <f>'[30]Nodarbību saraksts'!D14</f>
        <v>VAM 1.MG</v>
      </c>
      <c r="E362" s="79" t="str">
        <f>'[30]Nodarbību saraksts'!E14</f>
        <v>10.a</v>
      </c>
      <c r="F362" s="79" t="str">
        <f>'[30]Nodarbību saraksts'!F14</f>
        <v>Limbažu vidusskola</v>
      </c>
      <c r="G362" s="79" t="str">
        <f>'[30]Nodarbību saraksts'!G14</f>
        <v>Parka iela 38, Limbaži, Limbažu nov.</v>
      </c>
      <c r="H362" s="79">
        <f>'[30]Nodarbību saraksts'!H14</f>
        <v>16</v>
      </c>
      <c r="I362" s="79" t="str">
        <f>'[30]Nodarbību saraksts'!I14</f>
        <v>08.</v>
      </c>
      <c r="J362" s="79" t="str">
        <f>'[30]Nodarbību saraksts'!J14</f>
        <v>27.</v>
      </c>
      <c r="K362" s="79" t="str">
        <f>'[30]Nodarbību saraksts'!K14</f>
        <v>03.;24.</v>
      </c>
      <c r="L362" s="79" t="str">
        <f>'[30]Nodarbību saraksts'!L14</f>
        <v>01.</v>
      </c>
      <c r="M362" s="79" t="str">
        <f>'[30]Nodarbību saraksts'!M14</f>
        <v>12.</v>
      </c>
      <c r="N362" s="79" t="str">
        <f>'[30]Nodarbību saraksts'!N14</f>
        <v>02.</v>
      </c>
      <c r="O362" s="79" t="str">
        <f>'[30]Nodarbību saraksts'!O14</f>
        <v>02.</v>
      </c>
      <c r="P362" s="79" t="str">
        <f>'[30]Nodarbību saraksts'!P14</f>
        <v>06.</v>
      </c>
      <c r="Q362" s="79" t="str">
        <f>'[30]Nodarbību saraksts'!Q14</f>
        <v>11.</v>
      </c>
      <c r="R362" s="79">
        <f>'[30]Nodarbību saraksts'!R14</f>
        <v>0</v>
      </c>
      <c r="S362" s="80">
        <f>'[30]Nodarbību saraksts'!S14</f>
        <v>0.34722222222222227</v>
      </c>
      <c r="T362" s="80">
        <f>'[30]Nodarbību saraksts'!T14</f>
        <v>0.625</v>
      </c>
    </row>
    <row r="363" spans="1:20" s="81" customFormat="1" ht="30">
      <c r="A363" s="58" t="s">
        <v>25</v>
      </c>
      <c r="B363" s="84"/>
      <c r="C363" s="84"/>
      <c r="D363" s="79" t="str">
        <f>'[30]Nodarbību saraksts'!D15</f>
        <v>VAM 2.MG</v>
      </c>
      <c r="E363" s="79" t="str">
        <f>'[30]Nodarbību saraksts'!E15</f>
        <v>11.a</v>
      </c>
      <c r="F363" s="79" t="str">
        <f>'[30]Nodarbību saraksts'!F15</f>
        <v>Limbažu vidusskola</v>
      </c>
      <c r="G363" s="79" t="str">
        <f>'[30]Nodarbību saraksts'!G15</f>
        <v>Parka iela 38, Limbaži, Limbažu nov.</v>
      </c>
      <c r="H363" s="79">
        <f>'[30]Nodarbību saraksts'!H15</f>
        <v>11</v>
      </c>
      <c r="I363" s="79" t="str">
        <f>'[30]Nodarbību saraksts'!I15</f>
        <v>15.</v>
      </c>
      <c r="J363" s="79" t="str">
        <f>'[30]Nodarbību saraksts'!J15</f>
        <v>13.</v>
      </c>
      <c r="K363" s="79" t="str">
        <f>'[30]Nodarbību saraksts'!K15</f>
        <v>10.</v>
      </c>
      <c r="L363" s="79" t="str">
        <f>'[30]Nodarbību saraksts'!L15</f>
        <v>08.</v>
      </c>
      <c r="M363" s="79" t="str">
        <f>'[30]Nodarbību saraksts'!M15</f>
        <v>19.</v>
      </c>
      <c r="N363" s="79" t="str">
        <f>'[30]Nodarbību saraksts'!N15</f>
        <v>16.</v>
      </c>
      <c r="O363" s="79" t="str">
        <f>'[30]Nodarbību saraksts'!O15</f>
        <v>09.</v>
      </c>
      <c r="P363" s="79" t="str">
        <f>'[30]Nodarbību saraksts'!P15</f>
        <v>13.</v>
      </c>
      <c r="Q363" s="79" t="str">
        <f>'[30]Nodarbību saraksts'!Q15</f>
        <v>18.</v>
      </c>
      <c r="R363" s="79">
        <f>'[30]Nodarbību saraksts'!R15</f>
        <v>0</v>
      </c>
      <c r="S363" s="80">
        <f>'[30]Nodarbību saraksts'!S15</f>
        <v>0.34722222222222227</v>
      </c>
      <c r="T363" s="80">
        <f>'[30]Nodarbību saraksts'!T15</f>
        <v>0.625</v>
      </c>
    </row>
    <row r="364" spans="1:20" s="81" customFormat="1" ht="30">
      <c r="A364" s="58" t="s">
        <v>27</v>
      </c>
      <c r="B364" s="84"/>
      <c r="C364" s="84"/>
      <c r="D364" s="79" t="str">
        <f>'[30]Nodarbību saraksts'!D16</f>
        <v>VAM 2.MG</v>
      </c>
      <c r="E364" s="79" t="str">
        <f>'[30]Nodarbību saraksts'!E16</f>
        <v>11.b</v>
      </c>
      <c r="F364" s="79" t="str">
        <f>'[30]Nodarbību saraksts'!F16</f>
        <v>Limbažu vidusskola</v>
      </c>
      <c r="G364" s="79" t="str">
        <f>'[30]Nodarbību saraksts'!G16</f>
        <v>Parka iela 38, Limbaži, Limbažu nov.</v>
      </c>
      <c r="H364" s="79">
        <f>'[30]Nodarbību saraksts'!H16</f>
        <v>16</v>
      </c>
      <c r="I364" s="79" t="str">
        <f>'[30]Nodarbību saraksts'!I16</f>
        <v>22.</v>
      </c>
      <c r="J364" s="79" t="str">
        <f>'[30]Nodarbību saraksts'!J16</f>
        <v>06.</v>
      </c>
      <c r="K364" s="79" t="str">
        <f>'[30]Nodarbību saraksts'!K16</f>
        <v>17.</v>
      </c>
      <c r="L364" s="79" t="str">
        <f>'[30]Nodarbību saraksts'!L16</f>
        <v>15.</v>
      </c>
      <c r="M364" s="79" t="str">
        <f>'[30]Nodarbību saraksts'!M16</f>
        <v>26.</v>
      </c>
      <c r="N364" s="79" t="str">
        <f>'[30]Nodarbību saraksts'!N16</f>
        <v>23.</v>
      </c>
      <c r="O364" s="79" t="str">
        <f>'[30]Nodarbību saraksts'!O16</f>
        <v>23.</v>
      </c>
      <c r="P364" s="79" t="str">
        <f>'[30]Nodarbību saraksts'!P16</f>
        <v>27.</v>
      </c>
      <c r="Q364" s="79" t="str">
        <f>'[30]Nodarbību saraksts'!Q16</f>
        <v>25.</v>
      </c>
      <c r="R364" s="79">
        <f>'[30]Nodarbību saraksts'!R16</f>
        <v>0</v>
      </c>
      <c r="S364" s="80">
        <f>'[30]Nodarbību saraksts'!S16</f>
        <v>0.34722222222222227</v>
      </c>
      <c r="T364" s="80">
        <f>'[30]Nodarbību saraksts'!T16</f>
        <v>0.625</v>
      </c>
    </row>
    <row r="365" spans="1:20" s="81" customFormat="1" ht="15" customHeight="1">
      <c r="A365" s="58" t="s">
        <v>28</v>
      </c>
      <c r="B365" s="84"/>
      <c r="C365" s="84"/>
      <c r="D365" s="79" t="str">
        <f>'[30]Nodarbību saraksts'!D17</f>
        <v>2.3.</v>
      </c>
      <c r="E365" s="79">
        <f>'[30]Nodarbību saraksts'!E17</f>
        <v>0</v>
      </c>
      <c r="F365" s="79" t="str">
        <f>'[30]Nodarbību saraksts'!F17</f>
        <v>Liepupes pamatskola</v>
      </c>
      <c r="G365" s="79" t="str">
        <f>'[30]Nodarbību saraksts'!G17</f>
        <v>"Veiksmes" Liepupes pag., Limbažu nov.</v>
      </c>
      <c r="H365" s="79">
        <f>'[30]Nodarbību saraksts'!H17</f>
        <v>15</v>
      </c>
      <c r="I365" s="79" t="str">
        <f>'[30]Nodarbību saraksts'!I17</f>
        <v>07.;14.;21.</v>
      </c>
      <c r="J365" s="79" t="str">
        <f>'[30]Nodarbību saraksts'!J17</f>
        <v xml:space="preserve">05.;12.;26. </v>
      </c>
      <c r="K365" s="79" t="str">
        <f>'[30]Nodarbību saraksts'!K17</f>
        <v>02.;09.;16.;23.</v>
      </c>
      <c r="L365" s="79" t="str">
        <f>'[30]Nodarbību saraksts'!L17</f>
        <v>06.;13.;20.</v>
      </c>
      <c r="M365" s="79" t="str">
        <f>'[30]Nodarbību saraksts'!M17</f>
        <v>11.;18.;25.</v>
      </c>
      <c r="N365" s="79" t="str">
        <f>'[30]Nodarbību saraksts'!N17</f>
        <v>01.;08.;15.;22.</v>
      </c>
      <c r="O365" s="79" t="str">
        <f>'[30]Nodarbību saraksts'!O17</f>
        <v>01.;08.;22.</v>
      </c>
      <c r="P365" s="79" t="str">
        <f>'[30]Nodarbību saraksts'!P17</f>
        <v xml:space="preserve">05.;12.;19.;26. </v>
      </c>
      <c r="Q365" s="79" t="str">
        <f>'[30]Nodarbību saraksts'!Q17</f>
        <v>03.;10.;17.</v>
      </c>
      <c r="R365" s="79">
        <f>'[30]Nodarbību saraksts'!R17</f>
        <v>0</v>
      </c>
      <c r="S365" s="80">
        <f>'[30]Nodarbību saraksts'!S17</f>
        <v>0.61111111111111105</v>
      </c>
      <c r="T365" s="80">
        <f>'[30]Nodarbību saraksts'!T17</f>
        <v>0.67708333333333337</v>
      </c>
    </row>
    <row r="366" spans="1:20" s="81" customFormat="1" ht="15" customHeight="1">
      <c r="A366" s="58" t="s">
        <v>29</v>
      </c>
      <c r="B366" s="84"/>
      <c r="C366" s="84"/>
      <c r="D366" s="79" t="str">
        <f>'[30]Nodarbību saraksts'!D18</f>
        <v>2.3.</v>
      </c>
      <c r="E366" s="79">
        <f>'[30]Nodarbību saraksts'!E18</f>
        <v>0</v>
      </c>
      <c r="F366" s="79" t="str">
        <f>'[30]Nodarbību saraksts'!F18</f>
        <v>Vidrižu pamatskola</v>
      </c>
      <c r="G366" s="79" t="str">
        <f>'[30]Nodarbību saraksts'!G18</f>
        <v>Skolas iela 5, Vidriži, Vidrižu pag., Limbažu nov.</v>
      </c>
      <c r="H366" s="79">
        <f>'[30]Nodarbību saraksts'!H18</f>
        <v>15</v>
      </c>
      <c r="I366" s="79" t="str">
        <f>'[30]Nodarbību saraksts'!I18</f>
        <v>06.;13.;20.</v>
      </c>
      <c r="J366" s="79" t="str">
        <f>'[30]Nodarbību saraksts'!J18</f>
        <v xml:space="preserve">04.;11.;25. </v>
      </c>
      <c r="K366" s="79" t="str">
        <f>'[30]Nodarbību saraksts'!K18</f>
        <v>01.;08.;15.;22.</v>
      </c>
      <c r="L366" s="79" t="str">
        <f>'[30]Nodarbību saraksts'!L18</f>
        <v>07.;14.;21.</v>
      </c>
      <c r="M366" s="79" t="str">
        <f>'[30]Nodarbību saraksts'!M18</f>
        <v>10.;17.;24.</v>
      </c>
      <c r="N366" s="79" t="str">
        <f>'[30]Nodarbību saraksts'!N18</f>
        <v>07.;14.;21.;28.</v>
      </c>
      <c r="O366" s="79" t="str">
        <f>'[30]Nodarbību saraksts'!O18</f>
        <v>07.;21.;28.</v>
      </c>
      <c r="P366" s="79" t="str">
        <f>'[30]Nodarbību saraksts'!P18</f>
        <v xml:space="preserve">04.;11.;18.;25. </v>
      </c>
      <c r="Q366" s="79" t="str">
        <f>'[30]Nodarbību saraksts'!Q18</f>
        <v>02.;09.;16.</v>
      </c>
      <c r="R366" s="79">
        <f>'[30]Nodarbību saraksts'!R18</f>
        <v>0</v>
      </c>
      <c r="S366" s="80">
        <f>'[30]Nodarbību saraksts'!S18</f>
        <v>0.61111111111111105</v>
      </c>
      <c r="T366" s="80">
        <f>'[30]Nodarbību saraksts'!T18</f>
        <v>0.67708333333333337</v>
      </c>
    </row>
    <row r="367" spans="1:20" s="81" customFormat="1" ht="15" customHeight="1">
      <c r="A367" s="58" t="s">
        <v>30</v>
      </c>
      <c r="B367" s="84"/>
      <c r="C367" s="84"/>
      <c r="D367" s="79" t="str">
        <f>'[30]Nodarbību saraksts'!D19</f>
        <v>2.4.</v>
      </c>
      <c r="E367" s="79">
        <f>'[30]Nodarbību saraksts'!E19</f>
        <v>0</v>
      </c>
      <c r="F367" s="79" t="str">
        <f>'[30]Nodarbību saraksts'!F19</f>
        <v>Lādezera pamatskola</v>
      </c>
      <c r="G367" s="79" t="str">
        <f>'[30]Nodarbību saraksts'!G19</f>
        <v>Skolas iela 1, Lādezers, Limbažu pag., Limbažu nov.</v>
      </c>
      <c r="H367" s="79">
        <f>'[30]Nodarbību saraksts'!H19</f>
        <v>15</v>
      </c>
      <c r="I367" s="79" t="str">
        <f>'[30]Nodarbību saraksts'!I19</f>
        <v>09.;16.;23.</v>
      </c>
      <c r="J367" s="79" t="str">
        <f>'[30]Nodarbību saraksts'!J19</f>
        <v xml:space="preserve">07.;14.;28. </v>
      </c>
      <c r="K367" s="79" t="str">
        <f>'[30]Nodarbību saraksts'!K19</f>
        <v>04.;11.;25.</v>
      </c>
      <c r="L367" s="79" t="str">
        <f>'[30]Nodarbību saraksts'!L19</f>
        <v>02.;09.;16.</v>
      </c>
      <c r="M367" s="79" t="str">
        <f>'[30]Nodarbību saraksts'!M19</f>
        <v>13.;20.;27.</v>
      </c>
      <c r="N367" s="79" t="str">
        <f>'[30]Nodarbību saraksts'!N19</f>
        <v>03.;10.;17.;24.</v>
      </c>
      <c r="O367" s="79" t="str">
        <f>'[30]Nodarbību saraksts'!O19</f>
        <v>03.;10.;24.</v>
      </c>
      <c r="P367" s="79" t="str">
        <f>'[30]Nodarbību saraksts'!P19</f>
        <v>07.;14.;21.;28.</v>
      </c>
      <c r="Q367" s="79" t="str">
        <f>'[30]Nodarbību saraksts'!Q19</f>
        <v>05.;12.;19.</v>
      </c>
      <c r="R367" s="79">
        <f>'[30]Nodarbību saraksts'!R19</f>
        <v>0</v>
      </c>
      <c r="S367" s="80">
        <f>'[30]Nodarbību saraksts'!S19</f>
        <v>0.60763888888888895</v>
      </c>
      <c r="T367" s="80">
        <f>'[30]Nodarbību saraksts'!T19</f>
        <v>0.67361111111111116</v>
      </c>
    </row>
    <row r="368" spans="1:20" s="81" customFormat="1" ht="15" customHeight="1">
      <c r="A368" s="58" t="s">
        <v>31</v>
      </c>
      <c r="B368" s="84"/>
      <c r="C368" s="84"/>
      <c r="D368" s="79" t="str">
        <f>'[30]Nodarbību saraksts'!D20</f>
        <v>3.6.</v>
      </c>
      <c r="E368" s="79">
        <f>'[30]Nodarbību saraksts'!E20</f>
        <v>0</v>
      </c>
      <c r="F368" s="79" t="str">
        <f>'[30]Nodarbību saraksts'!F20</f>
        <v>Limbažu vidusskola</v>
      </c>
      <c r="G368" s="79" t="str">
        <f>'[30]Nodarbību saraksts'!G20</f>
        <v>Cēsu iela 28, Limbaži, Limbažu nov.</v>
      </c>
      <c r="H368" s="79">
        <f>'[30]Nodarbību saraksts'!H20</f>
        <v>26</v>
      </c>
      <c r="I368" s="79" t="str">
        <f>'[30]Nodarbību saraksts'!I20</f>
        <v>10.;17.;24.</v>
      </c>
      <c r="J368" s="79" t="str">
        <f>'[30]Nodarbību saraksts'!J20</f>
        <v xml:space="preserve">08.;15.;29. </v>
      </c>
      <c r="K368" s="79" t="str">
        <f>'[30]Nodarbību saraksts'!K20</f>
        <v>05.;12.;19.;26.</v>
      </c>
      <c r="L368" s="79" t="str">
        <f>'[30]Nodarbību saraksts'!L20</f>
        <v>03.;10.;17.</v>
      </c>
      <c r="M368" s="79" t="str">
        <f>'[30]Nodarbību saraksts'!M20</f>
        <v>14.;21.;28.</v>
      </c>
      <c r="N368" s="79" t="str">
        <f>'[30]Nodarbību saraksts'!N20</f>
        <v>04.;11.;18.;25.</v>
      </c>
      <c r="O368" s="79" t="str">
        <f>'[30]Nodarbību saraksts'!O20</f>
        <v>04.;11.;25.</v>
      </c>
      <c r="P368" s="79" t="str">
        <f>'[30]Nodarbību saraksts'!P20</f>
        <v xml:space="preserve">01.;15.;22.;29. </v>
      </c>
      <c r="Q368" s="79" t="str">
        <f>'[30]Nodarbību saraksts'!Q20</f>
        <v>06.;13.;20.</v>
      </c>
      <c r="R368" s="79">
        <f>'[30]Nodarbību saraksts'!R20</f>
        <v>0</v>
      </c>
      <c r="S368" s="80">
        <f>'[30]Nodarbību saraksts'!S20</f>
        <v>0.66666666666666663</v>
      </c>
      <c r="T368" s="80">
        <f>'[30]Nodarbību saraksts'!T20</f>
        <v>0.73611111111111116</v>
      </c>
    </row>
    <row r="369" spans="1:20" s="81" customFormat="1" ht="15">
      <c r="A369" s="58" t="s">
        <v>32</v>
      </c>
      <c r="B369" s="84"/>
      <c r="C369" s="84"/>
      <c r="D369" s="79">
        <f>'[30]Nodarbību saraksts'!D21</f>
        <v>0</v>
      </c>
      <c r="E369" s="79">
        <f>'[30]Nodarbību saraksts'!E21</f>
        <v>0</v>
      </c>
      <c r="F369" s="79">
        <f>'[30]Nodarbību saraksts'!F21</f>
        <v>0</v>
      </c>
      <c r="G369" s="79">
        <f>'[30]Nodarbību saraksts'!G21</f>
        <v>0</v>
      </c>
      <c r="H369" s="79">
        <f>'[30]Nodarbību saraksts'!H21</f>
        <v>0</v>
      </c>
      <c r="I369" s="79">
        <f>'[30]Nodarbību saraksts'!I21</f>
        <v>0</v>
      </c>
      <c r="J369" s="79">
        <f>'[30]Nodarbību saraksts'!J21</f>
        <v>0</v>
      </c>
      <c r="K369" s="79">
        <f>'[30]Nodarbību saraksts'!K21</f>
        <v>0</v>
      </c>
      <c r="L369" s="79">
        <f>'[30]Nodarbību saraksts'!L21</f>
        <v>0</v>
      </c>
      <c r="M369" s="79">
        <f>'[30]Nodarbību saraksts'!M21</f>
        <v>0</v>
      </c>
      <c r="N369" s="79">
        <f>'[30]Nodarbību saraksts'!N21</f>
        <v>0</v>
      </c>
      <c r="O369" s="79">
        <f>'[30]Nodarbību saraksts'!O21</f>
        <v>0</v>
      </c>
      <c r="P369" s="79">
        <f>'[30]Nodarbību saraksts'!P21</f>
        <v>0</v>
      </c>
      <c r="Q369" s="79">
        <f>'[30]Nodarbību saraksts'!Q21</f>
        <v>0</v>
      </c>
      <c r="R369" s="79">
        <f>'[30]Nodarbību saraksts'!R21</f>
        <v>0</v>
      </c>
      <c r="S369" s="80">
        <f>'[30]Nodarbību saraksts'!S21</f>
        <v>0</v>
      </c>
      <c r="T369" s="80">
        <f>'[30]Nodarbību saraksts'!T21</f>
        <v>0</v>
      </c>
    </row>
    <row r="370" spans="1:20" s="81" customFormat="1" ht="15">
      <c r="A370" s="58" t="s">
        <v>33</v>
      </c>
      <c r="B370" s="85"/>
      <c r="C370" s="85"/>
      <c r="D370" s="79">
        <f>'[30]Nodarbību saraksts'!D22</f>
        <v>0</v>
      </c>
      <c r="E370" s="79">
        <f>'[30]Nodarbību saraksts'!E22</f>
        <v>0</v>
      </c>
      <c r="F370" s="79">
        <f>'[30]Nodarbību saraksts'!F22</f>
        <v>0</v>
      </c>
      <c r="G370" s="79">
        <f>'[30]Nodarbību saraksts'!G22</f>
        <v>0</v>
      </c>
      <c r="H370" s="79">
        <f>'[30]Nodarbību saraksts'!H22</f>
        <v>0</v>
      </c>
      <c r="I370" s="79">
        <f>'[30]Nodarbību saraksts'!I22</f>
        <v>0</v>
      </c>
      <c r="J370" s="79">
        <f>'[30]Nodarbību saraksts'!J22</f>
        <v>0</v>
      </c>
      <c r="K370" s="79">
        <f>'[30]Nodarbību saraksts'!K22</f>
        <v>0</v>
      </c>
      <c r="L370" s="79">
        <f>'[30]Nodarbību saraksts'!L22</f>
        <v>0</v>
      </c>
      <c r="M370" s="79">
        <f>'[30]Nodarbību saraksts'!M22</f>
        <v>0</v>
      </c>
      <c r="N370" s="79">
        <f>'[30]Nodarbību saraksts'!N22</f>
        <v>0</v>
      </c>
      <c r="O370" s="79">
        <f>'[30]Nodarbību saraksts'!O22</f>
        <v>0</v>
      </c>
      <c r="P370" s="79">
        <f>'[30]Nodarbību saraksts'!P22</f>
        <v>0</v>
      </c>
      <c r="Q370" s="79">
        <f>'[30]Nodarbību saraksts'!Q22</f>
        <v>0</v>
      </c>
      <c r="R370" s="79">
        <f>'[30]Nodarbību saraksts'!R22</f>
        <v>0</v>
      </c>
      <c r="S370" s="80">
        <f>'[30]Nodarbību saraksts'!S22</f>
        <v>0</v>
      </c>
      <c r="T370" s="80">
        <f>'[30]Nodarbību saraksts'!T22</f>
        <v>0</v>
      </c>
    </row>
    <row r="371" spans="1:20" s="81" customFormat="1">
      <c r="A371" s="69"/>
      <c r="B371" s="70"/>
      <c r="C371" s="70"/>
      <c r="D371" s="70"/>
      <c r="E371" s="70"/>
      <c r="F371" s="70"/>
      <c r="G371" s="70"/>
      <c r="H371" s="70">
        <f>SUM(H361:H368)</f>
        <v>129</v>
      </c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</row>
    <row r="372" spans="1:20" s="81" customFormat="1">
      <c r="A372" s="73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</row>
    <row r="373" spans="1:20" s="81" customFormat="1" ht="15" customHeight="1">
      <c r="A373" s="58" t="s">
        <v>22</v>
      </c>
      <c r="B373" s="83" t="str">
        <f>'[31]Nodarbību saraksts'!B13</f>
        <v>dižkareive Evija Savicka</v>
      </c>
      <c r="C373" s="83">
        <f>'[31]Nodarbību saraksts'!C13</f>
        <v>26780555</v>
      </c>
      <c r="D373" s="79" t="str">
        <f>'[31]Nodarbību saraksts'!D13</f>
        <v>1.1.</v>
      </c>
      <c r="E373" s="79" t="str">
        <f>'[31]Nodarbību saraksts'!E13</f>
        <v>Vilki</v>
      </c>
      <c r="F373" s="79" t="str">
        <f>'[31]Nodarbību saraksts'!F13</f>
        <v>Spāres pamatskola</v>
      </c>
      <c r="G373" s="79" t="str">
        <f>'[31]Nodarbību saraksts'!G13</f>
        <v>Spāres muiža, Spāre, Cēsu novads</v>
      </c>
      <c r="H373" s="79">
        <f>'[31]Nodarbību saraksts'!H13</f>
        <v>15</v>
      </c>
      <c r="I373" s="79" t="str">
        <f>'[31]Nodarbību saraksts'!I13</f>
        <v>13.;20.;27.</v>
      </c>
      <c r="J373" s="79" t="str">
        <f>'[31]Nodarbību saraksts'!J13</f>
        <v>11;12;25.</v>
      </c>
      <c r="K373" s="79" t="str">
        <f>'[31]Nodarbību saraksts'!K13</f>
        <v>01;22;29.</v>
      </c>
      <c r="L373" s="79" t="str">
        <f>'[31]Nodarbību saraksts'!L13</f>
        <v>06;13.</v>
      </c>
      <c r="M373" s="79" t="str">
        <f>'[31]Nodarbību saraksts'!M13</f>
        <v>31;17;24</v>
      </c>
      <c r="N373" s="79" t="str">
        <f>'[31]Nodarbību saraksts'!N13</f>
        <v>07;14;21.</v>
      </c>
      <c r="O373" s="79">
        <f>'[31]Nodarbību saraksts'!O13</f>
        <v>0</v>
      </c>
      <c r="P373" s="79">
        <f>'[31]Nodarbību saraksts'!P13</f>
        <v>0</v>
      </c>
      <c r="Q373" s="79">
        <f>'[31]Nodarbību saraksts'!Q13</f>
        <v>0</v>
      </c>
      <c r="R373" s="79" t="str">
        <f>'[31]Nodarbību saraksts'!R13</f>
        <v>BKA</v>
      </c>
      <c r="S373" s="80">
        <f>'[31]Nodarbību saraksts'!S13</f>
        <v>0.63888888888888895</v>
      </c>
      <c r="T373" s="80">
        <f>'[31]Nodarbību saraksts'!T13</f>
        <v>0.70486111111111116</v>
      </c>
    </row>
    <row r="374" spans="1:20" s="81" customFormat="1" ht="15" customHeight="1">
      <c r="A374" s="58" t="s">
        <v>24</v>
      </c>
      <c r="B374" s="84"/>
      <c r="C374" s="84"/>
      <c r="D374" s="79" t="str">
        <f>'[31]Nodarbību saraksts'!D14</f>
        <v>1.1.</v>
      </c>
      <c r="E374" s="79" t="str">
        <f>'[31]Nodarbību saraksts'!E14</f>
        <v>Brieži</v>
      </c>
      <c r="F374" s="79" t="str">
        <f>'[31]Nodarbību saraksts'!F14</f>
        <v>Cēsu pilsētas Pastariņa sākumskola</v>
      </c>
      <c r="G374" s="79" t="str">
        <f>'[31]Nodarbību saraksts'!G14</f>
        <v>Raunas 7, Cēsis, Cēsu pilsēta</v>
      </c>
      <c r="H374" s="79">
        <f>'[31]Nodarbību saraksts'!H14</f>
        <v>15</v>
      </c>
      <c r="I374" s="79" t="str">
        <f>'[31]Nodarbību saraksts'!I14</f>
        <v>07.;14.;21.</v>
      </c>
      <c r="J374" s="79" t="str">
        <f>'[31]Nodarbību saraksts'!J14</f>
        <v>05;12;26.</v>
      </c>
      <c r="K374" s="79" t="str">
        <f>'[31]Nodarbību saraksts'!K14</f>
        <v>02;23;30.</v>
      </c>
      <c r="L374" s="79" t="str">
        <f>'[31]Nodarbību saraksts'!L14</f>
        <v>07;14.</v>
      </c>
      <c r="M374" s="79" t="str">
        <f>'[31]Nodarbību saraksts'!M14</f>
        <v>18;25.</v>
      </c>
      <c r="N374" s="79" t="str">
        <f>'[31]Nodarbību saraksts'!N14</f>
        <v>08;15;22.</v>
      </c>
      <c r="O374" s="79">
        <f>'[31]Nodarbību saraksts'!O14</f>
        <v>0</v>
      </c>
      <c r="P374" s="79">
        <f>'[31]Nodarbību saraksts'!P14</f>
        <v>0</v>
      </c>
      <c r="Q374" s="79">
        <f>'[31]Nodarbību saraksts'!Q14</f>
        <v>0</v>
      </c>
      <c r="R374" s="79" t="str">
        <f>'[31]Nodarbību saraksts'!R14</f>
        <v>BKA</v>
      </c>
      <c r="S374" s="80">
        <f>'[31]Nodarbību saraksts'!S14</f>
        <v>0.60416666666666663</v>
      </c>
      <c r="T374" s="80">
        <f>'[31]Nodarbību saraksts'!T14</f>
        <v>0.67361111111111116</v>
      </c>
    </row>
    <row r="375" spans="1:20" s="81" customFormat="1" ht="15" customHeight="1">
      <c r="A375" s="58" t="s">
        <v>25</v>
      </c>
      <c r="B375" s="84"/>
      <c r="C375" s="84"/>
      <c r="D375" s="79" t="str">
        <f>'[31]Nodarbību saraksts'!D15</f>
        <v>1.1.</v>
      </c>
      <c r="E375" s="79" t="str">
        <f>'[31]Nodarbību saraksts'!E15</f>
        <v>Lūši</v>
      </c>
      <c r="F375" s="79" t="str">
        <f>'[31]Nodarbību saraksts'!F15</f>
        <v>Cēsu 2.pamatskola</v>
      </c>
      <c r="G375" s="79" t="str">
        <f>'[31]Nodarbību saraksts'!G15</f>
        <v>Gaujas 45, Cēsis</v>
      </c>
      <c r="H375" s="79">
        <f>'[31]Nodarbību saraksts'!H15</f>
        <v>15</v>
      </c>
      <c r="I375" s="79" t="str">
        <f>'[31]Nodarbību saraksts'!I15</f>
        <v>08;15;22.</v>
      </c>
      <c r="J375" s="79" t="str">
        <f>'[31]Nodarbību saraksts'!J15</f>
        <v>06;13;27.</v>
      </c>
      <c r="K375" s="79" t="str">
        <f>'[31]Nodarbību saraksts'!K15</f>
        <v>03;17;24.</v>
      </c>
      <c r="L375" s="79" t="str">
        <f>'[31]Nodarbību saraksts'!L15</f>
        <v>01;08;15.</v>
      </c>
      <c r="M375" s="79" t="str">
        <f>'[31]Nodarbību saraksts'!M15</f>
        <v>19;26.</v>
      </c>
      <c r="N375" s="79" t="str">
        <f>'[31]Nodarbību saraksts'!N15</f>
        <v>09;16;23.</v>
      </c>
      <c r="O375" s="79">
        <f>'[31]Nodarbību saraksts'!O15</f>
        <v>0</v>
      </c>
      <c r="P375" s="79">
        <f>'[31]Nodarbību saraksts'!P15</f>
        <v>0</v>
      </c>
      <c r="Q375" s="79">
        <f>'[31]Nodarbību saraksts'!Q15</f>
        <v>0</v>
      </c>
      <c r="R375" s="79" t="str">
        <f>'[31]Nodarbību saraksts'!R15</f>
        <v>BKA</v>
      </c>
      <c r="S375" s="80">
        <f>'[31]Nodarbību saraksts'!S15</f>
        <v>0.625</v>
      </c>
      <c r="T375" s="80">
        <f>'[31]Nodarbību saraksts'!T15</f>
        <v>0.69444444444444453</v>
      </c>
    </row>
    <row r="376" spans="1:20" s="81" customFormat="1" ht="30">
      <c r="A376" s="58" t="s">
        <v>27</v>
      </c>
      <c r="B376" s="84"/>
      <c r="C376" s="84"/>
      <c r="D376" s="79" t="str">
        <f>'[31]Nodarbību saraksts'!D16</f>
        <v>VAM 1.MG</v>
      </c>
      <c r="E376" s="79" t="str">
        <f>'[31]Nodarbību saraksts'!E16</f>
        <v>2.IP20</v>
      </c>
      <c r="F376" s="79" t="str">
        <f>'[31]Nodarbību saraksts'!F16</f>
        <v>Vidzemes tehnoloģiju un dizaina tehnikums</v>
      </c>
      <c r="G376" s="79" t="str">
        <f>'[31]Nodarbību saraksts'!G16</f>
        <v>Egļu gatve 9, Priekuļi, Priekuļu pagasts, Cēsu novads</v>
      </c>
      <c r="H376" s="79">
        <f>'[31]Nodarbību saraksts'!H16</f>
        <v>29</v>
      </c>
      <c r="I376" s="79" t="str">
        <f>'[31]Nodarbību saraksts'!I16</f>
        <v>09;</v>
      </c>
      <c r="J376" s="79" t="str">
        <f>'[31]Nodarbību saraksts'!J16</f>
        <v>14;</v>
      </c>
      <c r="K376" s="79" t="str">
        <f>'[31]Nodarbību saraksts'!K16</f>
        <v>04;</v>
      </c>
      <c r="L376" s="79" t="str">
        <f>'[31]Nodarbību saraksts'!L16</f>
        <v>02;</v>
      </c>
      <c r="M376" s="79">
        <f>'[31]Nodarbību saraksts'!M16</f>
        <v>0</v>
      </c>
      <c r="N376" s="79" t="str">
        <f>'[31]Nodarbību saraksts'!N16</f>
        <v>03;</v>
      </c>
      <c r="O376" s="79">
        <f>'[31]Nodarbību saraksts'!O16</f>
        <v>0</v>
      </c>
      <c r="P376" s="79">
        <f>'[31]Nodarbību saraksts'!P16</f>
        <v>0</v>
      </c>
      <c r="Q376" s="79">
        <f>'[31]Nodarbību saraksts'!Q16</f>
        <v>0</v>
      </c>
      <c r="R376" s="79" t="str">
        <f>'[31]Nodarbību saraksts'!R16</f>
        <v>BKA</v>
      </c>
      <c r="S376" s="80">
        <f>'[31]Nodarbību saraksts'!S16</f>
        <v>0.35416666666666669</v>
      </c>
      <c r="T376" s="80">
        <f>'[31]Nodarbību saraksts'!T16</f>
        <v>0.64236111111111105</v>
      </c>
    </row>
    <row r="377" spans="1:20" s="81" customFormat="1" ht="30">
      <c r="A377" s="58" t="s">
        <v>28</v>
      </c>
      <c r="B377" s="84"/>
      <c r="C377" s="84"/>
      <c r="D377" s="79" t="str">
        <f>'[31]Nodarbību saraksts'!D17</f>
        <v>VAM 1.MG</v>
      </c>
      <c r="E377" s="79" t="str">
        <f>'[31]Nodarbību saraksts'!E17</f>
        <v>2.ID20</v>
      </c>
      <c r="F377" s="79" t="str">
        <f>'[31]Nodarbību saraksts'!F17</f>
        <v>Vidzemes tehnoloģiju un dizaina tehnikums</v>
      </c>
      <c r="G377" s="79" t="str">
        <f>'[31]Nodarbību saraksts'!G17</f>
        <v>Egļu gatve 9, Priekuļi, Priekuļu pagasts, Cēsu novads</v>
      </c>
      <c r="H377" s="79">
        <f>'[31]Nodarbību saraksts'!H17</f>
        <v>25</v>
      </c>
      <c r="I377" s="79" t="str">
        <f>'[31]Nodarbību saraksts'!I17</f>
        <v>16;</v>
      </c>
      <c r="J377" s="79" t="str">
        <f>'[31]Nodarbību saraksts'!J17</f>
        <v>21;</v>
      </c>
      <c r="K377" s="79">
        <f>'[31]Nodarbību saraksts'!K17</f>
        <v>0</v>
      </c>
      <c r="L377" s="79" t="str">
        <f>'[31]Nodarbību saraksts'!L17</f>
        <v>09;</v>
      </c>
      <c r="M377" s="79" t="str">
        <f>'[31]Nodarbību saraksts'!M17</f>
        <v>20;</v>
      </c>
      <c r="N377" s="79" t="str">
        <f>'[31]Nodarbību saraksts'!N17</f>
        <v>10;</v>
      </c>
      <c r="O377" s="79">
        <f>'[31]Nodarbību saraksts'!O17</f>
        <v>0</v>
      </c>
      <c r="P377" s="79">
        <f>'[31]Nodarbību saraksts'!P17</f>
        <v>0</v>
      </c>
      <c r="Q377" s="79">
        <f>'[31]Nodarbību saraksts'!Q17</f>
        <v>0</v>
      </c>
      <c r="R377" s="79" t="str">
        <f>'[31]Nodarbību saraksts'!R17</f>
        <v>BKA</v>
      </c>
      <c r="S377" s="80">
        <f>'[31]Nodarbību saraksts'!S17</f>
        <v>0.35416666666666669</v>
      </c>
      <c r="T377" s="80">
        <f>'[31]Nodarbību saraksts'!T17</f>
        <v>0.64236111111111105</v>
      </c>
    </row>
    <row r="378" spans="1:20" s="81" customFormat="1" ht="30">
      <c r="A378" s="58" t="s">
        <v>29</v>
      </c>
      <c r="B378" s="84"/>
      <c r="C378" s="84"/>
      <c r="D378" s="79" t="str">
        <f>'[31]Nodarbību saraksts'!D18</f>
        <v>VAM 1.MG</v>
      </c>
      <c r="E378" s="79" t="str">
        <f>'[31]Nodarbību saraksts'!E18</f>
        <v>2.UK20/2.TP20</v>
      </c>
      <c r="F378" s="79" t="str">
        <f>'[31]Nodarbību saraksts'!F18</f>
        <v>Vidzemes tehnoloģiju un dizaina tehnikums</v>
      </c>
      <c r="G378" s="79" t="str">
        <f>'[31]Nodarbību saraksts'!G18</f>
        <v>Egļu gatve 9, Priekuļi, Priekuļu pagasts, Cēsu novads</v>
      </c>
      <c r="H378" s="79">
        <f>'[31]Nodarbību saraksts'!H18</f>
        <v>29</v>
      </c>
      <c r="I378" s="79" t="str">
        <f>'[31]Nodarbību saraksts'!I18</f>
        <v>23;</v>
      </c>
      <c r="J378" s="79" t="str">
        <f>'[31]Nodarbību saraksts'!J18</f>
        <v>28;</v>
      </c>
      <c r="K378" s="79" t="str">
        <f>'[31]Nodarbību saraksts'!K18</f>
        <v>25;</v>
      </c>
      <c r="L378" s="79" t="str">
        <f>'[31]Nodarbību saraksts'!L18</f>
        <v>16;</v>
      </c>
      <c r="M378" s="79" t="str">
        <f>'[31]Nodarbību saraksts'!M18</f>
        <v>27;</v>
      </c>
      <c r="N378" s="79" t="str">
        <f>'[31]Nodarbību saraksts'!N18</f>
        <v>17;</v>
      </c>
      <c r="O378" s="79">
        <f>'[31]Nodarbību saraksts'!O18</f>
        <v>0</v>
      </c>
      <c r="P378" s="79">
        <f>'[31]Nodarbību saraksts'!P18</f>
        <v>0</v>
      </c>
      <c r="Q378" s="79">
        <f>'[31]Nodarbību saraksts'!Q18</f>
        <v>0</v>
      </c>
      <c r="R378" s="79" t="str">
        <f>'[31]Nodarbību saraksts'!R18</f>
        <v>BKA</v>
      </c>
      <c r="S378" s="80">
        <f>'[31]Nodarbību saraksts'!S18</f>
        <v>0.35416666666666669</v>
      </c>
      <c r="T378" s="80">
        <f>'[31]Nodarbību saraksts'!T18</f>
        <v>0.64236111111111105</v>
      </c>
    </row>
    <row r="379" spans="1:20" s="81" customFormat="1" ht="15" customHeight="1">
      <c r="A379" s="58" t="s">
        <v>30</v>
      </c>
      <c r="B379" s="84"/>
      <c r="C379" s="84"/>
      <c r="D379" s="79" t="str">
        <f>'[31]Nodarbību saraksts'!D19</f>
        <v>1.1.</v>
      </c>
      <c r="E379" s="79" t="str">
        <f>'[31]Nodarbību saraksts'!E19</f>
        <v>Kaķi</v>
      </c>
      <c r="F379" s="79" t="str">
        <f>'[31]Nodarbību saraksts'!F19</f>
        <v>Spāres pamatskola</v>
      </c>
      <c r="G379" s="79" t="str">
        <f>'[31]Nodarbību saraksts'!G19</f>
        <v>Spāres muiža, Spāre, Cēsu novads</v>
      </c>
      <c r="H379" s="79">
        <f>'[31]Nodarbību saraksts'!H19</f>
        <v>15</v>
      </c>
      <c r="I379" s="79" t="str">
        <f>'[31]Nodarbību saraksts'!I19</f>
        <v>08.;15.;22.</v>
      </c>
      <c r="J379" s="79" t="str">
        <f>'[31]Nodarbību saraksts'!J19</f>
        <v>06;13;27.</v>
      </c>
      <c r="K379" s="79" t="str">
        <f>'[31]Nodarbību saraksts'!K19</f>
        <v>01;22;29.</v>
      </c>
      <c r="L379" s="79" t="str">
        <f>'[31]Nodarbību saraksts'!L19</f>
        <v>06;13.</v>
      </c>
      <c r="M379" s="79" t="str">
        <f>'[31]Nodarbību saraksts'!M19</f>
        <v>31;17;24.</v>
      </c>
      <c r="N379" s="79" t="str">
        <f>'[31]Nodarbību saraksts'!N19</f>
        <v>07;14;21.</v>
      </c>
      <c r="O379" s="79">
        <f>'[31]Nodarbību saraksts'!O19</f>
        <v>0</v>
      </c>
      <c r="P379" s="79">
        <f>'[31]Nodarbību saraksts'!P19</f>
        <v>0</v>
      </c>
      <c r="Q379" s="79">
        <f>'[31]Nodarbību saraksts'!Q19</f>
        <v>0</v>
      </c>
      <c r="R379" s="79" t="str">
        <f>'[31]Nodarbību saraksts'!R19</f>
        <v>BKA</v>
      </c>
      <c r="S379" s="80">
        <f>'[31]Nodarbību saraksts'!S19</f>
        <v>0.71527777777777779</v>
      </c>
      <c r="T379" s="80">
        <f>'[31]Nodarbību saraksts'!T19</f>
        <v>0.78472222222222221</v>
      </c>
    </row>
    <row r="380" spans="1:20" s="81" customFormat="1" ht="15" customHeight="1">
      <c r="A380" s="58" t="s">
        <v>31</v>
      </c>
      <c r="B380" s="84"/>
      <c r="C380" s="84"/>
      <c r="D380" s="79" t="str">
        <f>'[31]Nodarbību saraksts'!D20</f>
        <v>Studijas</v>
      </c>
      <c r="E380" s="79" t="str">
        <f>'[31]Nodarbību saraksts'!E20</f>
        <v>1.4.</v>
      </c>
      <c r="F380" s="79" t="str">
        <f>'[31]Nodarbību saraksts'!F20</f>
        <v>LSPA</v>
      </c>
      <c r="G380" s="79" t="str">
        <f>'[31]Nodarbību saraksts'!G20</f>
        <v>Brīvības gatve  333, Rīga</v>
      </c>
      <c r="H380" s="79">
        <f>'[31]Nodarbību saraksts'!H20</f>
        <v>0</v>
      </c>
      <c r="I380" s="79" t="str">
        <f>'[31]Nodarbību saraksts'!I20</f>
        <v>03.;10.;17.;24</v>
      </c>
      <c r="J380" s="79" t="str">
        <f>'[31]Nodarbību saraksts'!J20</f>
        <v>01;08;15;22;29.</v>
      </c>
      <c r="K380" s="79" t="str">
        <f>'[31]Nodarbību saraksts'!K20</f>
        <v>05;26.</v>
      </c>
      <c r="L380" s="79" t="str">
        <f>'[31]Nodarbību saraksts'!L20</f>
        <v>03;10;17.</v>
      </c>
      <c r="M380" s="79" t="str">
        <f>'[31]Nodarbību saraksts'!M20</f>
        <v>14;21;28.</v>
      </c>
      <c r="N380" s="79" t="str">
        <f>'[31]Nodarbību saraksts'!N20</f>
        <v>04;11;18;25.</v>
      </c>
      <c r="O380" s="79">
        <f>'[31]Nodarbību saraksts'!O20</f>
        <v>0</v>
      </c>
      <c r="P380" s="79">
        <f>'[31]Nodarbību saraksts'!P20</f>
        <v>0</v>
      </c>
      <c r="Q380" s="79">
        <f>'[31]Nodarbību saraksts'!Q20</f>
        <v>0</v>
      </c>
      <c r="R380" s="79" t="str">
        <f>'[31]Nodarbību saraksts'!R20</f>
        <v>BKA</v>
      </c>
      <c r="S380" s="80">
        <f>'[31]Nodarbību saraksts'!S20</f>
        <v>0.33333333333333331</v>
      </c>
      <c r="T380" s="80">
        <f>'[31]Nodarbību saraksts'!T20</f>
        <v>0.70833333333333337</v>
      </c>
    </row>
    <row r="381" spans="1:20" s="81" customFormat="1" ht="15">
      <c r="A381" s="58" t="s">
        <v>32</v>
      </c>
      <c r="B381" s="84"/>
      <c r="C381" s="84"/>
      <c r="D381" s="79">
        <f>'[31]Nodarbību saraksts'!D21</f>
        <v>0</v>
      </c>
      <c r="E381" s="79">
        <f>'[31]Nodarbību saraksts'!E21</f>
        <v>0</v>
      </c>
      <c r="F381" s="79">
        <f>'[31]Nodarbību saraksts'!F21</f>
        <v>0</v>
      </c>
      <c r="G381" s="79">
        <f>'[31]Nodarbību saraksts'!G21</f>
        <v>0</v>
      </c>
      <c r="H381" s="79">
        <f>'[31]Nodarbību saraksts'!H21</f>
        <v>0</v>
      </c>
      <c r="I381" s="79">
        <f>'[31]Nodarbību saraksts'!I21</f>
        <v>0</v>
      </c>
      <c r="J381" s="79">
        <f>'[31]Nodarbību saraksts'!J21</f>
        <v>0</v>
      </c>
      <c r="K381" s="79">
        <f>'[31]Nodarbību saraksts'!K21</f>
        <v>0</v>
      </c>
      <c r="L381" s="79">
        <f>'[31]Nodarbību saraksts'!L21</f>
        <v>0</v>
      </c>
      <c r="M381" s="79">
        <f>'[31]Nodarbību saraksts'!M21</f>
        <v>0</v>
      </c>
      <c r="N381" s="79">
        <f>'[31]Nodarbību saraksts'!N21</f>
        <v>0</v>
      </c>
      <c r="O381" s="79">
        <f>'[31]Nodarbību saraksts'!O21</f>
        <v>0</v>
      </c>
      <c r="P381" s="79">
        <f>'[31]Nodarbību saraksts'!P21</f>
        <v>0</v>
      </c>
      <c r="Q381" s="79">
        <f>'[31]Nodarbību saraksts'!Q21</f>
        <v>0</v>
      </c>
      <c r="R381" s="79">
        <f>'[31]Nodarbību saraksts'!R21</f>
        <v>0</v>
      </c>
      <c r="S381" s="80">
        <f>'[31]Nodarbību saraksts'!S21</f>
        <v>0</v>
      </c>
      <c r="T381" s="80">
        <f>'[31]Nodarbību saraksts'!T21</f>
        <v>0</v>
      </c>
    </row>
    <row r="382" spans="1:20" s="81" customFormat="1" ht="15">
      <c r="A382" s="58" t="s">
        <v>33</v>
      </c>
      <c r="B382" s="85"/>
      <c r="C382" s="85"/>
      <c r="D382" s="79">
        <f>'[31]Nodarbību saraksts'!D22</f>
        <v>0</v>
      </c>
      <c r="E382" s="79">
        <f>'[31]Nodarbību saraksts'!E22</f>
        <v>0</v>
      </c>
      <c r="F382" s="79">
        <f>'[31]Nodarbību saraksts'!F22</f>
        <v>0</v>
      </c>
      <c r="G382" s="79">
        <f>'[31]Nodarbību saraksts'!G22</f>
        <v>0</v>
      </c>
      <c r="H382" s="79">
        <f>'[31]Nodarbību saraksts'!H22</f>
        <v>0</v>
      </c>
      <c r="I382" s="79">
        <f>'[31]Nodarbību saraksts'!I22</f>
        <v>0</v>
      </c>
      <c r="J382" s="79">
        <f>'[31]Nodarbību saraksts'!J22</f>
        <v>0</v>
      </c>
      <c r="K382" s="79">
        <f>'[31]Nodarbību saraksts'!K22</f>
        <v>0</v>
      </c>
      <c r="L382" s="79">
        <f>'[31]Nodarbību saraksts'!L22</f>
        <v>0</v>
      </c>
      <c r="M382" s="79">
        <f>'[31]Nodarbību saraksts'!M22</f>
        <v>0</v>
      </c>
      <c r="N382" s="79">
        <f>'[31]Nodarbību saraksts'!N22</f>
        <v>0</v>
      </c>
      <c r="O382" s="79">
        <f>'[31]Nodarbību saraksts'!O22</f>
        <v>0</v>
      </c>
      <c r="P382" s="79">
        <f>'[31]Nodarbību saraksts'!P22</f>
        <v>0</v>
      </c>
      <c r="Q382" s="79">
        <f>'[31]Nodarbību saraksts'!Q22</f>
        <v>0</v>
      </c>
      <c r="R382" s="79">
        <f>'[31]Nodarbību saraksts'!R22</f>
        <v>0</v>
      </c>
      <c r="S382" s="80">
        <f>'[31]Nodarbību saraksts'!S22</f>
        <v>0</v>
      </c>
      <c r="T382" s="80">
        <f>'[31]Nodarbību saraksts'!T22</f>
        <v>0</v>
      </c>
    </row>
    <row r="383" spans="1:20" s="81" customFormat="1">
      <c r="A383" s="69"/>
      <c r="B383" s="70"/>
      <c r="C383" s="70"/>
      <c r="D383" s="70"/>
      <c r="E383" s="70"/>
      <c r="F383" s="70"/>
      <c r="G383" s="70"/>
      <c r="H383" s="70">
        <f>SUM(H373:H380)</f>
        <v>143</v>
      </c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</row>
    <row r="384" spans="1:20" s="81" customFormat="1">
      <c r="A384" s="73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</row>
    <row r="385" spans="1:20" s="81" customFormat="1" ht="15" customHeight="1">
      <c r="A385" s="58" t="s">
        <v>22</v>
      </c>
      <c r="B385" s="83" t="str">
        <f>'[32]Nodarbību saraksts'!B13</f>
        <v xml:space="preserve"> kpr. Ieva Šuste</v>
      </c>
      <c r="C385" s="83">
        <f>'[32]Nodarbību saraksts'!C13</f>
        <v>28832038</v>
      </c>
      <c r="D385" s="79" t="str">
        <f>'[32]Nodarbību saraksts'!D13</f>
        <v>1.2.</v>
      </c>
      <c r="E385" s="79">
        <f>'[32]Nodarbību saraksts'!E13</f>
        <v>0</v>
      </c>
      <c r="F385" s="79" t="str">
        <f>'[32]Nodarbību saraksts'!F13</f>
        <v>Varakļānu vidusskola</v>
      </c>
      <c r="G385" s="79" t="str">
        <f>'[32]Nodarbību saraksts'!G13</f>
        <v>Jaunatnes iela 2, Varakļāni</v>
      </c>
      <c r="H385" s="79">
        <f>'[32]Nodarbību saraksts'!H13</f>
        <v>15</v>
      </c>
      <c r="I385" s="79" t="str">
        <f>'[32]Nodarbību saraksts'!I13</f>
        <v>14.;21;28.</v>
      </c>
      <c r="J385" s="79" t="str">
        <f>'[32]Nodarbību saraksts'!J13</f>
        <v>04.;11.;25;</v>
      </c>
      <c r="K385" s="79" t="str">
        <f>'[32]Nodarbību saraksts'!K13</f>
        <v>01.;08.;15.;22;</v>
      </c>
      <c r="L385" s="79" t="str">
        <f>'[32]Nodarbību saraksts'!L13</f>
        <v>06.;13.;20.</v>
      </c>
      <c r="M385" s="79" t="str">
        <f>'[32]Nodarbību saraksts'!M13</f>
        <v>10.;17.;24.;31;</v>
      </c>
      <c r="N385" s="79" t="str">
        <f>'[32]Nodarbību saraksts'!N13</f>
        <v>07.;14.;21.;28.</v>
      </c>
      <c r="O385" s="79" t="str">
        <f>'[32]Nodarbību saraksts'!O13</f>
        <v>07.;21.;28;</v>
      </c>
      <c r="P385" s="79" t="str">
        <f>'[32]Nodarbību saraksts'!P13</f>
        <v>04.;11.;25;</v>
      </c>
      <c r="Q385" s="79" t="str">
        <f>'[32]Nodarbību saraksts'!Q13</f>
        <v>02.;09.;16.;23.;30;</v>
      </c>
      <c r="R385" s="79">
        <f>'[32]Nodarbību saraksts'!R13</f>
        <v>0</v>
      </c>
      <c r="S385" s="80">
        <f>'[32]Nodarbību saraksts'!S13</f>
        <v>0.54166666666666663</v>
      </c>
      <c r="T385" s="80">
        <f>'[32]Nodarbību saraksts'!T13</f>
        <v>0.60763888888888895</v>
      </c>
    </row>
    <row r="386" spans="1:20" s="81" customFormat="1" ht="15" customHeight="1">
      <c r="A386" s="58" t="s">
        <v>24</v>
      </c>
      <c r="B386" s="84"/>
      <c r="C386" s="84"/>
      <c r="D386" s="79" t="str">
        <f>'[32]Nodarbību saraksts'!D14</f>
        <v>2.4.</v>
      </c>
      <c r="E386" s="79">
        <f>'[32]Nodarbību saraksts'!E14</f>
        <v>0</v>
      </c>
      <c r="F386" s="79" t="str">
        <f>'[32]Nodarbību saraksts'!F14</f>
        <v>Varakļānu vidusskola</v>
      </c>
      <c r="G386" s="79" t="str">
        <f>'[32]Nodarbību saraksts'!G14</f>
        <v>Jaunatnes iela 2,Varakļāni</v>
      </c>
      <c r="H386" s="79">
        <f>'[32]Nodarbību saraksts'!H14</f>
        <v>18</v>
      </c>
      <c r="I386" s="79" t="str">
        <f>'[32]Nodarbību saraksts'!I14</f>
        <v>09.;16.;30.;</v>
      </c>
      <c r="J386" s="79" t="str">
        <f>'[32]Nodarbību saraksts'!J14</f>
        <v>07.;14.;28.;</v>
      </c>
      <c r="K386" s="79" t="str">
        <f>'[32]Nodarbību saraksts'!K14</f>
        <v>04.;11.;25.;29.;</v>
      </c>
      <c r="L386" s="79" t="str">
        <f>'[32]Nodarbību saraksts'!L14</f>
        <v>2.:9.:16.:</v>
      </c>
      <c r="M386" s="79" t="str">
        <f>'[32]Nodarbību saraksts'!M14</f>
        <v>13.;20.;27.;</v>
      </c>
      <c r="N386" s="79" t="str">
        <f>'[32]Nodarbību saraksts'!N14</f>
        <v>03.;10.;17.;24.;</v>
      </c>
      <c r="O386" s="79" t="str">
        <f>'[32]Nodarbību saraksts'!O14</f>
        <v>03.;10.24.;31;</v>
      </c>
      <c r="P386" s="79" t="str">
        <f>'[32]Nodarbību saraksts'!P14</f>
        <v>07.;14.;21.;28;</v>
      </c>
      <c r="Q386" s="79" t="str">
        <f>'[32]Nodarbību saraksts'!Q14</f>
        <v>05.;12.;19.;26;</v>
      </c>
      <c r="R386" s="79">
        <f>'[32]Nodarbību saraksts'!R14</f>
        <v>0</v>
      </c>
      <c r="S386" s="80">
        <f>'[32]Nodarbību saraksts'!S14</f>
        <v>0.58333333333333337</v>
      </c>
      <c r="T386" s="80">
        <f>'[32]Nodarbību saraksts'!T14</f>
        <v>0.64930555555555558</v>
      </c>
    </row>
    <row r="387" spans="1:20" s="81" customFormat="1" ht="15" customHeight="1">
      <c r="A387" s="58" t="s">
        <v>25</v>
      </c>
      <c r="B387" s="84"/>
      <c r="C387" s="84"/>
      <c r="D387" s="79" t="str">
        <f>'[32]Nodarbību saraksts'!D15</f>
        <v>3.5.</v>
      </c>
      <c r="E387" s="79">
        <f>'[32]Nodarbību saraksts'!E15</f>
        <v>0</v>
      </c>
      <c r="F387" s="79" t="str">
        <f>'[32]Nodarbību saraksts'!F15</f>
        <v>Varakļānu vidusskola</v>
      </c>
      <c r="G387" s="79" t="str">
        <f>'[32]Nodarbību saraksts'!G15</f>
        <v>Jaunatnes iela 2,Varakļāni</v>
      </c>
      <c r="H387" s="79">
        <f>'[32]Nodarbību saraksts'!H15</f>
        <v>21</v>
      </c>
      <c r="I387" s="79" t="str">
        <f>'[32]Nodarbību saraksts'!I15</f>
        <v>07.:14.;21.;28.;</v>
      </c>
      <c r="J387" s="79" t="str">
        <f>'[32]Nodarbību saraksts'!J15</f>
        <v>06.;13.;27.;</v>
      </c>
      <c r="K387" s="79" t="str">
        <f>'[32]Nodarbību saraksts'!K15</f>
        <v>01.;08.;15.;22.;</v>
      </c>
      <c r="L387" s="79" t="str">
        <f>'[32]Nodarbību saraksts'!L15</f>
        <v>6.:13.:20.:</v>
      </c>
      <c r="M387" s="79" t="str">
        <f>'[32]Nodarbību saraksts'!M15</f>
        <v>10.;17.;24.;31.;</v>
      </c>
      <c r="N387" s="79" t="str">
        <f>'[32]Nodarbību saraksts'!N15</f>
        <v>07.;14.;21.;28.</v>
      </c>
      <c r="O387" s="79" t="str">
        <f>'[32]Nodarbību saraksts'!O15</f>
        <v>07.;21.;28;</v>
      </c>
      <c r="P387" s="79" t="str">
        <f>'[32]Nodarbību saraksts'!P15</f>
        <v>04.;11.;25;</v>
      </c>
      <c r="Q387" s="79" t="str">
        <f>'[32]Nodarbību saraksts'!Q15</f>
        <v>02.;09.;16.;23.;30;</v>
      </c>
      <c r="R387" s="79">
        <f>'[32]Nodarbību saraksts'!R15</f>
        <v>0</v>
      </c>
      <c r="S387" s="80">
        <f>'[32]Nodarbību saraksts'!S15</f>
        <v>0.625</v>
      </c>
      <c r="T387" s="80">
        <f>'[32]Nodarbību saraksts'!T15</f>
        <v>0.69097222222222221</v>
      </c>
    </row>
    <row r="388" spans="1:20" s="81" customFormat="1" ht="15" customHeight="1">
      <c r="A388" s="58" t="s">
        <v>27</v>
      </c>
      <c r="B388" s="84"/>
      <c r="C388" s="84"/>
      <c r="D388" s="79" t="str">
        <f>'[32]Nodarbību saraksts'!D16</f>
        <v>3.6.</v>
      </c>
      <c r="E388" s="79">
        <f>'[32]Nodarbību saraksts'!E16</f>
        <v>0</v>
      </c>
      <c r="F388" s="79" t="str">
        <f>'[32]Nodarbību saraksts'!F16</f>
        <v>Varakļānu vidusskola</v>
      </c>
      <c r="G388" s="79" t="str">
        <f>'[32]Nodarbību saraksts'!G16</f>
        <v>Jaunatnes iela 2,Varakļāni</v>
      </c>
      <c r="H388" s="79">
        <f>'[32]Nodarbību saraksts'!H16</f>
        <v>15</v>
      </c>
      <c r="I388" s="79" t="str">
        <f>'[32]Nodarbību saraksts'!I16</f>
        <v>06.;13.;20.;27.;</v>
      </c>
      <c r="J388" s="79" t="str">
        <f>'[32]Nodarbību saraksts'!J16</f>
        <v>04.;11.;25.;</v>
      </c>
      <c r="K388" s="79" t="str">
        <f>'[32]Nodarbību saraksts'!K16</f>
        <v>02.;09.;16.;23.;</v>
      </c>
      <c r="L388" s="79" t="str">
        <f>'[32]Nodarbību saraksts'!L16</f>
        <v>7.:14.:22.:</v>
      </c>
      <c r="M388" s="79" t="str">
        <f>'[32]Nodarbību saraksts'!M16</f>
        <v>11.;18.;25.;</v>
      </c>
      <c r="N388" s="79" t="str">
        <f>'[32]Nodarbību saraksts'!N16</f>
        <v>01.;08.;15.;22.</v>
      </c>
      <c r="O388" s="79" t="str">
        <f>'[32]Nodarbību saraksts'!O16</f>
        <v>01.;08.;22.;29;</v>
      </c>
      <c r="P388" s="79" t="str">
        <f>'[32]Nodarbību saraksts'!P16</f>
        <v>05.;12.;19.;26;</v>
      </c>
      <c r="Q388" s="79" t="str">
        <f>'[32]Nodarbību saraksts'!Q16</f>
        <v>03.;10.;17.;24;</v>
      </c>
      <c r="R388" s="79">
        <f>'[32]Nodarbību saraksts'!R16</f>
        <v>0</v>
      </c>
      <c r="S388" s="80">
        <f>'[32]Nodarbību saraksts'!S16</f>
        <v>0.60416666666666663</v>
      </c>
      <c r="T388" s="80">
        <f>'[32]Nodarbību saraksts'!T16</f>
        <v>0.67013888888888884</v>
      </c>
    </row>
    <row r="389" spans="1:20" s="81" customFormat="1" ht="15" customHeight="1">
      <c r="A389" s="58" t="s">
        <v>28</v>
      </c>
      <c r="B389" s="84"/>
      <c r="C389" s="84"/>
      <c r="D389" s="79" t="str">
        <f>'[32]Nodarbību saraksts'!D17</f>
        <v>4.7.</v>
      </c>
      <c r="E389" s="79">
        <f>'[32]Nodarbību saraksts'!E17</f>
        <v>0</v>
      </c>
      <c r="F389" s="79" t="str">
        <f>'[32]Nodarbību saraksts'!F17</f>
        <v>Varakļānu vidusskola</v>
      </c>
      <c r="G389" s="79" t="str">
        <f>'[32]Nodarbību saraksts'!G17</f>
        <v>Jaunatnes iela 2,Varakļāni</v>
      </c>
      <c r="H389" s="79">
        <f>'[32]Nodarbību saraksts'!H17</f>
        <v>20</v>
      </c>
      <c r="I389" s="79" t="str">
        <f>'[32]Nodarbību saraksts'!I17</f>
        <v>06.;13.;20.;27.;</v>
      </c>
      <c r="J389" s="79" t="str">
        <f>'[32]Nodarbību saraksts'!J17</f>
        <v>04.;11.;25.;</v>
      </c>
      <c r="K389" s="79" t="str">
        <f>'[32]Nodarbību saraksts'!K17</f>
        <v>03.;10.;17.;24.;</v>
      </c>
      <c r="L389" s="79" t="str">
        <f>'[32]Nodarbību saraksts'!L17</f>
        <v>1.:8.:15.:</v>
      </c>
      <c r="M389" s="79" t="str">
        <f>'[32]Nodarbību saraksts'!M17</f>
        <v>12.;19.;26.;</v>
      </c>
      <c r="N389" s="79" t="str">
        <f>'[32]Nodarbību saraksts'!N17</f>
        <v>02.;09.;16.;23.;</v>
      </c>
      <c r="O389" s="79" t="str">
        <f>'[32]Nodarbību saraksts'!O17</f>
        <v>02.;09.;23.;30;</v>
      </c>
      <c r="P389" s="79" t="str">
        <f>'[32]Nodarbību saraksts'!P17</f>
        <v>06.;13.;20.;27;</v>
      </c>
      <c r="Q389" s="79" t="str">
        <f>'[32]Nodarbību saraksts'!Q17</f>
        <v>11.;18.;25;</v>
      </c>
      <c r="R389" s="79" t="str">
        <f>'[32]Nodarbību saraksts'!R17</f>
        <v>reizi mēnesī, kad notiek VAM, nodarbības sākas 16:00</v>
      </c>
      <c r="S389" s="80">
        <f>'[32]Nodarbību saraksts'!S17</f>
        <v>0.625</v>
      </c>
      <c r="T389" s="80">
        <f>'[32]Nodarbību saraksts'!T17</f>
        <v>0.69097222222222221</v>
      </c>
    </row>
    <row r="390" spans="1:20" s="81" customFormat="1" ht="15" customHeight="1">
      <c r="A390" s="58" t="s">
        <v>29</v>
      </c>
      <c r="B390" s="84"/>
      <c r="C390" s="84"/>
      <c r="D390" s="79" t="str">
        <f>'[32]Nodarbību saraksts'!D18</f>
        <v>3.6.</v>
      </c>
      <c r="E390" s="79">
        <f>'[32]Nodarbību saraksts'!E18</f>
        <v>0</v>
      </c>
      <c r="F390" s="79" t="str">
        <f>'[32]Nodarbību saraksts'!F18</f>
        <v>Jēkabpils agrobiznesa koledža Barkavas struktūrvienība</v>
      </c>
      <c r="G390" s="79" t="str">
        <f>'[32]Nodarbību saraksts'!G18</f>
        <v>Dzirnavu iela 1,Barkava</v>
      </c>
      <c r="H390" s="79">
        <f>'[32]Nodarbību saraksts'!H18</f>
        <v>22</v>
      </c>
      <c r="I390" s="79" t="str">
        <f>'[32]Nodarbību saraksts'!I18</f>
        <v>08.;15.;22.;29.;</v>
      </c>
      <c r="J390" s="79" t="str">
        <f>'[32]Nodarbību saraksts'!J18</f>
        <v>05.;12.;26.;</v>
      </c>
      <c r="K390" s="79" t="str">
        <f>'[32]Nodarbību saraksts'!K18</f>
        <v>02.;09.;16.;23.;</v>
      </c>
      <c r="L390" s="79" t="str">
        <f>'[32]Nodarbību saraksts'!L18</f>
        <v>8.:14.:21</v>
      </c>
      <c r="M390" s="79" t="str">
        <f>'[32]Nodarbību saraksts'!M18</f>
        <v>11.;18.;</v>
      </c>
      <c r="N390" s="79" t="str">
        <f>'[32]Nodarbību saraksts'!N18</f>
        <v>01.;08.;15.;22.</v>
      </c>
      <c r="O390" s="79" t="str">
        <f>'[32]Nodarbību saraksts'!O18</f>
        <v>01.;08.;22.;29;</v>
      </c>
      <c r="P390" s="79" t="str">
        <f>'[32]Nodarbību saraksts'!P18</f>
        <v>05.;12.;19.;26;</v>
      </c>
      <c r="Q390" s="79" t="str">
        <f>'[32]Nodarbību saraksts'!Q18</f>
        <v>03.;10.;17.;24;</v>
      </c>
      <c r="R390" s="79">
        <f>'[32]Nodarbību saraksts'!R18</f>
        <v>0</v>
      </c>
      <c r="S390" s="80">
        <f>'[32]Nodarbību saraksts'!S18</f>
        <v>0.51388888888888895</v>
      </c>
      <c r="T390" s="80">
        <f>'[32]Nodarbību saraksts'!T18</f>
        <v>0.57638888888888895</v>
      </c>
    </row>
    <row r="391" spans="1:20" s="81" customFormat="1" ht="30">
      <c r="A391" s="58" t="s">
        <v>30</v>
      </c>
      <c r="B391" s="84"/>
      <c r="C391" s="84"/>
      <c r="D391" s="79" t="str">
        <f>'[32]Nodarbību saraksts'!D19</f>
        <v>VAM 1.MG</v>
      </c>
      <c r="E391" s="79">
        <f>'[32]Nodarbību saraksts'!E19</f>
        <v>0</v>
      </c>
      <c r="F391" s="79" t="str">
        <f>'[32]Nodarbību saraksts'!F19</f>
        <v>Jēkabpils agrobiznesa koledža Barkavas struktūrvienība</v>
      </c>
      <c r="G391" s="79" t="str">
        <f>'[32]Nodarbību saraksts'!G19</f>
        <v>Dzirnavu iela 1,Barkava</v>
      </c>
      <c r="H391" s="79">
        <f>'[32]Nodarbību saraksts'!H19</f>
        <v>20</v>
      </c>
      <c r="I391" s="79" t="str">
        <f>'[32]Nodarbību saraksts'!I19</f>
        <v>21.;</v>
      </c>
      <c r="J391" s="79" t="str">
        <f>'[32]Nodarbību saraksts'!J19</f>
        <v>12.;</v>
      </c>
      <c r="K391" s="79" t="str">
        <f>'[32]Nodarbību saraksts'!K19</f>
        <v>30.;</v>
      </c>
      <c r="L391" s="79" t="str">
        <f>'[32]Nodarbību saraksts'!L19</f>
        <v>21.:</v>
      </c>
      <c r="M391" s="79" t="str">
        <f>'[32]Nodarbību saraksts'!M19</f>
        <v>25.;</v>
      </c>
      <c r="N391" s="79" t="str">
        <f>'[32]Nodarbību saraksts'!N19</f>
        <v>23;</v>
      </c>
      <c r="O391" s="79" t="str">
        <f>'[32]Nodarbību saraksts'!O19</f>
        <v>23;</v>
      </c>
      <c r="P391" s="79" t="str">
        <f>'[32]Nodarbību saraksts'!P19</f>
        <v>27;</v>
      </c>
      <c r="Q391" s="79" t="str">
        <f>'[32]Nodarbību saraksts'!Q19</f>
        <v>25;</v>
      </c>
      <c r="R391" s="79">
        <f>'[32]Nodarbību saraksts'!R19</f>
        <v>0</v>
      </c>
      <c r="S391" s="80">
        <f>'[32]Nodarbību saraksts'!S19</f>
        <v>0.35416666666666669</v>
      </c>
      <c r="T391" s="80">
        <f>'[32]Nodarbību saraksts'!T19</f>
        <v>0.64583333333333337</v>
      </c>
    </row>
    <row r="392" spans="1:20" s="81" customFormat="1" ht="15">
      <c r="A392" s="58" t="s">
        <v>31</v>
      </c>
      <c r="B392" s="84"/>
      <c r="C392" s="84"/>
      <c r="D392" s="79" t="str">
        <f>'[32]Nodarbību saraksts'!D20</f>
        <v>Studijas</v>
      </c>
      <c r="E392" s="79" t="str">
        <f>'[32]Nodarbību saraksts'!E20</f>
        <v>LSPA</v>
      </c>
      <c r="F392" s="79">
        <f>'[32]Nodarbību saraksts'!F20</f>
        <v>0</v>
      </c>
      <c r="G392" s="79">
        <f>'[32]Nodarbību saraksts'!G20</f>
        <v>0</v>
      </c>
      <c r="H392" s="79">
        <f>'[32]Nodarbību saraksts'!H20</f>
        <v>0</v>
      </c>
      <c r="I392" s="79">
        <f>'[32]Nodarbību saraksts'!I20</f>
        <v>0</v>
      </c>
      <c r="J392" s="79">
        <f>'[32]Nodarbību saraksts'!J20</f>
        <v>0</v>
      </c>
      <c r="K392" s="79">
        <f>'[32]Nodarbību saraksts'!K20</f>
        <v>0</v>
      </c>
      <c r="L392" s="79">
        <f>'[32]Nodarbību saraksts'!L20</f>
        <v>0</v>
      </c>
      <c r="M392" s="79">
        <f>'[32]Nodarbību saraksts'!M20</f>
        <v>0</v>
      </c>
      <c r="N392" s="79">
        <f>'[32]Nodarbību saraksts'!N20</f>
        <v>0</v>
      </c>
      <c r="O392" s="79">
        <f>'[32]Nodarbību saraksts'!O20</f>
        <v>0</v>
      </c>
      <c r="P392" s="79">
        <f>'[32]Nodarbību saraksts'!P20</f>
        <v>0</v>
      </c>
      <c r="Q392" s="79">
        <f>'[32]Nodarbību saraksts'!Q20</f>
        <v>0</v>
      </c>
      <c r="R392" s="79">
        <f>'[32]Nodarbību saraksts'!R20</f>
        <v>0</v>
      </c>
      <c r="S392" s="80">
        <f>'[32]Nodarbību saraksts'!S20</f>
        <v>0</v>
      </c>
      <c r="T392" s="80">
        <f>'[32]Nodarbību saraksts'!T20</f>
        <v>0</v>
      </c>
    </row>
    <row r="393" spans="1:20" s="81" customFormat="1" ht="30" customHeight="1">
      <c r="A393" s="58" t="s">
        <v>32</v>
      </c>
      <c r="B393" s="84"/>
      <c r="C393" s="84"/>
      <c r="D393" s="79" t="str">
        <f>'[32]Nodarbību saraksts'!D21</f>
        <v>Slodze -0,05</v>
      </c>
      <c r="E393" s="79">
        <f>'[32]Nodarbību saraksts'!E21</f>
        <v>0</v>
      </c>
      <c r="F393" s="79">
        <f>'[32]Nodarbību saraksts'!F21</f>
        <v>0</v>
      </c>
      <c r="G393" s="79">
        <f>'[32]Nodarbību saraksts'!G21</f>
        <v>0</v>
      </c>
      <c r="H393" s="79">
        <f>'[32]Nodarbību saraksts'!H21</f>
        <v>0</v>
      </c>
      <c r="I393" s="79">
        <f>'[32]Nodarbību saraksts'!I21</f>
        <v>0</v>
      </c>
      <c r="J393" s="79">
        <f>'[32]Nodarbību saraksts'!J21</f>
        <v>0</v>
      </c>
      <c r="K393" s="79">
        <f>'[32]Nodarbību saraksts'!K21</f>
        <v>0</v>
      </c>
      <c r="L393" s="79">
        <f>'[32]Nodarbību saraksts'!L21</f>
        <v>0</v>
      </c>
      <c r="M393" s="79">
        <f>'[32]Nodarbību saraksts'!M21</f>
        <v>0</v>
      </c>
      <c r="N393" s="79">
        <f>'[32]Nodarbību saraksts'!N21</f>
        <v>0</v>
      </c>
      <c r="O393" s="79">
        <f>'[32]Nodarbību saraksts'!O21</f>
        <v>0</v>
      </c>
      <c r="P393" s="79">
        <f>'[32]Nodarbību saraksts'!P21</f>
        <v>0</v>
      </c>
      <c r="Q393" s="79">
        <f>'[32]Nodarbību saraksts'!Q21</f>
        <v>0</v>
      </c>
      <c r="R393" s="79">
        <f>'[32]Nodarbību saraksts'!R21</f>
        <v>0</v>
      </c>
      <c r="S393" s="80">
        <f>'[32]Nodarbību saraksts'!S21</f>
        <v>0</v>
      </c>
      <c r="T393" s="80">
        <f>'[32]Nodarbību saraksts'!T21</f>
        <v>0</v>
      </c>
    </row>
    <row r="394" spans="1:20" s="81" customFormat="1" ht="30" customHeight="1">
      <c r="A394" s="58" t="s">
        <v>33</v>
      </c>
      <c r="B394" s="85"/>
      <c r="C394" s="85"/>
      <c r="D394" s="79" t="str">
        <f>'[32]Nodarbību saraksts'!D22</f>
        <v>Slodze -0,05</v>
      </c>
      <c r="E394" s="79">
        <f>'[32]Nodarbību saraksts'!E22</f>
        <v>0</v>
      </c>
      <c r="F394" s="79">
        <f>'[32]Nodarbību saraksts'!F22</f>
        <v>0</v>
      </c>
      <c r="G394" s="79">
        <f>'[32]Nodarbību saraksts'!G22</f>
        <v>0</v>
      </c>
      <c r="H394" s="79">
        <f>'[32]Nodarbību saraksts'!H22</f>
        <v>0</v>
      </c>
      <c r="I394" s="79">
        <f>'[32]Nodarbību saraksts'!I22</f>
        <v>0</v>
      </c>
      <c r="J394" s="79">
        <f>'[32]Nodarbību saraksts'!J22</f>
        <v>0</v>
      </c>
      <c r="K394" s="79">
        <f>'[32]Nodarbību saraksts'!K22</f>
        <v>0</v>
      </c>
      <c r="L394" s="79">
        <f>'[32]Nodarbību saraksts'!L22</f>
        <v>0</v>
      </c>
      <c r="M394" s="79">
        <f>'[32]Nodarbību saraksts'!M22</f>
        <v>0</v>
      </c>
      <c r="N394" s="79">
        <f>'[32]Nodarbību saraksts'!N22</f>
        <v>0</v>
      </c>
      <c r="O394" s="79">
        <f>'[32]Nodarbību saraksts'!O22</f>
        <v>0</v>
      </c>
      <c r="P394" s="79">
        <f>'[32]Nodarbību saraksts'!P22</f>
        <v>0</v>
      </c>
      <c r="Q394" s="79">
        <f>'[32]Nodarbību saraksts'!Q22</f>
        <v>0</v>
      </c>
      <c r="R394" s="79">
        <f>'[32]Nodarbību saraksts'!R22</f>
        <v>0</v>
      </c>
      <c r="S394" s="80">
        <f>'[32]Nodarbību saraksts'!S22</f>
        <v>0</v>
      </c>
      <c r="T394" s="80">
        <f>'[32]Nodarbību saraksts'!T22</f>
        <v>0</v>
      </c>
    </row>
    <row r="395" spans="1:20" s="81" customFormat="1">
      <c r="A395" s="69"/>
      <c r="B395" s="70"/>
      <c r="C395" s="70"/>
      <c r="D395" s="70"/>
      <c r="E395" s="70"/>
      <c r="F395" s="70"/>
      <c r="G395" s="70"/>
      <c r="H395" s="70">
        <f>SUM(H385:H392)</f>
        <v>131</v>
      </c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</row>
    <row r="396" spans="1:20" s="81" customFormat="1">
      <c r="A396" s="73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</row>
    <row r="397" spans="1:20" s="81" customFormat="1" ht="15" customHeight="1">
      <c r="A397" s="58" t="s">
        <v>22</v>
      </c>
      <c r="B397" s="83" t="str">
        <f>'[33]Nodarbību saraksts'!B13</f>
        <v>Jānis Švika</v>
      </c>
      <c r="C397" s="83">
        <f>'[33]Nodarbību saraksts'!C13</f>
        <v>20271365</v>
      </c>
      <c r="D397" s="79" t="str">
        <f>'[33]Nodarbību saraksts'!D13</f>
        <v>2.4.</v>
      </c>
      <c r="E397" s="79">
        <f>'[33]Nodarbību saraksts'!E13</f>
        <v>0</v>
      </c>
      <c r="F397" s="79" t="str">
        <f>'[33]Nodarbību saraksts'!F13</f>
        <v>Cesvaines vidusskola</v>
      </c>
      <c r="G397" s="79" t="str">
        <f>'[33]Nodarbību saraksts'!G13</f>
        <v>Madonas iela 1., Cesvaine</v>
      </c>
      <c r="H397" s="79">
        <f>'[33]Nodarbību saraksts'!H13</f>
        <v>15</v>
      </c>
      <c r="I397" s="79" t="str">
        <f>'[33]Nodarbību saraksts'!I13</f>
        <v>05.;12.;19.;26</v>
      </c>
      <c r="J397" s="79" t="str">
        <f>'[33]Nodarbību saraksts'!J13</f>
        <v>06.;13.;27</v>
      </c>
      <c r="K397" s="79" t="str">
        <f>'[33]Nodarbību saraksts'!K13</f>
        <v>03;10;17; 24</v>
      </c>
      <c r="L397" s="79" t="str">
        <f>'[33]Nodarbību saraksts'!L13</f>
        <v>01;08;15</v>
      </c>
      <c r="M397" s="79" t="str">
        <f>'[33]Nodarbību saraksts'!M13</f>
        <v>12;19;26</v>
      </c>
      <c r="N397" s="79" t="str">
        <f>'[33]Nodarbību saraksts'!N13</f>
        <v>02;09;16;23</v>
      </c>
      <c r="O397" s="79" t="str">
        <f>'[33]Nodarbību saraksts'!O13</f>
        <v>02;09;23;30</v>
      </c>
      <c r="P397" s="79" t="str">
        <f>'[33]Nodarbību saraksts'!P13</f>
        <v>06;13;20;27</v>
      </c>
      <c r="Q397" s="79" t="str">
        <f>'[33]Nodarbību saraksts'!Q13</f>
        <v>11;18;25</v>
      </c>
      <c r="R397" s="79">
        <f>'[33]Nodarbību saraksts'!R13</f>
        <v>0</v>
      </c>
      <c r="S397" s="80">
        <f>'[33]Nodarbību saraksts'!S13</f>
        <v>0.60416666666666663</v>
      </c>
      <c r="T397" s="80">
        <f>'[33]Nodarbību saraksts'!T13</f>
        <v>0.66666666666666663</v>
      </c>
    </row>
    <row r="398" spans="1:20" s="81" customFormat="1" ht="15" customHeight="1">
      <c r="A398" s="58" t="s">
        <v>24</v>
      </c>
      <c r="B398" s="84"/>
      <c r="C398" s="84"/>
      <c r="D398" s="79" t="str">
        <f>'[33]Nodarbību saraksts'!D14</f>
        <v>3.6.</v>
      </c>
      <c r="E398" s="79">
        <f>'[33]Nodarbību saraksts'!E14</f>
        <v>0</v>
      </c>
      <c r="F398" s="79" t="str">
        <f>'[33]Nodarbību saraksts'!F14</f>
        <v>Dzelzavas pamatskola</v>
      </c>
      <c r="G398" s="79" t="str">
        <f>'[33]Nodarbību saraksts'!G14</f>
        <v>Dzelzavas skola., Dzelzava, Madonas novads</v>
      </c>
      <c r="H398" s="79">
        <f>'[33]Nodarbību saraksts'!H14</f>
        <v>16</v>
      </c>
      <c r="I398" s="79" t="str">
        <f>'[33]Nodarbību saraksts'!I14</f>
        <v>16.;23.;30</v>
      </c>
      <c r="J398" s="79" t="str">
        <f>'[33]Nodarbību saraksts'!J14</f>
        <v>05.,12.,26</v>
      </c>
      <c r="K398" s="79" t="str">
        <f>'[33]Nodarbību saraksts'!K14</f>
        <v>02;09;16;23;30</v>
      </c>
      <c r="L398" s="79" t="str">
        <f>'[33]Nodarbību saraksts'!L14</f>
        <v>07;14;</v>
      </c>
      <c r="M398" s="79" t="str">
        <f>'[33]Nodarbību saraksts'!M14</f>
        <v>11;18;25</v>
      </c>
      <c r="N398" s="79" t="str">
        <f>'[33]Nodarbību saraksts'!N14</f>
        <v>01;08;15;22</v>
      </c>
      <c r="O398" s="79" t="str">
        <f>'[33]Nodarbību saraksts'!O14</f>
        <v>01;08;22;29</v>
      </c>
      <c r="P398" s="79" t="str">
        <f>'[33]Nodarbību saraksts'!P14</f>
        <v>05;12;19;26</v>
      </c>
      <c r="Q398" s="79" t="str">
        <f>'[33]Nodarbību saraksts'!Q14</f>
        <v>10;17;24;31</v>
      </c>
      <c r="R398" s="79">
        <f>'[33]Nodarbību saraksts'!R14</f>
        <v>0</v>
      </c>
      <c r="S398" s="80">
        <f>'[33]Nodarbību saraksts'!S14</f>
        <v>0.59722222222222221</v>
      </c>
      <c r="T398" s="80">
        <f>'[33]Nodarbību saraksts'!T14</f>
        <v>0.65972222222222221</v>
      </c>
    </row>
    <row r="399" spans="1:20" s="81" customFormat="1" ht="15" customHeight="1">
      <c r="A399" s="58" t="s">
        <v>25</v>
      </c>
      <c r="B399" s="84"/>
      <c r="C399" s="84"/>
      <c r="D399" s="79" t="str">
        <f>'[33]Nodarbību saraksts'!D15</f>
        <v>3.6.</v>
      </c>
      <c r="E399" s="79">
        <f>'[33]Nodarbību saraksts'!E15</f>
        <v>0</v>
      </c>
      <c r="F399" s="79" t="str">
        <f>'[33]Nodarbību saraksts'!F15</f>
        <v>Madonas Ģimnāzija</v>
      </c>
      <c r="G399" s="79" t="str">
        <f>'[33]Nodarbību saraksts'!G15</f>
        <v>Skolas iela 10, Madona</v>
      </c>
      <c r="H399" s="79">
        <f>'[33]Nodarbību saraksts'!H15</f>
        <v>15</v>
      </c>
      <c r="I399" s="79" t="str">
        <f>'[33]Nodarbību saraksts'!I15</f>
        <v>10.;17.;24</v>
      </c>
      <c r="J399" s="79" t="str">
        <f>'[33]Nodarbību saraksts'!J15</f>
        <v>04.;11.;25</v>
      </c>
      <c r="K399" s="79" t="str">
        <f>'[33]Nodarbību saraksts'!K15</f>
        <v>01;08;15;22; 29</v>
      </c>
      <c r="L399" s="79" t="str">
        <f>'[33]Nodarbību saraksts'!L15</f>
        <v>06;13</v>
      </c>
      <c r="M399" s="79" t="str">
        <f>'[33]Nodarbību saraksts'!M15</f>
        <v>10;17;24;31</v>
      </c>
      <c r="N399" s="79" t="str">
        <f>'[33]Nodarbību saraksts'!N15</f>
        <v>07;14;21;28</v>
      </c>
      <c r="O399" s="79" t="str">
        <f>'[33]Nodarbību saraksts'!O15</f>
        <v>07;21;28</v>
      </c>
      <c r="P399" s="79" t="str">
        <f>'[33]Nodarbību saraksts'!P15</f>
        <v>04;11;25</v>
      </c>
      <c r="Q399" s="79" t="str">
        <f>'[33]Nodarbību saraksts'!Q15</f>
        <v>02;09;16;23</v>
      </c>
      <c r="R399" s="79">
        <f>'[33]Nodarbību saraksts'!R15</f>
        <v>0</v>
      </c>
      <c r="S399" s="80">
        <f>'[33]Nodarbību saraksts'!S15</f>
        <v>0.64583333333333337</v>
      </c>
      <c r="T399" s="80">
        <f>'[33]Nodarbību saraksts'!T15</f>
        <v>0.70833333333333337</v>
      </c>
    </row>
    <row r="400" spans="1:20" s="81" customFormat="1" ht="15" customHeight="1">
      <c r="A400" s="58" t="s">
        <v>27</v>
      </c>
      <c r="B400" s="84"/>
      <c r="C400" s="84"/>
      <c r="D400" s="79" t="str">
        <f>'[33]Nodarbību saraksts'!D16</f>
        <v>4.7.</v>
      </c>
      <c r="E400" s="79">
        <f>'[33]Nodarbību saraksts'!E16</f>
        <v>0</v>
      </c>
      <c r="F400" s="79" t="str">
        <f>'[33]Nodarbību saraksts'!F16</f>
        <v>Cesvaines vidusskola</v>
      </c>
      <c r="G400" s="79" t="str">
        <f>'[33]Nodarbību saraksts'!G16</f>
        <v>Madonas iela 1., Cesvaine</v>
      </c>
      <c r="H400" s="79">
        <f>'[33]Nodarbību saraksts'!H16</f>
        <v>22</v>
      </c>
      <c r="I400" s="79" t="str">
        <f>'[33]Nodarbību saraksts'!I16</f>
        <v>12.;19.;26</v>
      </c>
      <c r="J400" s="79" t="str">
        <f>'[33]Nodarbību saraksts'!J16</f>
        <v>07.;14.;28</v>
      </c>
      <c r="K400" s="79" t="str">
        <f>'[33]Nodarbību saraksts'!K16</f>
        <v xml:space="preserve">04;11;25; </v>
      </c>
      <c r="L400" s="79" t="str">
        <f>'[33]Nodarbību saraksts'!L16</f>
        <v>02;09;16</v>
      </c>
      <c r="M400" s="79" t="str">
        <f>'[33]Nodarbību saraksts'!M16</f>
        <v>13;20;27</v>
      </c>
      <c r="N400" s="79" t="str">
        <f>'[33]Nodarbību saraksts'!N16</f>
        <v>03;10;17;24</v>
      </c>
      <c r="O400" s="79" t="str">
        <f>'[33]Nodarbību saraksts'!O16</f>
        <v>03;10;24;31</v>
      </c>
      <c r="P400" s="79" t="str">
        <f>'[33]Nodarbību saraksts'!P16</f>
        <v>07;14;21;28</v>
      </c>
      <c r="Q400" s="79" t="str">
        <f>'[33]Nodarbību saraksts'!Q16</f>
        <v>05;12;19;26</v>
      </c>
      <c r="R400" s="79">
        <f>'[33]Nodarbību saraksts'!R16</f>
        <v>0</v>
      </c>
      <c r="S400" s="80" t="str">
        <f>'[33]Nodarbību saraksts'!S16</f>
        <v>15;30</v>
      </c>
      <c r="T400" s="80">
        <f>'[33]Nodarbību saraksts'!T16</f>
        <v>0.70833333333333337</v>
      </c>
    </row>
    <row r="401" spans="1:20" s="81" customFormat="1" ht="15" customHeight="1">
      <c r="A401" s="58" t="s">
        <v>28</v>
      </c>
      <c r="B401" s="84"/>
      <c r="C401" s="84"/>
      <c r="D401" s="79" t="str">
        <f>'[33]Nodarbību saraksts'!D17</f>
        <v>4.7.</v>
      </c>
      <c r="E401" s="79">
        <f>'[33]Nodarbību saraksts'!E17</f>
        <v>0</v>
      </c>
      <c r="F401" s="79" t="str">
        <f>'[33]Nodarbību saraksts'!F17</f>
        <v>Madonas Ģimnāzija</v>
      </c>
      <c r="G401" s="79" t="str">
        <f>'[33]Nodarbību saraksts'!G17</f>
        <v>Skolas iela 10, Madona</v>
      </c>
      <c r="H401" s="79">
        <f>'[33]Nodarbību saraksts'!H17</f>
        <v>15</v>
      </c>
      <c r="I401" s="79" t="str">
        <f>'[33]Nodarbību saraksts'!I17</f>
        <v>10.;17.;24</v>
      </c>
      <c r="J401" s="79" t="str">
        <f>'[33]Nodarbību saraksts'!J17</f>
        <v>06.;13.;27</v>
      </c>
      <c r="K401" s="79" t="str">
        <f>'[33]Nodarbību saraksts'!K17</f>
        <v>03;10;17;24</v>
      </c>
      <c r="L401" s="79" t="str">
        <f>'[33]Nodarbību saraksts'!L17</f>
        <v>01;08;15</v>
      </c>
      <c r="M401" s="79" t="str">
        <f>'[33]Nodarbību saraksts'!M17</f>
        <v>12;19;16</v>
      </c>
      <c r="N401" s="79" t="str">
        <f>'[33]Nodarbību saraksts'!N17</f>
        <v>02;09;16;23</v>
      </c>
      <c r="O401" s="79" t="str">
        <f>'[33]Nodarbību saraksts'!O17</f>
        <v>02;09;30</v>
      </c>
      <c r="P401" s="79" t="str">
        <f>'[33]Nodarbību saraksts'!P17</f>
        <v>06;13;20;27</v>
      </c>
      <c r="Q401" s="79" t="str">
        <f>'[33]Nodarbību saraksts'!Q17</f>
        <v>11;18;25</v>
      </c>
      <c r="R401" s="79">
        <f>'[33]Nodarbību saraksts'!R17</f>
        <v>0</v>
      </c>
      <c r="S401" s="80">
        <f>'[33]Nodarbību saraksts'!S17</f>
        <v>0.41666666666666669</v>
      </c>
      <c r="T401" s="80">
        <f>'[33]Nodarbību saraksts'!T17</f>
        <v>0.47916666666666669</v>
      </c>
    </row>
    <row r="402" spans="1:20" s="81" customFormat="1" ht="30">
      <c r="A402" s="58" t="s">
        <v>29</v>
      </c>
      <c r="B402" s="84"/>
      <c r="C402" s="84"/>
      <c r="D402" s="79" t="str">
        <f>'[33]Nodarbību saraksts'!D18</f>
        <v>VAM 1.MG</v>
      </c>
      <c r="E402" s="79">
        <f>'[33]Nodarbību saraksts'!E18</f>
        <v>0</v>
      </c>
      <c r="F402" s="79" t="str">
        <f>'[33]Nodarbību saraksts'!F18</f>
        <v>Cesvaines vidusskola</v>
      </c>
      <c r="G402" s="79" t="str">
        <f>'[33]Nodarbību saraksts'!G18</f>
        <v>Madonas iela 1., Cesvaine</v>
      </c>
      <c r="H402" s="79">
        <f>'[33]Nodarbību saraksts'!H18</f>
        <v>10</v>
      </c>
      <c r="I402" s="79">
        <f>'[33]Nodarbību saraksts'!I18</f>
        <v>23</v>
      </c>
      <c r="J402" s="79">
        <f>'[33]Nodarbību saraksts'!J18</f>
        <v>14</v>
      </c>
      <c r="K402" s="79" t="str">
        <f>'[33]Nodarbību saraksts'!K18</f>
        <v>04.</v>
      </c>
      <c r="L402" s="79" t="str">
        <f>'[33]Nodarbību saraksts'!L18</f>
        <v>09.</v>
      </c>
      <c r="M402" s="79">
        <f>'[33]Nodarbību saraksts'!M18</f>
        <v>13</v>
      </c>
      <c r="N402" s="79">
        <f>'[33]Nodarbību saraksts'!N18</f>
        <v>10</v>
      </c>
      <c r="O402" s="79">
        <f>'[33]Nodarbību saraksts'!O18</f>
        <v>10</v>
      </c>
      <c r="P402" s="79">
        <f>'[33]Nodarbību saraksts'!P18</f>
        <v>14</v>
      </c>
      <c r="Q402" s="79">
        <f>'[33]Nodarbību saraksts'!Q18</f>
        <v>12</v>
      </c>
      <c r="R402" s="79" t="str">
        <f>'[33]Nodarbību saraksts'!R18</f>
        <v>konsultācijas var būt citā datumā</v>
      </c>
      <c r="S402" s="80">
        <f>'[33]Nodarbību saraksts'!S18</f>
        <v>0.36805555555555558</v>
      </c>
      <c r="T402" s="80">
        <f>'[33]Nodarbību saraksts'!T18</f>
        <v>0.64583333333333337</v>
      </c>
    </row>
    <row r="403" spans="1:20" s="81" customFormat="1" ht="30">
      <c r="A403" s="58" t="s">
        <v>30</v>
      </c>
      <c r="B403" s="84"/>
      <c r="C403" s="84"/>
      <c r="D403" s="79" t="str">
        <f>'[33]Nodarbību saraksts'!D19</f>
        <v>VAM 2.MG</v>
      </c>
      <c r="E403" s="79">
        <f>'[33]Nodarbību saraksts'!E19</f>
        <v>0</v>
      </c>
      <c r="F403" s="79" t="str">
        <f>'[33]Nodarbību saraksts'!F19</f>
        <v>Cesvaines vidusskola</v>
      </c>
      <c r="G403" s="79" t="str">
        <f>'[33]Nodarbību saraksts'!G19</f>
        <v>Madonas iela 1., Cesvaine</v>
      </c>
      <c r="H403" s="79">
        <f>'[33]Nodarbību saraksts'!H19</f>
        <v>13</v>
      </c>
      <c r="I403" s="79">
        <f>'[33]Nodarbību saraksts'!I19</f>
        <v>16</v>
      </c>
      <c r="J403" s="79" t="str">
        <f>'[33]Nodarbību saraksts'!J19</f>
        <v>07.</v>
      </c>
      <c r="K403" s="79">
        <f>'[33]Nodarbību saraksts'!K19</f>
        <v>25</v>
      </c>
      <c r="L403" s="79" t="str">
        <f>'[33]Nodarbību saraksts'!L19</f>
        <v>02.</v>
      </c>
      <c r="M403" s="79">
        <f>'[33]Nodarbību saraksts'!M19</f>
        <v>27</v>
      </c>
      <c r="N403" s="79">
        <f>'[33]Nodarbību saraksts'!N19</f>
        <v>17</v>
      </c>
      <c r="O403" s="79">
        <f>'[33]Nodarbību saraksts'!O19</f>
        <v>24</v>
      </c>
      <c r="P403" s="79">
        <f>'[33]Nodarbību saraksts'!P19</f>
        <v>21</v>
      </c>
      <c r="Q403" s="79">
        <f>'[33]Nodarbību saraksts'!Q19</f>
        <v>19</v>
      </c>
      <c r="R403" s="79" t="str">
        <f>'[33]Nodarbību saraksts'!R19</f>
        <v>konsultācijas var būt citā datumā</v>
      </c>
      <c r="S403" s="80">
        <f>'[33]Nodarbību saraksts'!S19</f>
        <v>0.36805555555555558</v>
      </c>
      <c r="T403" s="80">
        <f>'[33]Nodarbību saraksts'!T19</f>
        <v>0.64583333333333337</v>
      </c>
    </row>
    <row r="404" spans="1:20" s="81" customFormat="1" ht="45" customHeight="1">
      <c r="A404" s="58" t="s">
        <v>31</v>
      </c>
      <c r="B404" s="84"/>
      <c r="C404" s="84"/>
      <c r="D404" s="79" t="str">
        <f>'[33]Nodarbību saraksts'!D20</f>
        <v>Speciālais kurss</v>
      </c>
      <c r="E404" s="79">
        <f>'[33]Nodarbību saraksts'!E20</f>
        <v>0</v>
      </c>
      <c r="F404" s="79" t="str">
        <f>'[33]Nodarbību saraksts'!F20</f>
        <v>Cesvaines vidusskola</v>
      </c>
      <c r="G404" s="79" t="str">
        <f>'[33]Nodarbību saraksts'!G20</f>
        <v>Madonas iela 1., Cesvaine</v>
      </c>
      <c r="H404" s="79">
        <f>'[33]Nodarbību saraksts'!H20</f>
        <v>15</v>
      </c>
      <c r="I404" s="79" t="str">
        <f>'[33]Nodarbību saraksts'!I20</f>
        <v>09.;16.;23.;30</v>
      </c>
      <c r="J404" s="79" t="str">
        <f>'[33]Nodarbību saraksts'!J20</f>
        <v>01.;08.;15.;29</v>
      </c>
      <c r="K404" s="79" t="str">
        <f>'[33]Nodarbību saraksts'!K20</f>
        <v>05;12;19;26</v>
      </c>
      <c r="L404" s="79" t="str">
        <f>'[33]Nodarbību saraksts'!L20</f>
        <v>03;10</v>
      </c>
      <c r="M404" s="79" t="str">
        <f>'[33]Nodarbību saraksts'!M20</f>
        <v>14;21;28</v>
      </c>
      <c r="N404" s="79" t="str">
        <f>'[33]Nodarbību saraksts'!N20</f>
        <v>04;11;18;25</v>
      </c>
      <c r="O404" s="79" t="str">
        <f>'[33]Nodarbību saraksts'!O20</f>
        <v>04;11;18;</v>
      </c>
      <c r="P404" s="79" t="str">
        <f>'[33]Nodarbību saraksts'!P20</f>
        <v>01;08;22;29</v>
      </c>
      <c r="Q404" s="79" t="str">
        <f>'[33]Nodarbību saraksts'!Q20</f>
        <v>06;13;20;27</v>
      </c>
      <c r="R404" s="79">
        <f>'[33]Nodarbību saraksts'!R20</f>
        <v>0</v>
      </c>
      <c r="S404" s="80">
        <f>'[33]Nodarbību saraksts'!S20</f>
        <v>0.60416666666666663</v>
      </c>
      <c r="T404" s="80">
        <f>'[33]Nodarbību saraksts'!T20</f>
        <v>0.66666666666666663</v>
      </c>
    </row>
    <row r="405" spans="1:20" s="81" customFormat="1" ht="30" customHeight="1">
      <c r="A405" s="58" t="s">
        <v>32</v>
      </c>
      <c r="B405" s="84"/>
      <c r="C405" s="84"/>
      <c r="D405" s="79" t="str">
        <f>'[33]Nodarbību saraksts'!D21</f>
        <v>Slodze -0,05</v>
      </c>
      <c r="E405" s="79">
        <f>'[33]Nodarbību saraksts'!E21</f>
        <v>0</v>
      </c>
      <c r="F405" s="79">
        <f>'[33]Nodarbību saraksts'!F21</f>
        <v>0</v>
      </c>
      <c r="G405" s="79">
        <f>'[33]Nodarbību saraksts'!G21</f>
        <v>0</v>
      </c>
      <c r="H405" s="79">
        <f>'[33]Nodarbību saraksts'!H21</f>
        <v>0</v>
      </c>
      <c r="I405" s="79">
        <f>'[33]Nodarbību saraksts'!I21</f>
        <v>0</v>
      </c>
      <c r="J405" s="79">
        <f>'[33]Nodarbību saraksts'!J21</f>
        <v>0</v>
      </c>
      <c r="K405" s="79">
        <f>'[33]Nodarbību saraksts'!K21</f>
        <v>0</v>
      </c>
      <c r="L405" s="79">
        <f>'[33]Nodarbību saraksts'!L21</f>
        <v>0</v>
      </c>
      <c r="M405" s="79">
        <f>'[33]Nodarbību saraksts'!M21</f>
        <v>0</v>
      </c>
      <c r="N405" s="79">
        <f>'[33]Nodarbību saraksts'!N21</f>
        <v>0</v>
      </c>
      <c r="O405" s="79">
        <f>'[33]Nodarbību saraksts'!O21</f>
        <v>0</v>
      </c>
      <c r="P405" s="79">
        <f>'[33]Nodarbību saraksts'!P21</f>
        <v>0</v>
      </c>
      <c r="Q405" s="79">
        <f>'[33]Nodarbību saraksts'!Q21</f>
        <v>0</v>
      </c>
      <c r="R405" s="79">
        <f>'[33]Nodarbību saraksts'!R21</f>
        <v>0</v>
      </c>
      <c r="S405" s="80">
        <f>'[33]Nodarbību saraksts'!S21</f>
        <v>0</v>
      </c>
      <c r="T405" s="80">
        <f>'[33]Nodarbību saraksts'!T21</f>
        <v>0</v>
      </c>
    </row>
    <row r="406" spans="1:20" s="81" customFormat="1" ht="15">
      <c r="A406" s="58" t="s">
        <v>33</v>
      </c>
      <c r="B406" s="85"/>
      <c r="C406" s="85"/>
      <c r="D406" s="79">
        <f>'[33]Nodarbību saraksts'!D22</f>
        <v>0</v>
      </c>
      <c r="E406" s="79">
        <f>'[33]Nodarbību saraksts'!E22</f>
        <v>0</v>
      </c>
      <c r="F406" s="79">
        <f>'[33]Nodarbību saraksts'!F22</f>
        <v>0</v>
      </c>
      <c r="G406" s="79">
        <f>'[33]Nodarbību saraksts'!G22</f>
        <v>0</v>
      </c>
      <c r="H406" s="79">
        <f>'[33]Nodarbību saraksts'!H22</f>
        <v>0</v>
      </c>
      <c r="I406" s="79">
        <f>'[33]Nodarbību saraksts'!I22</f>
        <v>0</v>
      </c>
      <c r="J406" s="79">
        <f>'[33]Nodarbību saraksts'!J22</f>
        <v>0</v>
      </c>
      <c r="K406" s="79">
        <f>'[33]Nodarbību saraksts'!K22</f>
        <v>0</v>
      </c>
      <c r="L406" s="79">
        <f>'[33]Nodarbību saraksts'!L22</f>
        <v>0</v>
      </c>
      <c r="M406" s="79">
        <f>'[33]Nodarbību saraksts'!M22</f>
        <v>0</v>
      </c>
      <c r="N406" s="79">
        <f>'[33]Nodarbību saraksts'!N22</f>
        <v>0</v>
      </c>
      <c r="O406" s="79">
        <f>'[33]Nodarbību saraksts'!O22</f>
        <v>0</v>
      </c>
      <c r="P406" s="79">
        <f>'[33]Nodarbību saraksts'!P22</f>
        <v>0</v>
      </c>
      <c r="Q406" s="79">
        <f>'[33]Nodarbību saraksts'!Q22</f>
        <v>0</v>
      </c>
      <c r="R406" s="79">
        <f>'[33]Nodarbību saraksts'!R22</f>
        <v>0</v>
      </c>
      <c r="S406" s="80">
        <f>'[33]Nodarbību saraksts'!S22</f>
        <v>0</v>
      </c>
      <c r="T406" s="80">
        <f>'[33]Nodarbību saraksts'!T22</f>
        <v>0</v>
      </c>
    </row>
    <row r="407" spans="1:20" s="81" customFormat="1">
      <c r="A407" s="69"/>
      <c r="B407" s="70"/>
      <c r="C407" s="70"/>
      <c r="D407" s="70"/>
      <c r="E407" s="70"/>
      <c r="F407" s="70"/>
      <c r="G407" s="70"/>
      <c r="H407" s="70">
        <f>SUM(H397:H404)</f>
        <v>121</v>
      </c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</row>
    <row r="408" spans="1:20" s="81" customFormat="1">
      <c r="A408" s="73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</row>
    <row r="409" spans="1:20" s="81" customFormat="1" ht="15" customHeight="1">
      <c r="A409" s="58" t="s">
        <v>22</v>
      </c>
      <c r="B409" s="83" t="str">
        <f>'[34]Nodarbību saraksts'!B13</f>
        <v>Eduards Vagalis</v>
      </c>
      <c r="C409" s="83">
        <f>'[34]Nodarbību saraksts'!C13</f>
        <v>28305950</v>
      </c>
      <c r="D409" s="79" t="str">
        <f>'[34]Nodarbību saraksts'!D13</f>
        <v>1.2.</v>
      </c>
      <c r="E409" s="79" t="str">
        <f>'[34]Nodarbību saraksts'!E13</f>
        <v>1.grupa</v>
      </c>
      <c r="F409" s="79" t="str">
        <f>'[34]Nodarbību saraksts'!F13</f>
        <v>Valmieras Viesturu vidusskola</v>
      </c>
      <c r="G409" s="79" t="str">
        <f>'[34]Nodarbību saraksts'!G13</f>
        <v>Viestura aleja 3, Valmierā</v>
      </c>
      <c r="H409" s="79">
        <f>'[34]Nodarbību saraksts'!H13</f>
        <v>15</v>
      </c>
      <c r="I409" s="79" t="str">
        <f>'[34]Nodarbību saraksts'!I13</f>
        <v>15.;21.;22.;</v>
      </c>
      <c r="J409" s="79" t="str">
        <f>'[34]Nodarbību saraksts'!J13</f>
        <v>11.;16.;23.;</v>
      </c>
      <c r="K409" s="79" t="str">
        <f>'[34]Nodarbību saraksts'!K13</f>
        <v>15.;29.;</v>
      </c>
      <c r="L409" s="79" t="str">
        <f>'[34]Nodarbību saraksts'!L13</f>
        <v>06.;13.;</v>
      </c>
      <c r="M409" s="79" t="str">
        <f>'[34]Nodarbību saraksts'!M13</f>
        <v>10.;17.;24.;</v>
      </c>
      <c r="N409" s="79" t="str">
        <f>'[34]Nodarbību saraksts'!N13</f>
        <v>07.;14.;21.;28.;</v>
      </c>
      <c r="O409" s="79" t="str">
        <f>'[34]Nodarbību saraksts'!O13</f>
        <v>07.;21.;28.;</v>
      </c>
      <c r="P409" s="79" t="str">
        <f>'[34]Nodarbību saraksts'!P13</f>
        <v>04.;11.;25.;</v>
      </c>
      <c r="Q409" s="79" t="str">
        <f>'[34]Nodarbību saraksts'!Q13</f>
        <v>02.;09.;16.;23.;</v>
      </c>
      <c r="R409" s="79">
        <f>'[34]Nodarbību saraksts'!R13</f>
        <v>0</v>
      </c>
      <c r="S409" s="80">
        <f>'[34]Nodarbību saraksts'!S13</f>
        <v>0.58333333333333337</v>
      </c>
      <c r="T409" s="80">
        <f>'[34]Nodarbību saraksts'!T13</f>
        <v>0.64930555555555558</v>
      </c>
    </row>
    <row r="410" spans="1:20" s="81" customFormat="1" ht="15" customHeight="1">
      <c r="A410" s="58" t="s">
        <v>24</v>
      </c>
      <c r="B410" s="84"/>
      <c r="C410" s="84"/>
      <c r="D410" s="79" t="str">
        <f>'[34]Nodarbību saraksts'!D14</f>
        <v>3.5.</v>
      </c>
      <c r="E410" s="79" t="str">
        <f>'[34]Nodarbību saraksts'!E14</f>
        <v>2.grupa</v>
      </c>
      <c r="F410" s="79" t="str">
        <f>'[34]Nodarbību saraksts'!F14</f>
        <v>Valmieras Viesturu vidusskola</v>
      </c>
      <c r="G410" s="79" t="str">
        <f>'[34]Nodarbību saraksts'!G14</f>
        <v>Viestura aleja 3, Valmierā</v>
      </c>
      <c r="H410" s="79">
        <f>'[34]Nodarbību saraksts'!H14</f>
        <v>15</v>
      </c>
      <c r="I410" s="79" t="str">
        <f>'[34]Nodarbību saraksts'!I14</f>
        <v>15.;21.;22.;</v>
      </c>
      <c r="J410" s="79" t="str">
        <f>'[34]Nodarbību saraksts'!J14</f>
        <v>11.;16.;23.;</v>
      </c>
      <c r="K410" s="79" t="str">
        <f>'[34]Nodarbību saraksts'!K14</f>
        <v>15.;29.;</v>
      </c>
      <c r="L410" s="79" t="str">
        <f>'[34]Nodarbību saraksts'!L14</f>
        <v>06.;13.;</v>
      </c>
      <c r="M410" s="79" t="str">
        <f>'[34]Nodarbību saraksts'!M14</f>
        <v>10.;17.;24.;</v>
      </c>
      <c r="N410" s="79" t="str">
        <f>'[34]Nodarbību saraksts'!N14</f>
        <v>07.;14.;21.;28.;</v>
      </c>
      <c r="O410" s="79" t="str">
        <f>'[34]Nodarbību saraksts'!O14</f>
        <v>07.;21.;28.;</v>
      </c>
      <c r="P410" s="79" t="str">
        <f>'[34]Nodarbību saraksts'!P14</f>
        <v>04.;11.;25.;</v>
      </c>
      <c r="Q410" s="79" t="str">
        <f>'[34]Nodarbību saraksts'!Q14</f>
        <v>02.;09.;16.;23.;</v>
      </c>
      <c r="R410" s="79">
        <f>'[34]Nodarbību saraksts'!R14</f>
        <v>0</v>
      </c>
      <c r="S410" s="80">
        <f>'[34]Nodarbību saraksts'!S14</f>
        <v>0.65625</v>
      </c>
      <c r="T410" s="80">
        <f>'[34]Nodarbību saraksts'!T14</f>
        <v>0.72222222222222221</v>
      </c>
    </row>
    <row r="411" spans="1:20" s="81" customFormat="1" ht="15" customHeight="1">
      <c r="A411" s="58" t="s">
        <v>25</v>
      </c>
      <c r="B411" s="84"/>
      <c r="C411" s="84"/>
      <c r="D411" s="79" t="str">
        <f>'[34]Nodarbību saraksts'!D15</f>
        <v>1.2.</v>
      </c>
      <c r="E411" s="79" t="str">
        <f>'[34]Nodarbību saraksts'!E15</f>
        <v>1.grupa</v>
      </c>
      <c r="F411" s="79" t="str">
        <f>'[34]Nodarbību saraksts'!F15</f>
        <v>Kocēnu pamatskola</v>
      </c>
      <c r="G411" s="79" t="str">
        <f>'[34]Nodarbību saraksts'!G15</f>
        <v>Kocēni, Kocēnu pagasts</v>
      </c>
      <c r="H411" s="79">
        <f>'[34]Nodarbību saraksts'!H15</f>
        <v>15</v>
      </c>
      <c r="I411" s="79" t="str">
        <f>'[34]Nodarbību saraksts'!I15</f>
        <v>14.;28.;29.;</v>
      </c>
      <c r="J411" s="79" t="str">
        <f>'[34]Nodarbību saraksts'!J15</f>
        <v>01.;08.;15.;22.;</v>
      </c>
      <c r="K411" s="79" t="str">
        <f>'[34]Nodarbību saraksts'!K15</f>
        <v>05.;12.;19.;26.;</v>
      </c>
      <c r="L411" s="79" t="str">
        <f>'[34]Nodarbību saraksts'!L15</f>
        <v>03.;10.;17.;</v>
      </c>
      <c r="M411" s="79" t="str">
        <f>'[34]Nodarbību saraksts'!M15</f>
        <v>14.;21.;28,;</v>
      </c>
      <c r="N411" s="79" t="str">
        <f>'[34]Nodarbību saraksts'!N15</f>
        <v>04.;11.;18.;</v>
      </c>
      <c r="O411" s="79" t="str">
        <f>'[34]Nodarbību saraksts'!O15</f>
        <v>04.;11.;25.;</v>
      </c>
      <c r="P411" s="79" t="str">
        <f>'[34]Nodarbību saraksts'!P15</f>
        <v>01.;08.;22.;29.;</v>
      </c>
      <c r="Q411" s="79" t="str">
        <f>'[34]Nodarbību saraksts'!Q15</f>
        <v>06.;13.;20.;27.;</v>
      </c>
      <c r="R411" s="79">
        <f>'[34]Nodarbību saraksts'!R15</f>
        <v>0</v>
      </c>
      <c r="S411" s="80">
        <f>'[34]Nodarbību saraksts'!S15</f>
        <v>0.58333333333333337</v>
      </c>
      <c r="T411" s="80">
        <f>'[34]Nodarbību saraksts'!T15</f>
        <v>0.64930555555555558</v>
      </c>
    </row>
    <row r="412" spans="1:20" s="81" customFormat="1" ht="30" customHeight="1">
      <c r="A412" s="58" t="s">
        <v>27</v>
      </c>
      <c r="B412" s="84"/>
      <c r="C412" s="84"/>
      <c r="D412" s="79" t="str">
        <f>'[34]Nodarbību saraksts'!D16</f>
        <v>VAM 1.MG</v>
      </c>
      <c r="E412" s="79" t="str">
        <f>'[34]Nodarbību saraksts'!E16</f>
        <v>3.grupa</v>
      </c>
      <c r="F412" s="79" t="str">
        <f>'[34]Nodarbību saraksts'!F16</f>
        <v>Valmieras tehnikums</v>
      </c>
      <c r="G412" s="79" t="str">
        <f>'[34]Nodarbību saraksts'!G16</f>
        <v>Vadu iela 3, Valmiera</v>
      </c>
      <c r="H412" s="79">
        <f>'[34]Nodarbību saraksts'!H16</f>
        <v>15</v>
      </c>
      <c r="I412" s="79" t="str">
        <f>'[34]Nodarbību saraksts'!I16</f>
        <v>16.;</v>
      </c>
      <c r="J412" s="79" t="str">
        <f>'[34]Nodarbību saraksts'!J16</f>
        <v>14.;</v>
      </c>
      <c r="K412" s="79" t="str">
        <f>'[34]Nodarbību saraksts'!K16</f>
        <v>16.;</v>
      </c>
      <c r="L412" s="79" t="str">
        <f>'[34]Nodarbību saraksts'!L16</f>
        <v>02.; 16.;</v>
      </c>
      <c r="M412" s="79" t="str">
        <f>'[34]Nodarbību saraksts'!M16</f>
        <v>20.;</v>
      </c>
      <c r="N412" s="79" t="str">
        <f>'[34]Nodarbību saraksts'!N16</f>
        <v>09.;</v>
      </c>
      <c r="O412" s="79" t="str">
        <f>'[34]Nodarbību saraksts'!O16</f>
        <v>09.;</v>
      </c>
      <c r="P412" s="79" t="str">
        <f>'[34]Nodarbību saraksts'!P16</f>
        <v>13.;</v>
      </c>
      <c r="Q412" s="79" t="str">
        <f>'[34]Nodarbību saraksts'!Q16</f>
        <v>11.;</v>
      </c>
      <c r="R412" s="79">
        <f>'[34]Nodarbību saraksts'!R16</f>
        <v>0</v>
      </c>
      <c r="S412" s="80">
        <f>'[34]Nodarbību saraksts'!S16</f>
        <v>0.375</v>
      </c>
      <c r="T412" s="80">
        <f>'[34]Nodarbību saraksts'!T16</f>
        <v>0.70833333333333337</v>
      </c>
    </row>
    <row r="413" spans="1:20" s="81" customFormat="1" ht="30" customHeight="1">
      <c r="A413" s="58" t="s">
        <v>28</v>
      </c>
      <c r="B413" s="84"/>
      <c r="C413" s="84"/>
      <c r="D413" s="79" t="str">
        <f>'[34]Nodarbību saraksts'!D17</f>
        <v>VAM 1.MG</v>
      </c>
      <c r="E413" s="79" t="str">
        <f>'[34]Nodarbību saraksts'!E17</f>
        <v>14.grupa</v>
      </c>
      <c r="F413" s="79" t="str">
        <f>'[34]Nodarbību saraksts'!F17</f>
        <v>Valmieras tehnikums</v>
      </c>
      <c r="G413" s="79" t="str">
        <f>'[34]Nodarbību saraksts'!G17</f>
        <v>Vadu iela 3, Valmiera</v>
      </c>
      <c r="H413" s="79">
        <f>'[34]Nodarbību saraksts'!H17</f>
        <v>15</v>
      </c>
      <c r="I413" s="79" t="str">
        <f>'[34]Nodarbību saraksts'!I17</f>
        <v>23.;</v>
      </c>
      <c r="J413" s="79" t="str">
        <f>'[34]Nodarbību saraksts'!J17</f>
        <v>07.;</v>
      </c>
      <c r="K413" s="79" t="str">
        <f>'[34]Nodarbību saraksts'!K17</f>
        <v>25.;</v>
      </c>
      <c r="L413" s="79" t="str">
        <f>'[34]Nodarbību saraksts'!L17</f>
        <v>09.;</v>
      </c>
      <c r="M413" s="79" t="str">
        <f>'[34]Nodarbību saraksts'!M17</f>
        <v>26.;</v>
      </c>
      <c r="N413" s="79" t="str">
        <f>'[34]Nodarbību saraksts'!N17</f>
        <v>03.;</v>
      </c>
      <c r="O413" s="79" t="str">
        <f>'[34]Nodarbību saraksts'!O17</f>
        <v>10.;</v>
      </c>
      <c r="P413" s="79" t="str">
        <f>'[34]Nodarbību saraksts'!P17</f>
        <v>14.;</v>
      </c>
      <c r="Q413" s="79" t="str">
        <f>'[34]Nodarbību saraksts'!Q17</f>
        <v>12.;</v>
      </c>
      <c r="R413" s="79">
        <f>'[34]Nodarbību saraksts'!R17</f>
        <v>0</v>
      </c>
      <c r="S413" s="80">
        <f>'[34]Nodarbību saraksts'!S17</f>
        <v>0.375</v>
      </c>
      <c r="T413" s="80">
        <f>'[34]Nodarbību saraksts'!T17</f>
        <v>0.70833333333333337</v>
      </c>
    </row>
    <row r="414" spans="1:20" s="81" customFormat="1" ht="30">
      <c r="A414" s="58" t="s">
        <v>29</v>
      </c>
      <c r="B414" s="84"/>
      <c r="C414" s="84"/>
      <c r="D414" s="79" t="str">
        <f>'[34]Nodarbību saraksts'!D18</f>
        <v>VAM 1.MG</v>
      </c>
      <c r="E414" s="79" t="str">
        <f>'[34]Nodarbību saraksts'!E18</f>
        <v>EE20</v>
      </c>
      <c r="F414" s="79" t="str">
        <f>'[34]Nodarbību saraksts'!F18</f>
        <v>Vidzemes tehnoloģiju un dizaina tehnikums</v>
      </c>
      <c r="G414" s="79" t="str">
        <f>'[34]Nodarbību saraksts'!G18</f>
        <v>Egļu gatve 9, Priekuļi, Priekuļu pagasts, Cēsu novads</v>
      </c>
      <c r="H414" s="79">
        <f>'[34]Nodarbību saraksts'!H18</f>
        <v>15</v>
      </c>
      <c r="I414" s="79" t="str">
        <f>'[34]Nodarbību saraksts'!I18</f>
        <v>30.;</v>
      </c>
      <c r="J414" s="79" t="str">
        <f>'[34]Nodarbību saraksts'!J18</f>
        <v>13.;</v>
      </c>
      <c r="K414" s="79" t="str">
        <f>'[34]Nodarbību saraksts'!K18</f>
        <v>24.;</v>
      </c>
      <c r="L414" s="79" t="str">
        <f>'[34]Nodarbību saraksts'!L18</f>
        <v>01.;</v>
      </c>
      <c r="M414" s="79" t="str">
        <f>'[34]Nodarbību saraksts'!M18</f>
        <v>19.;</v>
      </c>
      <c r="N414" s="79" t="str">
        <f>'[34]Nodarbību saraksts'!N18</f>
        <v>16.;</v>
      </c>
      <c r="O414" s="79" t="str">
        <f>'[34]Nodarbību saraksts'!O18</f>
        <v>23.;</v>
      </c>
      <c r="P414" s="79" t="str">
        <f>'[34]Nodarbību saraksts'!P18</f>
        <v>20.;</v>
      </c>
      <c r="Q414" s="79" t="str">
        <f>'[34]Nodarbību saraksts'!Q18</f>
        <v>18.;</v>
      </c>
      <c r="R414" s="79">
        <f>'[34]Nodarbību saraksts'!R18</f>
        <v>0</v>
      </c>
      <c r="S414" s="80">
        <f>'[34]Nodarbību saraksts'!S18</f>
        <v>0.375</v>
      </c>
      <c r="T414" s="80">
        <f>'[34]Nodarbību saraksts'!T18</f>
        <v>0.70833333333333337</v>
      </c>
    </row>
    <row r="415" spans="1:20" s="81" customFormat="1" ht="15" customHeight="1">
      <c r="A415" s="58" t="s">
        <v>30</v>
      </c>
      <c r="B415" s="84"/>
      <c r="C415" s="84"/>
      <c r="D415" s="79" t="str">
        <f>'[34]Nodarbību saraksts'!D19</f>
        <v>2.3.</v>
      </c>
      <c r="E415" s="79" t="str">
        <f>'[34]Nodarbību saraksts'!E19</f>
        <v>2.grupa</v>
      </c>
      <c r="F415" s="79" t="str">
        <f>'[34]Nodarbību saraksts'!F19</f>
        <v>Kocēnu pamatskola</v>
      </c>
      <c r="G415" s="79" t="str">
        <f>'[34]Nodarbību saraksts'!G19</f>
        <v>Kocēni, Kocēnu pagasts</v>
      </c>
      <c r="H415" s="79">
        <f>'[34]Nodarbību saraksts'!H19</f>
        <v>15</v>
      </c>
      <c r="I415" s="79" t="str">
        <f>'[34]Nodarbību saraksts'!I19</f>
        <v>14.;28.;29.;</v>
      </c>
      <c r="J415" s="79" t="str">
        <f>'[34]Nodarbību saraksts'!J19</f>
        <v>01.;08.;15.;22.;</v>
      </c>
      <c r="K415" s="79" t="str">
        <f>'[34]Nodarbību saraksts'!K19</f>
        <v>05.;12.;19.;26.;</v>
      </c>
      <c r="L415" s="79" t="str">
        <f>'[34]Nodarbību saraksts'!L19</f>
        <v>03.;10.;17.;</v>
      </c>
      <c r="M415" s="79" t="str">
        <f>'[34]Nodarbību saraksts'!M19</f>
        <v>14.;21.;28.;</v>
      </c>
      <c r="N415" s="79" t="str">
        <f>'[34]Nodarbību saraksts'!N19</f>
        <v>04.;11.;18.;</v>
      </c>
      <c r="O415" s="79" t="str">
        <f>'[34]Nodarbību saraksts'!O19</f>
        <v>04.;11.;25.;</v>
      </c>
      <c r="P415" s="79" t="str">
        <f>'[34]Nodarbību saraksts'!P19</f>
        <v>01.;08.;22.;29.;</v>
      </c>
      <c r="Q415" s="79" t="str">
        <f>'[34]Nodarbību saraksts'!Q19</f>
        <v>06.;13.;20.;27.;</v>
      </c>
      <c r="R415" s="79">
        <f>'[34]Nodarbību saraksts'!R19</f>
        <v>0</v>
      </c>
      <c r="S415" s="80">
        <f>'[34]Nodarbību saraksts'!S19</f>
        <v>0.65625</v>
      </c>
      <c r="T415" s="80">
        <f>'[34]Nodarbību saraksts'!T19</f>
        <v>0.72222222222222221</v>
      </c>
    </row>
    <row r="416" spans="1:20" s="81" customFormat="1" ht="30">
      <c r="A416" s="58" t="s">
        <v>31</v>
      </c>
      <c r="B416" s="84"/>
      <c r="C416" s="84"/>
      <c r="D416" s="79" t="str">
        <f>'[34]Nodarbību saraksts'!D20</f>
        <v>VAM 1.MG</v>
      </c>
      <c r="E416" s="79" t="str">
        <f>'[34]Nodarbību saraksts'!E20</f>
        <v>LM/LA</v>
      </c>
      <c r="F416" s="79" t="str">
        <f>'[34]Nodarbību saraksts'!F20</f>
        <v>Vidzemes tehnoloģiju un dizaina tehnikums</v>
      </c>
      <c r="G416" s="79" t="str">
        <f>'[34]Nodarbību saraksts'!G20</f>
        <v>Egļu gatve 9, Priekuļi, Priekuļu pagasts, Cēsu novads</v>
      </c>
      <c r="H416" s="79">
        <f>'[34]Nodarbību saraksts'!H20</f>
        <v>15</v>
      </c>
      <c r="I416" s="79" t="str">
        <f>'[34]Nodarbību saraksts'!I20</f>
        <v>17.;</v>
      </c>
      <c r="J416" s="79" t="str">
        <f>'[34]Nodarbību saraksts'!J20</f>
        <v>12.;</v>
      </c>
      <c r="K416" s="79" t="str">
        <f>'[34]Nodarbību saraksts'!K20</f>
        <v>17.;</v>
      </c>
      <c r="L416" s="79" t="str">
        <f>'[34]Nodarbību saraksts'!L20</f>
        <v>08.;</v>
      </c>
      <c r="M416" s="79" t="str">
        <f>'[34]Nodarbību saraksts'!M20</f>
        <v>12.;</v>
      </c>
      <c r="N416" s="79" t="str">
        <f>'[34]Nodarbību saraksts'!N20</f>
        <v>17.;</v>
      </c>
      <c r="O416" s="79" t="str">
        <f>'[34]Nodarbību saraksts'!O20</f>
        <v>24.;</v>
      </c>
      <c r="P416" s="79" t="str">
        <f>'[34]Nodarbību saraksts'!P20</f>
        <v>21.;</v>
      </c>
      <c r="Q416" s="79" t="str">
        <f>'[34]Nodarbību saraksts'!Q20</f>
        <v>19.;</v>
      </c>
      <c r="R416" s="79">
        <f>'[34]Nodarbību saraksts'!R20</f>
        <v>0</v>
      </c>
      <c r="S416" s="80">
        <f>'[34]Nodarbību saraksts'!S20</f>
        <v>0.375</v>
      </c>
      <c r="T416" s="80">
        <f>'[34]Nodarbību saraksts'!T20</f>
        <v>0.70833333333333337</v>
      </c>
    </row>
    <row r="417" spans="1:20" s="81" customFormat="1" ht="15">
      <c r="A417" s="58" t="s">
        <v>32</v>
      </c>
      <c r="B417" s="84"/>
      <c r="C417" s="84"/>
      <c r="D417" s="79">
        <f>'[34]Nodarbību saraksts'!D21</f>
        <v>0</v>
      </c>
      <c r="E417" s="79">
        <f>'[34]Nodarbību saraksts'!E21</f>
        <v>0</v>
      </c>
      <c r="F417" s="79">
        <f>'[34]Nodarbību saraksts'!F21</f>
        <v>0</v>
      </c>
      <c r="G417" s="79">
        <f>'[34]Nodarbību saraksts'!G21</f>
        <v>0</v>
      </c>
      <c r="H417" s="79">
        <f>'[34]Nodarbību saraksts'!H21</f>
        <v>0</v>
      </c>
      <c r="I417" s="79">
        <f>'[34]Nodarbību saraksts'!I21</f>
        <v>0</v>
      </c>
      <c r="J417" s="79">
        <f>'[34]Nodarbību saraksts'!J21</f>
        <v>0</v>
      </c>
      <c r="K417" s="79">
        <f>'[34]Nodarbību saraksts'!K21</f>
        <v>0</v>
      </c>
      <c r="L417" s="79">
        <f>'[34]Nodarbību saraksts'!L21</f>
        <v>0</v>
      </c>
      <c r="M417" s="79">
        <f>'[34]Nodarbību saraksts'!M21</f>
        <v>0</v>
      </c>
      <c r="N417" s="79">
        <f>'[34]Nodarbību saraksts'!N21</f>
        <v>0</v>
      </c>
      <c r="O417" s="79">
        <f>'[34]Nodarbību saraksts'!O21</f>
        <v>0</v>
      </c>
      <c r="P417" s="79">
        <f>'[34]Nodarbību saraksts'!P21</f>
        <v>0</v>
      </c>
      <c r="Q417" s="79">
        <f>'[34]Nodarbību saraksts'!Q21</f>
        <v>0</v>
      </c>
      <c r="R417" s="79">
        <f>'[34]Nodarbību saraksts'!R21</f>
        <v>0</v>
      </c>
      <c r="S417" s="80">
        <f>'[34]Nodarbību saraksts'!S21</f>
        <v>0</v>
      </c>
      <c r="T417" s="80">
        <f>'[34]Nodarbību saraksts'!T21</f>
        <v>0</v>
      </c>
    </row>
    <row r="418" spans="1:20" s="81" customFormat="1" ht="15">
      <c r="A418" s="58" t="s">
        <v>33</v>
      </c>
      <c r="B418" s="85"/>
      <c r="C418" s="85"/>
      <c r="D418" s="79">
        <f>'[34]Nodarbību saraksts'!D22</f>
        <v>0</v>
      </c>
      <c r="E418" s="79">
        <f>'[34]Nodarbību saraksts'!E22</f>
        <v>0</v>
      </c>
      <c r="F418" s="79">
        <f>'[34]Nodarbību saraksts'!F22</f>
        <v>0</v>
      </c>
      <c r="G418" s="79">
        <f>'[34]Nodarbību saraksts'!G22</f>
        <v>0</v>
      </c>
      <c r="H418" s="79">
        <f>'[34]Nodarbību saraksts'!H22</f>
        <v>0</v>
      </c>
      <c r="I418" s="79">
        <f>'[34]Nodarbību saraksts'!I22</f>
        <v>0</v>
      </c>
      <c r="J418" s="79">
        <f>'[34]Nodarbību saraksts'!J22</f>
        <v>0</v>
      </c>
      <c r="K418" s="79">
        <f>'[34]Nodarbību saraksts'!K22</f>
        <v>0</v>
      </c>
      <c r="L418" s="79">
        <f>'[34]Nodarbību saraksts'!L22</f>
        <v>0</v>
      </c>
      <c r="M418" s="79">
        <f>'[34]Nodarbību saraksts'!M22</f>
        <v>0</v>
      </c>
      <c r="N418" s="79">
        <f>'[34]Nodarbību saraksts'!N22</f>
        <v>0</v>
      </c>
      <c r="O418" s="79">
        <f>'[34]Nodarbību saraksts'!O22</f>
        <v>0</v>
      </c>
      <c r="P418" s="79">
        <f>'[34]Nodarbību saraksts'!P22</f>
        <v>0</v>
      </c>
      <c r="Q418" s="79">
        <f>'[34]Nodarbību saraksts'!Q22</f>
        <v>0</v>
      </c>
      <c r="R418" s="79">
        <f>'[34]Nodarbību saraksts'!R22</f>
        <v>0</v>
      </c>
      <c r="S418" s="80">
        <f>'[34]Nodarbību saraksts'!S22</f>
        <v>0</v>
      </c>
      <c r="T418" s="80">
        <f>'[34]Nodarbību saraksts'!T22</f>
        <v>0</v>
      </c>
    </row>
    <row r="419" spans="1:20" s="81" customFormat="1">
      <c r="A419" s="69"/>
      <c r="B419" s="70"/>
      <c r="C419" s="70"/>
      <c r="D419" s="70"/>
      <c r="E419" s="70"/>
      <c r="F419" s="70"/>
      <c r="G419" s="70"/>
      <c r="H419" s="70">
        <f>SUM(H409:H416)</f>
        <v>120</v>
      </c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</row>
    <row r="420" spans="1:20" s="81" customFormat="1">
      <c r="A420" s="73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</row>
    <row r="421" spans="1:20" s="81" customFormat="1" ht="15" customHeight="1">
      <c r="A421" s="58" t="s">
        <v>22</v>
      </c>
      <c r="B421" s="83" t="str">
        <f>'[35]Nodarbību saraksts'!B13</f>
        <v>seržants Aivis Zariņš</v>
      </c>
      <c r="C421" s="83">
        <f>'[35]Nodarbību saraksts'!C13</f>
        <v>26206813</v>
      </c>
      <c r="D421" s="79" t="str">
        <f>'[35]Nodarbību saraksts'!D13</f>
        <v>1.2.</v>
      </c>
      <c r="E421" s="79">
        <f>'[35]Nodarbību saraksts'!E13</f>
        <v>0</v>
      </c>
      <c r="F421" s="79" t="str">
        <f>'[35]Nodarbību saraksts'!F13</f>
        <v>Gaujienas pamatskola</v>
      </c>
      <c r="G421" s="79" t="str">
        <f>'[35]Nodarbību saraksts'!G13</f>
        <v>Gaujiena, ''GAISMAS''</v>
      </c>
      <c r="H421" s="79">
        <f>'[35]Nodarbību saraksts'!H13</f>
        <v>7</v>
      </c>
      <c r="I421" s="79" t="str">
        <f>'[35]Nodarbību saraksts'!I13</f>
        <v>13.;20.;30.</v>
      </c>
      <c r="J421" s="79" t="str">
        <f>'[35]Nodarbību saraksts'!J13</f>
        <v>06.;13.</v>
      </c>
      <c r="K421" s="79" t="str">
        <f>'[35]Nodarbību saraksts'!K13</f>
        <v>10.;17.;24.;29.</v>
      </c>
      <c r="L421" s="79" t="str">
        <f>'[35]Nodarbību saraksts'!L13</f>
        <v>01.;15.</v>
      </c>
      <c r="M421" s="79" t="str">
        <f>'[35]Nodarbību saraksts'!M13</f>
        <v>19.;26.</v>
      </c>
      <c r="N421" s="79" t="str">
        <f>'[35]Nodarbību saraksts'!N13</f>
        <v>02.;09.;16.;23.</v>
      </c>
      <c r="O421" s="79" t="str">
        <f>'[35]Nodarbību saraksts'!O13</f>
        <v>02.;09.;23.;30.</v>
      </c>
      <c r="P421" s="79" t="str">
        <f>'[35]Nodarbību saraksts'!P13</f>
        <v>06.;13.;20.;27.</v>
      </c>
      <c r="Q421" s="79" t="str">
        <f>'[35]Nodarbību saraksts'!Q13</f>
        <v>11.;18.;25.</v>
      </c>
      <c r="R421" s="79">
        <f>'[35]Nodarbību saraksts'!R13</f>
        <v>0</v>
      </c>
      <c r="S421" s="80">
        <f>'[35]Nodarbību saraksts'!S13</f>
        <v>0.6875</v>
      </c>
      <c r="T421" s="80">
        <f>'[35]Nodarbību saraksts'!T13</f>
        <v>0.75347222222222221</v>
      </c>
    </row>
    <row r="422" spans="1:20" s="81" customFormat="1" ht="15" customHeight="1">
      <c r="A422" s="58" t="s">
        <v>24</v>
      </c>
      <c r="B422" s="84"/>
      <c r="C422" s="84"/>
      <c r="D422" s="79" t="str">
        <f>'[35]Nodarbību saraksts'!D14</f>
        <v>2.4.</v>
      </c>
      <c r="E422" s="79">
        <f>'[35]Nodarbību saraksts'!E14</f>
        <v>0</v>
      </c>
      <c r="F422" s="79" t="str">
        <f>'[35]Nodarbību saraksts'!F14</f>
        <v>Gaujienas pamatskola</v>
      </c>
      <c r="G422" s="79" t="str">
        <f>'[35]Nodarbību saraksts'!G14</f>
        <v>Gaujiena, ''GAISMAS''</v>
      </c>
      <c r="H422" s="79">
        <f>'[35]Nodarbību saraksts'!H14</f>
        <v>18</v>
      </c>
      <c r="I422" s="79" t="str">
        <f>'[35]Nodarbību saraksts'!I14</f>
        <v>13.;20.;30.</v>
      </c>
      <c r="J422" s="79" t="str">
        <f>'[35]Nodarbību saraksts'!J14</f>
        <v>06.;13.</v>
      </c>
      <c r="K422" s="79" t="str">
        <f>'[35]Nodarbību saraksts'!K14</f>
        <v>10.;17.;24.;29.</v>
      </c>
      <c r="L422" s="79" t="str">
        <f>'[35]Nodarbību saraksts'!L14</f>
        <v>01.;15.</v>
      </c>
      <c r="M422" s="79" t="str">
        <f>'[35]Nodarbību saraksts'!M14</f>
        <v>19.;26.</v>
      </c>
      <c r="N422" s="79" t="str">
        <f>'[35]Nodarbību saraksts'!N14</f>
        <v>02.;09.;16.;23.</v>
      </c>
      <c r="O422" s="79" t="str">
        <f>'[35]Nodarbību saraksts'!O14</f>
        <v>02.;09.;23.;30.</v>
      </c>
      <c r="P422" s="79" t="str">
        <f>'[35]Nodarbību saraksts'!P14</f>
        <v>06.;13.;20.;27.</v>
      </c>
      <c r="Q422" s="79" t="str">
        <f>'[35]Nodarbību saraksts'!Q14</f>
        <v>11.;18.;25.</v>
      </c>
      <c r="R422" s="79">
        <f>'[35]Nodarbību saraksts'!R14</f>
        <v>0</v>
      </c>
      <c r="S422" s="80">
        <f>'[35]Nodarbību saraksts'!S14</f>
        <v>0.61111111111111105</v>
      </c>
      <c r="T422" s="80">
        <f>'[35]Nodarbību saraksts'!T14</f>
        <v>0.67708333333333337</v>
      </c>
    </row>
    <row r="423" spans="1:20" s="81" customFormat="1" ht="15" customHeight="1">
      <c r="A423" s="58" t="s">
        <v>25</v>
      </c>
      <c r="B423" s="84"/>
      <c r="C423" s="84"/>
      <c r="D423" s="79" t="str">
        <f>'[35]Nodarbību saraksts'!D15</f>
        <v>1.2.</v>
      </c>
      <c r="E423" s="79">
        <f>'[35]Nodarbību saraksts'!E15</f>
        <v>0</v>
      </c>
      <c r="F423" s="79" t="str">
        <f>'[35]Nodarbību saraksts'!F15</f>
        <v>Smiltenes vidusskola</v>
      </c>
      <c r="G423" s="79" t="str">
        <f>'[35]Nodarbību saraksts'!G15</f>
        <v>Dārza iela 17, Smiltene</v>
      </c>
      <c r="H423" s="79">
        <f>'[35]Nodarbību saraksts'!H15</f>
        <v>16</v>
      </c>
      <c r="I423" s="79" t="str">
        <f>'[35]Nodarbību saraksts'!I15</f>
        <v>14.;21.;28.</v>
      </c>
      <c r="J423" s="79" t="str">
        <f>'[35]Nodarbību saraksts'!J15</f>
        <v>05.;12.</v>
      </c>
      <c r="K423" s="79" t="str">
        <f>'[35]Nodarbību saraksts'!K15</f>
        <v>02.;09.;16.;23.</v>
      </c>
      <c r="L423" s="79" t="str">
        <f>'[35]Nodarbību saraksts'!L15</f>
        <v>14.</v>
      </c>
      <c r="M423" s="79" t="str">
        <f>'[35]Nodarbību saraksts'!M15</f>
        <v>18.;25.</v>
      </c>
      <c r="N423" s="79" t="str">
        <f>'[35]Nodarbību saraksts'!N15</f>
        <v>01.;08.;15.;22.</v>
      </c>
      <c r="O423" s="79" t="str">
        <f>'[35]Nodarbību saraksts'!O15</f>
        <v>01.;08.;22.;29.</v>
      </c>
      <c r="P423" s="79" t="str">
        <f>'[35]Nodarbību saraksts'!P15</f>
        <v>05.;12.;19.;26.</v>
      </c>
      <c r="Q423" s="79" t="str">
        <f>'[35]Nodarbību saraksts'!Q15</f>
        <v>03.;10.;17.;24.;31.</v>
      </c>
      <c r="R423" s="79">
        <f>'[35]Nodarbību saraksts'!R15</f>
        <v>0</v>
      </c>
      <c r="S423" s="80">
        <f>'[35]Nodarbību saraksts'!S15</f>
        <v>0.58333333333333337</v>
      </c>
      <c r="T423" s="80">
        <f>'[35]Nodarbību saraksts'!T15</f>
        <v>0.64930555555555558</v>
      </c>
    </row>
    <row r="424" spans="1:20" s="81" customFormat="1" ht="15" customHeight="1">
      <c r="A424" s="58" t="s">
        <v>27</v>
      </c>
      <c r="B424" s="84"/>
      <c r="C424" s="84"/>
      <c r="D424" s="79" t="str">
        <f>'[35]Nodarbību saraksts'!D16</f>
        <v>1.2.</v>
      </c>
      <c r="E424" s="79">
        <f>'[35]Nodarbību saraksts'!E16</f>
        <v>0</v>
      </c>
      <c r="F424" s="79" t="str">
        <f>'[35]Nodarbību saraksts'!F16</f>
        <v>Smiltenes vidusskola</v>
      </c>
      <c r="G424" s="79" t="str">
        <f>'[35]Nodarbību saraksts'!G16</f>
        <v>Dārza iela 17, Smiltene</v>
      </c>
      <c r="H424" s="79">
        <f>'[35]Nodarbību saraksts'!H16</f>
        <v>15</v>
      </c>
      <c r="I424" s="79" t="str">
        <f>'[35]Nodarbību saraksts'!I16</f>
        <v>14.;21.;28.</v>
      </c>
      <c r="J424" s="79" t="str">
        <f>'[35]Nodarbību saraksts'!J16</f>
        <v>04.;11.</v>
      </c>
      <c r="K424" s="79" t="str">
        <f>'[35]Nodarbību saraksts'!K16</f>
        <v>01.;08.;15.;22.</v>
      </c>
      <c r="L424" s="79" t="str">
        <f>'[35]Nodarbību saraksts'!L16</f>
        <v>13.</v>
      </c>
      <c r="M424" s="79" t="str">
        <f>'[35]Nodarbību saraksts'!M16</f>
        <v>17.;24.;31.</v>
      </c>
      <c r="N424" s="79" t="str">
        <f>'[35]Nodarbību saraksts'!N16</f>
        <v>07.;14.;21.;28.</v>
      </c>
      <c r="O424" s="79" t="str">
        <f>'[35]Nodarbību saraksts'!O16</f>
        <v>07.;21.;28.</v>
      </c>
      <c r="P424" s="79" t="str">
        <f>'[35]Nodarbību saraksts'!P16</f>
        <v>04.;11.;19.;25.</v>
      </c>
      <c r="Q424" s="79" t="str">
        <f>'[35]Nodarbību saraksts'!Q16</f>
        <v>02.;09.;16.;23.;30.</v>
      </c>
      <c r="R424" s="79">
        <f>'[35]Nodarbību saraksts'!R16</f>
        <v>0</v>
      </c>
      <c r="S424" s="80">
        <f>'[35]Nodarbību saraksts'!S16</f>
        <v>0.61111111111111105</v>
      </c>
      <c r="T424" s="80">
        <f>'[35]Nodarbību saraksts'!T16</f>
        <v>0.67708333333333337</v>
      </c>
    </row>
    <row r="425" spans="1:20" s="81" customFormat="1" ht="30" customHeight="1">
      <c r="A425" s="58" t="s">
        <v>28</v>
      </c>
      <c r="B425" s="84"/>
      <c r="C425" s="84"/>
      <c r="D425" s="79" t="str">
        <f>'[35]Nodarbību saraksts'!D17</f>
        <v>VAM 1.MG</v>
      </c>
      <c r="E425" s="79">
        <f>'[35]Nodarbību saraksts'!E17</f>
        <v>0</v>
      </c>
      <c r="F425" s="79" t="str">
        <f>'[35]Nodarbību saraksts'!F17</f>
        <v>Alūksnes novada visdusskola</v>
      </c>
      <c r="G425" s="79" t="str">
        <f>'[35]Nodarbību saraksts'!G17</f>
        <v>Kanaviņu iela 14, Alūksne</v>
      </c>
      <c r="H425" s="79">
        <f>'[35]Nodarbību saraksts'!H17</f>
        <v>13</v>
      </c>
      <c r="I425" s="79" t="str">
        <f>'[35]Nodarbību saraksts'!I17</f>
        <v>02.</v>
      </c>
      <c r="J425" s="79" t="str">
        <f>'[35]Nodarbību saraksts'!J17</f>
        <v>07.</v>
      </c>
      <c r="K425" s="79" t="str">
        <f>'[35]Nodarbību saraksts'!K17</f>
        <v>04.</v>
      </c>
      <c r="L425" s="79">
        <f>'[35]Nodarbību saraksts'!L17</f>
        <v>0</v>
      </c>
      <c r="M425" s="79" t="str">
        <f>'[35]Nodarbību saraksts'!M17</f>
        <v>27.</v>
      </c>
      <c r="N425" s="79" t="str">
        <f>'[35]Nodarbību saraksts'!N17</f>
        <v>24.</v>
      </c>
      <c r="O425" s="79" t="str">
        <f>'[35]Nodarbību saraksts'!O17</f>
        <v>31.</v>
      </c>
      <c r="P425" s="79" t="str">
        <f>'[35]Nodarbību saraksts'!P17</f>
        <v>28.</v>
      </c>
      <c r="Q425" s="79" t="str">
        <f>'[35]Nodarbību saraksts'!Q17</f>
        <v>26.</v>
      </c>
      <c r="R425" s="79">
        <f>'[35]Nodarbību saraksts'!R17</f>
        <v>0</v>
      </c>
      <c r="S425" s="80">
        <f>'[35]Nodarbību saraksts'!S17</f>
        <v>0.35416666666666669</v>
      </c>
      <c r="T425" s="80">
        <f>'[35]Nodarbību saraksts'!T17</f>
        <v>0.64583333333333337</v>
      </c>
    </row>
    <row r="426" spans="1:20" s="81" customFormat="1" ht="30" customHeight="1">
      <c r="A426" s="58" t="s">
        <v>29</v>
      </c>
      <c r="B426" s="84"/>
      <c r="C426" s="84"/>
      <c r="D426" s="79" t="str">
        <f>'[35]Nodarbību saraksts'!D18</f>
        <v>VAM 2.MG</v>
      </c>
      <c r="E426" s="79">
        <f>'[35]Nodarbību saraksts'!E18</f>
        <v>0</v>
      </c>
      <c r="F426" s="79" t="str">
        <f>'[35]Nodarbību saraksts'!F18</f>
        <v>Alūksnes novada visdusskola</v>
      </c>
      <c r="G426" s="79" t="str">
        <f>'[35]Nodarbību saraksts'!G18</f>
        <v>Kanaviņu iela 14, Alūksne</v>
      </c>
      <c r="H426" s="79">
        <f>'[35]Nodarbību saraksts'!H18</f>
        <v>16</v>
      </c>
      <c r="I426" s="79" t="str">
        <f>'[35]Nodarbību saraksts'!I18</f>
        <v>09.</v>
      </c>
      <c r="J426" s="79" t="str">
        <f>'[35]Nodarbību saraksts'!J18</f>
        <v>14.</v>
      </c>
      <c r="K426" s="79" t="str">
        <f>'[35]Nodarbību saraksts'!K18</f>
        <v>11.</v>
      </c>
      <c r="L426" s="79">
        <f>'[35]Nodarbību saraksts'!L18</f>
        <v>0</v>
      </c>
      <c r="M426" s="79">
        <f>'[35]Nodarbību saraksts'!M18</f>
        <v>0</v>
      </c>
      <c r="N426" s="79" t="str">
        <f>'[35]Nodarbību saraksts'!N18</f>
        <v>03.</v>
      </c>
      <c r="O426" s="79" t="str">
        <f>'[35]Nodarbību saraksts'!O18</f>
        <v>03.</v>
      </c>
      <c r="P426" s="79" t="str">
        <f>'[35]Nodarbību saraksts'!P18</f>
        <v>07.</v>
      </c>
      <c r="Q426" s="79" t="str">
        <f>'[35]Nodarbību saraksts'!Q18</f>
        <v>05.</v>
      </c>
      <c r="R426" s="79">
        <f>'[35]Nodarbību saraksts'!R18</f>
        <v>0</v>
      </c>
      <c r="S426" s="80">
        <f>'[35]Nodarbību saraksts'!S18</f>
        <v>0.35416666666666669</v>
      </c>
      <c r="T426" s="80">
        <f>'[35]Nodarbību saraksts'!T18</f>
        <v>0.64583333333333337</v>
      </c>
    </row>
    <row r="427" spans="1:20" s="81" customFormat="1" ht="30">
      <c r="A427" s="58" t="s">
        <v>30</v>
      </c>
      <c r="B427" s="84"/>
      <c r="C427" s="84"/>
      <c r="D427" s="79" t="str">
        <f>'[35]Nodarbību saraksts'!D19</f>
        <v>VAM 2.MG</v>
      </c>
      <c r="E427" s="79" t="str">
        <f>'[35]Nodarbību saraksts'!E19</f>
        <v>3.CBM kurss</v>
      </c>
      <c r="F427" s="79" t="str">
        <f>'[35]Nodarbību saraksts'!F19</f>
        <v>Smiltenes tehnikums</v>
      </c>
      <c r="G427" s="79" t="str">
        <f>'[35]Nodarbību saraksts'!G19</f>
        <v>Pils iela 8, Smiltene, Smiltenes novads</v>
      </c>
      <c r="H427" s="79">
        <f>'[35]Nodarbību saraksts'!H19</f>
        <v>11</v>
      </c>
      <c r="I427" s="79">
        <f>'[35]Nodarbību saraksts'!I19</f>
        <v>27</v>
      </c>
      <c r="J427" s="79" t="str">
        <f>'[35]Nodarbību saraksts'!J19</f>
        <v>04.;05.;25.</v>
      </c>
      <c r="K427" s="79" t="str">
        <f>'[35]Nodarbību saraksts'!K19</f>
        <v>22.</v>
      </c>
      <c r="L427" s="79" t="str">
        <f>'[35]Nodarbību saraksts'!L19</f>
        <v>20.</v>
      </c>
      <c r="M427" s="79" t="str">
        <f>'[35]Nodarbību saraksts'!M19</f>
        <v>24.</v>
      </c>
      <c r="N427" s="79" t="str">
        <f>'[35]Nodarbību saraksts'!N19</f>
        <v>21.</v>
      </c>
      <c r="O427" s="79" t="str">
        <f>'[35]Nodarbību saraksts'!O19</f>
        <v>28.</v>
      </c>
      <c r="P427" s="79" t="str">
        <f>'[35]Nodarbību saraksts'!P19</f>
        <v>25.</v>
      </c>
      <c r="Q427" s="79" t="str">
        <f>'[35]Nodarbību saraksts'!Q19</f>
        <v>30.</v>
      </c>
      <c r="R427" s="79">
        <f>'[35]Nodarbību saraksts'!R19</f>
        <v>0</v>
      </c>
      <c r="S427" s="80">
        <f>'[35]Nodarbību saraksts'!S19</f>
        <v>0.33333333333333331</v>
      </c>
      <c r="T427" s="80">
        <f>'[35]Nodarbību saraksts'!T19</f>
        <v>0.625</v>
      </c>
    </row>
    <row r="428" spans="1:20" s="81" customFormat="1" ht="15" customHeight="1">
      <c r="A428" s="58" t="s">
        <v>31</v>
      </c>
      <c r="B428" s="84"/>
      <c r="C428" s="84"/>
      <c r="D428" s="79" t="str">
        <f>'[35]Nodarbību saraksts'!D20</f>
        <v>Studijas</v>
      </c>
      <c r="E428" s="79">
        <f>'[35]Nodarbību saraksts'!E20</f>
        <v>0</v>
      </c>
      <c r="F428" s="79" t="str">
        <f>'[35]Nodarbību saraksts'!F20</f>
        <v>LSPA</v>
      </c>
      <c r="G428" s="79" t="str">
        <f>'[35]Nodarbību saraksts'!G20</f>
        <v>Brīvības gatve 333, Rīga</v>
      </c>
      <c r="H428" s="79">
        <f>'[35]Nodarbību saraksts'!H20</f>
        <v>0</v>
      </c>
      <c r="I428" s="79" t="str">
        <f>'[35]Nodarbību saraksts'!I20</f>
        <v>3.;10.;17.;24.</v>
      </c>
      <c r="J428" s="79" t="str">
        <f>'[35]Nodarbību saraksts'!J20</f>
        <v>01.;08.;15.;22.;29.</v>
      </c>
      <c r="K428" s="79" t="str">
        <f>'[35]Nodarbību saraksts'!K20</f>
        <v>05.;12.;19.;26.</v>
      </c>
      <c r="L428" s="79" t="str">
        <f>'[35]Nodarbību saraksts'!L20</f>
        <v>03.;17.</v>
      </c>
      <c r="M428" s="79" t="str">
        <f>'[35]Nodarbību saraksts'!M20</f>
        <v>07.;14.;21.;28.</v>
      </c>
      <c r="N428" s="79" t="str">
        <f>'[35]Nodarbību saraksts'!N20</f>
        <v>04.;11.;18.;25.</v>
      </c>
      <c r="O428" s="79" t="str">
        <f>'[35]Nodarbību saraksts'!O20</f>
        <v>04.;11.;18.;25.</v>
      </c>
      <c r="P428" s="79" t="str">
        <f>'[35]Nodarbību saraksts'!P20</f>
        <v>01.;08.;22.;29.</v>
      </c>
      <c r="Q428" s="79" t="str">
        <f>'[35]Nodarbību saraksts'!Q20</f>
        <v>06.;13.;20.;27.</v>
      </c>
      <c r="R428" s="79">
        <f>'[35]Nodarbību saraksts'!R20</f>
        <v>0</v>
      </c>
      <c r="S428" s="80">
        <f>'[35]Nodarbību saraksts'!S20</f>
        <v>0.33333333333333331</v>
      </c>
      <c r="T428" s="80">
        <f>'[35]Nodarbību saraksts'!T20</f>
        <v>0.66666666666666663</v>
      </c>
    </row>
    <row r="429" spans="1:20" s="81" customFormat="1" ht="15">
      <c r="A429" s="58" t="s">
        <v>32</v>
      </c>
      <c r="B429" s="84"/>
      <c r="C429" s="84"/>
      <c r="D429" s="79">
        <f>'[35]Nodarbību saraksts'!D21</f>
        <v>0</v>
      </c>
      <c r="E429" s="79">
        <f>'[35]Nodarbību saraksts'!E21</f>
        <v>0</v>
      </c>
      <c r="F429" s="79">
        <f>'[35]Nodarbību saraksts'!F21</f>
        <v>0</v>
      </c>
      <c r="G429" s="79">
        <f>'[35]Nodarbību saraksts'!G21</f>
        <v>0</v>
      </c>
      <c r="H429" s="79">
        <f>'[35]Nodarbību saraksts'!H21</f>
        <v>0</v>
      </c>
      <c r="I429" s="79">
        <f>'[35]Nodarbību saraksts'!I21</f>
        <v>0</v>
      </c>
      <c r="J429" s="79">
        <f>'[35]Nodarbību saraksts'!J21</f>
        <v>0</v>
      </c>
      <c r="K429" s="79">
        <f>'[35]Nodarbību saraksts'!K21</f>
        <v>0</v>
      </c>
      <c r="L429" s="79">
        <f>'[35]Nodarbību saraksts'!L21</f>
        <v>0</v>
      </c>
      <c r="M429" s="79">
        <f>'[35]Nodarbību saraksts'!M21</f>
        <v>0</v>
      </c>
      <c r="N429" s="79">
        <f>'[35]Nodarbību saraksts'!N21</f>
        <v>0</v>
      </c>
      <c r="O429" s="79">
        <f>'[35]Nodarbību saraksts'!O21</f>
        <v>0</v>
      </c>
      <c r="P429" s="79">
        <f>'[35]Nodarbību saraksts'!P21</f>
        <v>0</v>
      </c>
      <c r="Q429" s="79">
        <f>'[35]Nodarbību saraksts'!Q21</f>
        <v>0</v>
      </c>
      <c r="R429" s="79">
        <f>'[35]Nodarbību saraksts'!R21</f>
        <v>0</v>
      </c>
      <c r="S429" s="80">
        <f>'[35]Nodarbību saraksts'!S21</f>
        <v>0</v>
      </c>
      <c r="T429" s="80">
        <f>'[35]Nodarbību saraksts'!T21</f>
        <v>0</v>
      </c>
    </row>
    <row r="430" spans="1:20" s="81" customFormat="1" ht="15">
      <c r="A430" s="58" t="s">
        <v>33</v>
      </c>
      <c r="B430" s="85"/>
      <c r="C430" s="85"/>
      <c r="D430" s="79">
        <f>'[35]Nodarbību saraksts'!D22</f>
        <v>0</v>
      </c>
      <c r="E430" s="79">
        <f>'[35]Nodarbību saraksts'!E22</f>
        <v>0</v>
      </c>
      <c r="F430" s="79">
        <f>'[35]Nodarbību saraksts'!F22</f>
        <v>0</v>
      </c>
      <c r="G430" s="79">
        <f>'[35]Nodarbību saraksts'!G22</f>
        <v>0</v>
      </c>
      <c r="H430" s="79">
        <f>'[35]Nodarbību saraksts'!H22</f>
        <v>0</v>
      </c>
      <c r="I430" s="79">
        <f>'[35]Nodarbību saraksts'!I22</f>
        <v>0</v>
      </c>
      <c r="J430" s="79">
        <f>'[35]Nodarbību saraksts'!J22</f>
        <v>0</v>
      </c>
      <c r="K430" s="79">
        <f>'[35]Nodarbību saraksts'!K22</f>
        <v>0</v>
      </c>
      <c r="L430" s="79">
        <f>'[35]Nodarbību saraksts'!L22</f>
        <v>0</v>
      </c>
      <c r="M430" s="79">
        <f>'[35]Nodarbību saraksts'!M22</f>
        <v>0</v>
      </c>
      <c r="N430" s="79">
        <f>'[35]Nodarbību saraksts'!N22</f>
        <v>0</v>
      </c>
      <c r="O430" s="79">
        <f>'[35]Nodarbību saraksts'!O22</f>
        <v>0</v>
      </c>
      <c r="P430" s="79">
        <f>'[35]Nodarbību saraksts'!P22</f>
        <v>0</v>
      </c>
      <c r="Q430" s="79">
        <f>'[35]Nodarbību saraksts'!Q22</f>
        <v>0</v>
      </c>
      <c r="R430" s="79">
        <f>'[35]Nodarbību saraksts'!R22</f>
        <v>0</v>
      </c>
      <c r="S430" s="80">
        <f>'[35]Nodarbību saraksts'!S22</f>
        <v>0</v>
      </c>
      <c r="T430" s="80">
        <f>'[35]Nodarbību saraksts'!T22</f>
        <v>0</v>
      </c>
    </row>
    <row r="431" spans="1:20" s="81" customFormat="1">
      <c r="A431" s="69"/>
      <c r="B431" s="70"/>
      <c r="C431" s="70"/>
      <c r="D431" s="70"/>
      <c r="E431" s="70"/>
      <c r="F431" s="70"/>
      <c r="G431" s="70"/>
      <c r="H431" s="70">
        <f>SUM(H421:H428)</f>
        <v>96</v>
      </c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</row>
    <row r="432" spans="1:20" s="81" customFormat="1">
      <c r="A432" s="73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</row>
    <row r="433" spans="1:20" s="81" customFormat="1" ht="15" customHeight="1">
      <c r="A433" s="58" t="s">
        <v>22</v>
      </c>
      <c r="B433" s="83" t="str">
        <f>'[36]Nodarbību saraksts'!B13</f>
        <v>Andis Zariņš</v>
      </c>
      <c r="C433" s="83">
        <f>'[36]Nodarbību saraksts'!C13</f>
        <v>28360073</v>
      </c>
      <c r="D433" s="79" t="str">
        <f>'[36]Nodarbību saraksts'!D13</f>
        <v>2.4.</v>
      </c>
      <c r="E433" s="79" t="str">
        <f>'[36]Nodarbību saraksts'!E13</f>
        <v>Viļķene</v>
      </c>
      <c r="F433" s="79" t="str">
        <f>'[36]Nodarbību saraksts'!F13</f>
        <v>Baumaņu Kārļa Viļķenes pamatskola.</v>
      </c>
      <c r="G433" s="79" t="str">
        <f>'[36]Nodarbību saraksts'!G13</f>
        <v>Viļķenes pagasts Limbažu novads.</v>
      </c>
      <c r="H433" s="79">
        <f>'[36]Nodarbību saraksts'!H13</f>
        <v>15</v>
      </c>
      <c r="I433" s="79" t="str">
        <f>'[36]Nodarbību saraksts'!I13</f>
        <v>13.;20.;27.</v>
      </c>
      <c r="J433" s="79" t="str">
        <f>'[36]Nodarbību saraksts'!J13</f>
        <v>04.;11.;25.</v>
      </c>
      <c r="K433" s="79" t="str">
        <f>'[36]Nodarbību saraksts'!K13</f>
        <v>01.;08.;15.;22.;</v>
      </c>
      <c r="L433" s="79" t="str">
        <f>'[36]Nodarbību saraksts'!L13</f>
        <v>06.;13.;20.</v>
      </c>
      <c r="M433" s="79" t="str">
        <f>'[36]Nodarbību saraksts'!M13</f>
        <v>10.;17.;24.</v>
      </c>
      <c r="N433" s="79" t="str">
        <f>'[36]Nodarbību saraksts'!N13</f>
        <v>07;14;21;28.</v>
      </c>
      <c r="O433" s="79" t="str">
        <f>'[36]Nodarbību saraksts'!O13</f>
        <v>07;21;28.</v>
      </c>
      <c r="P433" s="79" t="str">
        <f>'[36]Nodarbību saraksts'!P13</f>
        <v>04;11;25.</v>
      </c>
      <c r="Q433" s="79" t="str">
        <f>'[36]Nodarbību saraksts'!Q13</f>
        <v>09;16;23.</v>
      </c>
      <c r="R433" s="79">
        <f>'[36]Nodarbību saraksts'!R13</f>
        <v>0</v>
      </c>
      <c r="S433" s="80">
        <f>'[36]Nodarbību saraksts'!S13</f>
        <v>0.54861111111111105</v>
      </c>
      <c r="T433" s="80">
        <f>'[36]Nodarbību saraksts'!T13</f>
        <v>0.61458333333333337</v>
      </c>
    </row>
    <row r="434" spans="1:20" s="81" customFormat="1" ht="15" customHeight="1">
      <c r="A434" s="58" t="s">
        <v>24</v>
      </c>
      <c r="B434" s="84"/>
      <c r="C434" s="84"/>
      <c r="D434" s="79" t="str">
        <f>'[36]Nodarbību saraksts'!D14</f>
        <v>3.6.</v>
      </c>
      <c r="E434" s="79" t="str">
        <f>'[36]Nodarbību saraksts'!E14</f>
        <v>Viļķene</v>
      </c>
      <c r="F434" s="79" t="str">
        <f>'[36]Nodarbību saraksts'!F14</f>
        <v>Baumaņu Kārļa Viļķenes pamatskola.</v>
      </c>
      <c r="G434" s="79" t="str">
        <f>'[36]Nodarbību saraksts'!G14</f>
        <v>Viļķenes pagasts Limbažu novads.</v>
      </c>
      <c r="H434" s="79">
        <f>'[36]Nodarbību saraksts'!H14</f>
        <v>15</v>
      </c>
      <c r="I434" s="79" t="str">
        <f>'[36]Nodarbību saraksts'!I14</f>
        <v>13.;20.;27.</v>
      </c>
      <c r="J434" s="79" t="str">
        <f>'[36]Nodarbību saraksts'!J14</f>
        <v>04.;11.;25.</v>
      </c>
      <c r="K434" s="79" t="str">
        <f>'[36]Nodarbību saraksts'!K14</f>
        <v>01.;08.;15.;22.;</v>
      </c>
      <c r="L434" s="79" t="str">
        <f>'[36]Nodarbību saraksts'!L14</f>
        <v>06.;13.;20.</v>
      </c>
      <c r="M434" s="79" t="str">
        <f>'[36]Nodarbību saraksts'!M14</f>
        <v>10.;17.;24.</v>
      </c>
      <c r="N434" s="79" t="str">
        <f>'[36]Nodarbību saraksts'!N14</f>
        <v>07;14;21;28.</v>
      </c>
      <c r="O434" s="79" t="str">
        <f>'[36]Nodarbību saraksts'!O14</f>
        <v>07;21;28.</v>
      </c>
      <c r="P434" s="79" t="str">
        <f>'[36]Nodarbību saraksts'!P14</f>
        <v>04;11;25.</v>
      </c>
      <c r="Q434" s="79" t="str">
        <f>'[36]Nodarbību saraksts'!Q14</f>
        <v>09;16;23.</v>
      </c>
      <c r="R434" s="79">
        <f>'[36]Nodarbību saraksts'!R14</f>
        <v>0</v>
      </c>
      <c r="S434" s="80">
        <f>'[36]Nodarbību saraksts'!S14</f>
        <v>0.625</v>
      </c>
      <c r="T434" s="80">
        <f>'[36]Nodarbību saraksts'!T14</f>
        <v>0.69097222222222221</v>
      </c>
    </row>
    <row r="435" spans="1:20" s="81" customFormat="1" ht="15" customHeight="1">
      <c r="A435" s="58" t="s">
        <v>25</v>
      </c>
      <c r="B435" s="84"/>
      <c r="C435" s="84"/>
      <c r="D435" s="79" t="str">
        <f>'[36]Nodarbību saraksts'!D15</f>
        <v>3.6.</v>
      </c>
      <c r="E435" s="79" t="str">
        <f>'[36]Nodarbību saraksts'!E15</f>
        <v>Lēdurga</v>
      </c>
      <c r="F435" s="79" t="str">
        <f>'[36]Nodarbību saraksts'!F15</f>
        <v>Lēdurgas pamatskola</v>
      </c>
      <c r="G435" s="79" t="str">
        <f>'[36]Nodarbību saraksts'!G15</f>
        <v>Lēdurgas pagasts Siguldas novads.</v>
      </c>
      <c r="H435" s="79">
        <f>'[36]Nodarbību saraksts'!H15</f>
        <v>16</v>
      </c>
      <c r="I435" s="79" t="str">
        <f>'[36]Nodarbību saraksts'!I15</f>
        <v>14.;21.;28.</v>
      </c>
      <c r="J435" s="79" t="str">
        <f>'[36]Nodarbību saraksts'!J15</f>
        <v>05.;12.;26.</v>
      </c>
      <c r="K435" s="79" t="str">
        <f>'[36]Nodarbību saraksts'!K15</f>
        <v>02.;09.;16.;23.;</v>
      </c>
      <c r="L435" s="79" t="str">
        <f>'[36]Nodarbību saraksts'!L15</f>
        <v>07.;14.;21.</v>
      </c>
      <c r="M435" s="79" t="str">
        <f>'[36]Nodarbību saraksts'!M15</f>
        <v>11.;18.;25.</v>
      </c>
      <c r="N435" s="79" t="str">
        <f>'[36]Nodarbību saraksts'!N15</f>
        <v>01;08;15;22.</v>
      </c>
      <c r="O435" s="79" t="str">
        <f>'[36]Nodarbību saraksts'!O15</f>
        <v>01;08;22.</v>
      </c>
      <c r="P435" s="79" t="str">
        <f>'[36]Nodarbību saraksts'!P15</f>
        <v>05;12;19;26.</v>
      </c>
      <c r="Q435" s="79" t="str">
        <f>'[36]Nodarbību saraksts'!Q15</f>
        <v>10;17;24.</v>
      </c>
      <c r="R435" s="79">
        <f>'[36]Nodarbību saraksts'!R15</f>
        <v>0</v>
      </c>
      <c r="S435" s="80">
        <f>'[36]Nodarbību saraksts'!S15</f>
        <v>0.57638888888888895</v>
      </c>
      <c r="T435" s="80">
        <f>'[36]Nodarbību saraksts'!T15</f>
        <v>0.64236111111111105</v>
      </c>
    </row>
    <row r="436" spans="1:20" s="81" customFormat="1" ht="15" customHeight="1">
      <c r="A436" s="58" t="s">
        <v>27</v>
      </c>
      <c r="B436" s="84"/>
      <c r="C436" s="84"/>
      <c r="D436" s="79" t="str">
        <f>'[36]Nodarbību saraksts'!D16</f>
        <v>2.4.</v>
      </c>
      <c r="E436" s="79" t="str">
        <f>'[36]Nodarbību saraksts'!E16</f>
        <v>Pāle</v>
      </c>
      <c r="F436" s="79" t="str">
        <f>'[36]Nodarbību saraksts'!F16</f>
        <v>Pāles pamatskola</v>
      </c>
      <c r="G436" s="79" t="str">
        <f>'[36]Nodarbību saraksts'!G16</f>
        <v>Pāles pagasts Limbažu novads</v>
      </c>
      <c r="H436" s="79">
        <f>'[36]Nodarbību saraksts'!H16</f>
        <v>16</v>
      </c>
      <c r="I436" s="79" t="str">
        <f>'[36]Nodarbību saraksts'!I16</f>
        <v>09.;16.;30.</v>
      </c>
      <c r="J436" s="79" t="str">
        <f>'[36]Nodarbību saraksts'!J16</f>
        <v>07.;14.;28.</v>
      </c>
      <c r="K436" s="79" t="str">
        <f>'[36]Nodarbību saraksts'!K16</f>
        <v>04.;11.;25.</v>
      </c>
      <c r="L436" s="79" t="str">
        <f>'[36]Nodarbību saraksts'!L16</f>
        <v>02.;09.;16.</v>
      </c>
      <c r="M436" s="79" t="str">
        <f>'[36]Nodarbību saraksts'!M16</f>
        <v>13.;20.;27.</v>
      </c>
      <c r="N436" s="79" t="str">
        <f>'[36]Nodarbību saraksts'!N16</f>
        <v>03;10;17;24.</v>
      </c>
      <c r="O436" s="79" t="str">
        <f>'[36]Nodarbību saraksts'!O16</f>
        <v>03;10;24.</v>
      </c>
      <c r="P436" s="79" t="str">
        <f>'[36]Nodarbību saraksts'!P16</f>
        <v>07;14;21;28.</v>
      </c>
      <c r="Q436" s="79" t="str">
        <f>'[36]Nodarbību saraksts'!Q16</f>
        <v>12;19;26.</v>
      </c>
      <c r="R436" s="79">
        <f>'[36]Nodarbību saraksts'!R16</f>
        <v>0</v>
      </c>
      <c r="S436" s="80">
        <f>'[36]Nodarbību saraksts'!S16</f>
        <v>0.52083333333333337</v>
      </c>
      <c r="T436" s="80">
        <f>'[36]Nodarbību saraksts'!T16</f>
        <v>0.58680555555555558</v>
      </c>
    </row>
    <row r="437" spans="1:20" s="81" customFormat="1" ht="15" customHeight="1">
      <c r="A437" s="58" t="s">
        <v>28</v>
      </c>
      <c r="B437" s="84"/>
      <c r="C437" s="84"/>
      <c r="D437" s="79" t="str">
        <f>'[36]Nodarbību saraksts'!D17</f>
        <v>3.6.</v>
      </c>
      <c r="E437" s="79" t="str">
        <f>'[36]Nodarbību saraksts'!E17</f>
        <v>Pāle</v>
      </c>
      <c r="F437" s="79" t="str">
        <f>'[36]Nodarbību saraksts'!F17</f>
        <v>Pāles pamatskola</v>
      </c>
      <c r="G437" s="79" t="str">
        <f>'[36]Nodarbību saraksts'!G17</f>
        <v>Pāles pagasts Limbažu novads</v>
      </c>
      <c r="H437" s="79">
        <f>'[36]Nodarbību saraksts'!H17</f>
        <v>15</v>
      </c>
      <c r="I437" s="79" t="str">
        <f>'[36]Nodarbību saraksts'!I17</f>
        <v>09.;16.;30.</v>
      </c>
      <c r="J437" s="79" t="str">
        <f>'[36]Nodarbību saraksts'!J17</f>
        <v>07.;14.;28.</v>
      </c>
      <c r="K437" s="79" t="str">
        <f>'[36]Nodarbību saraksts'!K17</f>
        <v>04.;11.;25.</v>
      </c>
      <c r="L437" s="79" t="str">
        <f>'[36]Nodarbību saraksts'!L17</f>
        <v>02.;09.;16.</v>
      </c>
      <c r="M437" s="79" t="str">
        <f>'[36]Nodarbību saraksts'!M17</f>
        <v>13.;20.;27.</v>
      </c>
      <c r="N437" s="79" t="str">
        <f>'[36]Nodarbību saraksts'!N17</f>
        <v>03;10;17;24.</v>
      </c>
      <c r="O437" s="79" t="str">
        <f>'[36]Nodarbību saraksts'!O17</f>
        <v>03;10;24.</v>
      </c>
      <c r="P437" s="79" t="str">
        <f>'[36]Nodarbību saraksts'!P17</f>
        <v>07;14;21;28.</v>
      </c>
      <c r="Q437" s="79" t="str">
        <f>'[36]Nodarbību saraksts'!Q17</f>
        <v>12;19;26.</v>
      </c>
      <c r="R437" s="79">
        <f>'[36]Nodarbību saraksts'!R17</f>
        <v>0</v>
      </c>
      <c r="S437" s="80">
        <f>'[36]Nodarbību saraksts'!S17</f>
        <v>0.59722222222222221</v>
      </c>
      <c r="T437" s="80">
        <f>'[36]Nodarbību saraksts'!T17</f>
        <v>0.66319444444444442</v>
      </c>
    </row>
    <row r="438" spans="1:20" s="81" customFormat="1" ht="15">
      <c r="A438" s="58" t="s">
        <v>29</v>
      </c>
      <c r="B438" s="84"/>
      <c r="C438" s="84"/>
      <c r="D438" s="79">
        <f>'[36]Nodarbību saraksts'!D18</f>
        <v>0</v>
      </c>
      <c r="E438" s="79">
        <f>'[36]Nodarbību saraksts'!E18</f>
        <v>0</v>
      </c>
      <c r="F438" s="79">
        <f>'[36]Nodarbību saraksts'!F18</f>
        <v>0</v>
      </c>
      <c r="G438" s="79">
        <f>'[36]Nodarbību saraksts'!G18</f>
        <v>0</v>
      </c>
      <c r="H438" s="79">
        <f>'[36]Nodarbību saraksts'!H18</f>
        <v>0</v>
      </c>
      <c r="I438" s="79">
        <f>'[36]Nodarbību saraksts'!I18</f>
        <v>0</v>
      </c>
      <c r="J438" s="79">
        <f>'[36]Nodarbību saraksts'!J18</f>
        <v>0</v>
      </c>
      <c r="K438" s="79">
        <f>'[36]Nodarbību saraksts'!K18</f>
        <v>0</v>
      </c>
      <c r="L438" s="79">
        <f>'[36]Nodarbību saraksts'!L18</f>
        <v>0</v>
      </c>
      <c r="M438" s="79">
        <f>'[36]Nodarbību saraksts'!M18</f>
        <v>0</v>
      </c>
      <c r="N438" s="79">
        <f>'[36]Nodarbību saraksts'!N18</f>
        <v>0</v>
      </c>
      <c r="O438" s="79">
        <f>'[36]Nodarbību saraksts'!O18</f>
        <v>0</v>
      </c>
      <c r="P438" s="79">
        <f>'[36]Nodarbību saraksts'!P18</f>
        <v>0</v>
      </c>
      <c r="Q438" s="79">
        <f>'[36]Nodarbību saraksts'!Q18</f>
        <v>0</v>
      </c>
      <c r="R438" s="79">
        <f>'[36]Nodarbību saraksts'!R18</f>
        <v>0</v>
      </c>
      <c r="S438" s="80">
        <f>'[36]Nodarbību saraksts'!S18</f>
        <v>0</v>
      </c>
      <c r="T438" s="80">
        <f>'[36]Nodarbību saraksts'!T18</f>
        <v>0</v>
      </c>
    </row>
    <row r="439" spans="1:20" s="81" customFormat="1" ht="15">
      <c r="A439" s="58" t="s">
        <v>30</v>
      </c>
      <c r="B439" s="84"/>
      <c r="C439" s="84"/>
      <c r="D439" s="79">
        <f>'[36]Nodarbību saraksts'!D19</f>
        <v>0</v>
      </c>
      <c r="E439" s="79">
        <f>'[36]Nodarbību saraksts'!E19</f>
        <v>0</v>
      </c>
      <c r="F439" s="79">
        <f>'[36]Nodarbību saraksts'!F19</f>
        <v>0</v>
      </c>
      <c r="G439" s="79">
        <f>'[36]Nodarbību saraksts'!G19</f>
        <v>0</v>
      </c>
      <c r="H439" s="79">
        <f>'[36]Nodarbību saraksts'!H19</f>
        <v>0</v>
      </c>
      <c r="I439" s="79">
        <f>'[36]Nodarbību saraksts'!I19</f>
        <v>0</v>
      </c>
      <c r="J439" s="79">
        <f>'[36]Nodarbību saraksts'!J19</f>
        <v>0</v>
      </c>
      <c r="K439" s="79">
        <f>'[36]Nodarbību saraksts'!K19</f>
        <v>0</v>
      </c>
      <c r="L439" s="79">
        <f>'[36]Nodarbību saraksts'!L19</f>
        <v>0</v>
      </c>
      <c r="M439" s="79">
        <f>'[36]Nodarbību saraksts'!M19</f>
        <v>0</v>
      </c>
      <c r="N439" s="79">
        <f>'[36]Nodarbību saraksts'!N19</f>
        <v>0</v>
      </c>
      <c r="O439" s="79">
        <f>'[36]Nodarbību saraksts'!O19</f>
        <v>0</v>
      </c>
      <c r="P439" s="79">
        <f>'[36]Nodarbību saraksts'!P19</f>
        <v>0</v>
      </c>
      <c r="Q439" s="79">
        <f>'[36]Nodarbību saraksts'!Q19</f>
        <v>0</v>
      </c>
      <c r="R439" s="79">
        <f>'[36]Nodarbību saraksts'!R19</f>
        <v>0</v>
      </c>
      <c r="S439" s="80">
        <f>'[36]Nodarbību saraksts'!S19</f>
        <v>0</v>
      </c>
      <c r="T439" s="80">
        <f>'[36]Nodarbību saraksts'!T19</f>
        <v>0</v>
      </c>
    </row>
    <row r="440" spans="1:20" s="81" customFormat="1" ht="15">
      <c r="A440" s="58" t="s">
        <v>31</v>
      </c>
      <c r="B440" s="84"/>
      <c r="C440" s="84"/>
      <c r="D440" s="79">
        <f>'[36]Nodarbību saraksts'!D20</f>
        <v>0</v>
      </c>
      <c r="E440" s="79">
        <f>'[36]Nodarbību saraksts'!E20</f>
        <v>0</v>
      </c>
      <c r="F440" s="79">
        <f>'[36]Nodarbību saraksts'!F20</f>
        <v>0</v>
      </c>
      <c r="G440" s="79">
        <f>'[36]Nodarbību saraksts'!G20</f>
        <v>0</v>
      </c>
      <c r="H440" s="79">
        <f>'[36]Nodarbību saraksts'!H20</f>
        <v>0</v>
      </c>
      <c r="I440" s="79">
        <f>'[36]Nodarbību saraksts'!I20</f>
        <v>0</v>
      </c>
      <c r="J440" s="79">
        <f>'[36]Nodarbību saraksts'!J20</f>
        <v>0</v>
      </c>
      <c r="K440" s="79">
        <f>'[36]Nodarbību saraksts'!K20</f>
        <v>0</v>
      </c>
      <c r="L440" s="79">
        <f>'[36]Nodarbību saraksts'!L20</f>
        <v>0</v>
      </c>
      <c r="M440" s="79">
        <f>'[36]Nodarbību saraksts'!M20</f>
        <v>0</v>
      </c>
      <c r="N440" s="79">
        <f>'[36]Nodarbību saraksts'!N20</f>
        <v>0</v>
      </c>
      <c r="O440" s="79">
        <f>'[36]Nodarbību saraksts'!O20</f>
        <v>0</v>
      </c>
      <c r="P440" s="79">
        <f>'[36]Nodarbību saraksts'!P20</f>
        <v>0</v>
      </c>
      <c r="Q440" s="79">
        <f>'[36]Nodarbību saraksts'!Q20</f>
        <v>0</v>
      </c>
      <c r="R440" s="79">
        <f>'[36]Nodarbību saraksts'!R20</f>
        <v>0</v>
      </c>
      <c r="S440" s="80">
        <f>'[36]Nodarbību saraksts'!S20</f>
        <v>0</v>
      </c>
      <c r="T440" s="80">
        <f>'[36]Nodarbību saraksts'!T20</f>
        <v>0</v>
      </c>
    </row>
    <row r="441" spans="1:20" s="81" customFormat="1" ht="15">
      <c r="A441" s="58" t="s">
        <v>32</v>
      </c>
      <c r="B441" s="84"/>
      <c r="C441" s="84"/>
      <c r="D441" s="79">
        <f>'[36]Nodarbību saraksts'!D21</f>
        <v>0</v>
      </c>
      <c r="E441" s="79">
        <f>'[36]Nodarbību saraksts'!E21</f>
        <v>0</v>
      </c>
      <c r="F441" s="79">
        <f>'[36]Nodarbību saraksts'!F21</f>
        <v>0</v>
      </c>
      <c r="G441" s="79">
        <f>'[36]Nodarbību saraksts'!G21</f>
        <v>0</v>
      </c>
      <c r="H441" s="79">
        <f>'[36]Nodarbību saraksts'!H21</f>
        <v>0</v>
      </c>
      <c r="I441" s="79">
        <f>'[36]Nodarbību saraksts'!I21</f>
        <v>0</v>
      </c>
      <c r="J441" s="79">
        <f>'[36]Nodarbību saraksts'!J21</f>
        <v>0</v>
      </c>
      <c r="K441" s="79">
        <f>'[36]Nodarbību saraksts'!K21</f>
        <v>0</v>
      </c>
      <c r="L441" s="79">
        <f>'[36]Nodarbību saraksts'!L21</f>
        <v>0</v>
      </c>
      <c r="M441" s="79">
        <f>'[36]Nodarbību saraksts'!M21</f>
        <v>0</v>
      </c>
      <c r="N441" s="79">
        <f>'[36]Nodarbību saraksts'!N21</f>
        <v>0</v>
      </c>
      <c r="O441" s="79">
        <f>'[36]Nodarbību saraksts'!O21</f>
        <v>0</v>
      </c>
      <c r="P441" s="79">
        <f>'[36]Nodarbību saraksts'!P21</f>
        <v>0</v>
      </c>
      <c r="Q441" s="79">
        <f>'[36]Nodarbību saraksts'!Q21</f>
        <v>0</v>
      </c>
      <c r="R441" s="79">
        <f>'[36]Nodarbību saraksts'!R21</f>
        <v>0</v>
      </c>
      <c r="S441" s="80">
        <f>'[36]Nodarbību saraksts'!S21</f>
        <v>0</v>
      </c>
      <c r="T441" s="80">
        <f>'[36]Nodarbību saraksts'!T21</f>
        <v>0</v>
      </c>
    </row>
    <row r="442" spans="1:20" s="81" customFormat="1" ht="15">
      <c r="A442" s="58" t="s">
        <v>33</v>
      </c>
      <c r="B442" s="85"/>
      <c r="C442" s="85"/>
      <c r="D442" s="79">
        <f>'[36]Nodarbību saraksts'!D22</f>
        <v>0</v>
      </c>
      <c r="E442" s="79">
        <f>'[36]Nodarbību saraksts'!E22</f>
        <v>0</v>
      </c>
      <c r="F442" s="79">
        <f>'[36]Nodarbību saraksts'!F22</f>
        <v>0</v>
      </c>
      <c r="G442" s="79">
        <f>'[36]Nodarbību saraksts'!G22</f>
        <v>0</v>
      </c>
      <c r="H442" s="79">
        <f>'[36]Nodarbību saraksts'!H22</f>
        <v>0</v>
      </c>
      <c r="I442" s="79">
        <f>'[36]Nodarbību saraksts'!I22</f>
        <v>0</v>
      </c>
      <c r="J442" s="79">
        <f>'[36]Nodarbību saraksts'!J22</f>
        <v>0</v>
      </c>
      <c r="K442" s="79">
        <f>'[36]Nodarbību saraksts'!K22</f>
        <v>0</v>
      </c>
      <c r="L442" s="79">
        <f>'[36]Nodarbību saraksts'!L22</f>
        <v>0</v>
      </c>
      <c r="M442" s="79">
        <f>'[36]Nodarbību saraksts'!M22</f>
        <v>0</v>
      </c>
      <c r="N442" s="79">
        <f>'[36]Nodarbību saraksts'!N22</f>
        <v>0</v>
      </c>
      <c r="O442" s="79">
        <f>'[36]Nodarbību saraksts'!O22</f>
        <v>0</v>
      </c>
      <c r="P442" s="79">
        <f>'[36]Nodarbību saraksts'!P22</f>
        <v>0</v>
      </c>
      <c r="Q442" s="79">
        <f>'[36]Nodarbību saraksts'!Q22</f>
        <v>0</v>
      </c>
      <c r="R442" s="79">
        <f>'[36]Nodarbību saraksts'!R22</f>
        <v>0</v>
      </c>
      <c r="S442" s="80">
        <f>'[36]Nodarbību saraksts'!S22</f>
        <v>0</v>
      </c>
      <c r="T442" s="80">
        <f>'[36]Nodarbību saraksts'!T22</f>
        <v>0</v>
      </c>
    </row>
    <row r="443" spans="1:20" s="81" customFormat="1">
      <c r="A443" s="69"/>
      <c r="B443" s="70"/>
      <c r="C443" s="70"/>
      <c r="D443" s="70"/>
      <c r="E443" s="70"/>
      <c r="F443" s="70"/>
      <c r="G443" s="70"/>
      <c r="H443" s="70">
        <f>SUM(H433:H440)</f>
        <v>77</v>
      </c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</row>
    <row r="444" spans="1:20" s="81" customFormat="1">
      <c r="A444" s="73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</row>
    <row r="445" spans="1:20" s="81" customFormat="1" ht="15">
      <c r="A445" s="58" t="s">
        <v>22</v>
      </c>
      <c r="B445" s="102"/>
      <c r="C445" s="102"/>
      <c r="D445" s="61"/>
      <c r="E445" s="62"/>
      <c r="F445" s="63"/>
      <c r="G445" s="63"/>
      <c r="H445" s="63"/>
      <c r="I445" s="64"/>
      <c r="J445" s="64"/>
      <c r="K445" s="64"/>
      <c r="L445" s="64"/>
      <c r="M445" s="63"/>
      <c r="N445" s="63"/>
      <c r="O445" s="63"/>
      <c r="P445" s="63"/>
      <c r="Q445" s="63"/>
      <c r="R445" s="63"/>
      <c r="S445" s="65"/>
      <c r="T445" s="65"/>
    </row>
    <row r="446" spans="1:20" s="81" customFormat="1" ht="15">
      <c r="A446" s="58" t="s">
        <v>24</v>
      </c>
      <c r="B446" s="91"/>
      <c r="C446" s="91"/>
      <c r="D446" s="61"/>
      <c r="E446" s="63"/>
      <c r="F446" s="63"/>
      <c r="G446" s="63"/>
      <c r="H446" s="66"/>
      <c r="I446" s="64"/>
      <c r="J446" s="64"/>
      <c r="K446" s="64"/>
      <c r="L446" s="64"/>
      <c r="M446" s="63"/>
      <c r="N446" s="63"/>
      <c r="O446" s="63"/>
      <c r="P446" s="63"/>
      <c r="Q446" s="63"/>
      <c r="R446" s="63"/>
      <c r="S446" s="65"/>
      <c r="T446" s="65"/>
    </row>
    <row r="447" spans="1:20" s="81" customFormat="1" ht="15">
      <c r="A447" s="58" t="s">
        <v>25</v>
      </c>
      <c r="B447" s="91"/>
      <c r="C447" s="91"/>
      <c r="D447" s="63"/>
      <c r="E447" s="63"/>
      <c r="F447" s="63"/>
      <c r="G447" s="63"/>
      <c r="H447" s="63"/>
      <c r="I447" s="64"/>
      <c r="J447" s="64"/>
      <c r="K447" s="64"/>
      <c r="L447" s="64"/>
      <c r="M447" s="63"/>
      <c r="N447" s="63"/>
      <c r="O447" s="63"/>
      <c r="P447" s="63"/>
      <c r="Q447" s="63"/>
      <c r="R447" s="63"/>
      <c r="S447" s="65"/>
      <c r="T447" s="65"/>
    </row>
    <row r="448" spans="1:20" s="81" customFormat="1" ht="15">
      <c r="A448" s="58" t="s">
        <v>27</v>
      </c>
      <c r="B448" s="91"/>
      <c r="C448" s="91"/>
      <c r="D448" s="63"/>
      <c r="E448" s="63"/>
      <c r="F448" s="63"/>
      <c r="G448" s="63"/>
      <c r="H448" s="66"/>
      <c r="I448" s="64"/>
      <c r="J448" s="64"/>
      <c r="K448" s="64"/>
      <c r="L448" s="64"/>
      <c r="M448" s="63"/>
      <c r="N448" s="63"/>
      <c r="O448" s="63"/>
      <c r="P448" s="63"/>
      <c r="Q448" s="63"/>
      <c r="R448" s="63"/>
      <c r="S448" s="65"/>
      <c r="T448" s="65"/>
    </row>
    <row r="449" spans="1:20" s="81" customFormat="1" ht="15">
      <c r="A449" s="58" t="s">
        <v>28</v>
      </c>
      <c r="B449" s="91"/>
      <c r="C449" s="91"/>
      <c r="D449" s="63"/>
      <c r="E449" s="63"/>
      <c r="F449" s="63"/>
      <c r="G449" s="63"/>
      <c r="H449" s="63"/>
      <c r="I449" s="64"/>
      <c r="J449" s="64"/>
      <c r="K449" s="64"/>
      <c r="L449" s="64"/>
      <c r="M449" s="63"/>
      <c r="N449" s="63"/>
      <c r="O449" s="63"/>
      <c r="P449" s="63"/>
      <c r="Q449" s="63"/>
      <c r="R449" s="63"/>
      <c r="S449" s="65"/>
      <c r="T449" s="65"/>
    </row>
    <row r="450" spans="1:20" s="81" customFormat="1" ht="15">
      <c r="A450" s="58" t="s">
        <v>29</v>
      </c>
      <c r="B450" s="91"/>
      <c r="C450" s="91"/>
      <c r="D450" s="63"/>
      <c r="E450" s="63"/>
      <c r="F450" s="63"/>
      <c r="G450" s="63"/>
      <c r="H450" s="63"/>
      <c r="I450" s="64"/>
      <c r="J450" s="64"/>
      <c r="K450" s="64"/>
      <c r="L450" s="64"/>
      <c r="M450" s="63"/>
      <c r="N450" s="63"/>
      <c r="O450" s="63"/>
      <c r="P450" s="63"/>
      <c r="Q450" s="63"/>
      <c r="R450" s="63"/>
      <c r="S450" s="65"/>
      <c r="T450" s="65"/>
    </row>
    <row r="451" spans="1:20" s="81" customFormat="1" ht="15">
      <c r="A451" s="58" t="s">
        <v>30</v>
      </c>
      <c r="B451" s="91"/>
      <c r="C451" s="91"/>
      <c r="D451" s="61"/>
      <c r="E451" s="63"/>
      <c r="F451" s="63"/>
      <c r="G451" s="63"/>
      <c r="H451" s="63"/>
      <c r="I451" s="64"/>
      <c r="J451" s="64"/>
      <c r="K451" s="64"/>
      <c r="L451" s="64"/>
      <c r="M451" s="63"/>
      <c r="N451" s="63"/>
      <c r="O451" s="63"/>
      <c r="P451" s="63"/>
      <c r="Q451" s="63"/>
      <c r="R451" s="63"/>
      <c r="S451" s="65"/>
      <c r="T451" s="65"/>
    </row>
    <row r="452" spans="1:20" s="81" customFormat="1" ht="15">
      <c r="A452" s="58" t="s">
        <v>31</v>
      </c>
      <c r="B452" s="91"/>
      <c r="C452" s="91"/>
      <c r="D452" s="61"/>
      <c r="E452" s="63"/>
      <c r="F452" s="63"/>
      <c r="G452" s="63"/>
      <c r="H452" s="67"/>
      <c r="I452" s="64"/>
      <c r="J452" s="64"/>
      <c r="K452" s="64"/>
      <c r="L452" s="64"/>
      <c r="M452" s="63"/>
      <c r="N452" s="63"/>
      <c r="O452" s="63"/>
      <c r="P452" s="63"/>
      <c r="Q452" s="63"/>
      <c r="R452" s="63"/>
      <c r="S452" s="65"/>
      <c r="T452" s="65"/>
    </row>
    <row r="453" spans="1:20" s="81" customFormat="1" ht="15">
      <c r="A453" s="58" t="s">
        <v>32</v>
      </c>
      <c r="B453" s="91"/>
      <c r="C453" s="91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8"/>
      <c r="T453" s="68"/>
    </row>
    <row r="454" spans="1:20" s="81" customFormat="1" ht="15">
      <c r="A454" s="58" t="s">
        <v>33</v>
      </c>
      <c r="B454" s="103"/>
      <c r="C454" s="10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8"/>
      <c r="T454" s="68"/>
    </row>
    <row r="455" spans="1:20" s="81" customFormat="1">
      <c r="A455" s="69"/>
      <c r="B455" s="70"/>
      <c r="C455" s="70"/>
      <c r="D455" s="70"/>
      <c r="E455" s="70"/>
      <c r="F455" s="70"/>
      <c r="G455" s="70"/>
      <c r="H455" s="70">
        <f>SUM(H445:H452)</f>
        <v>0</v>
      </c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</row>
    <row r="456" spans="1:20" s="81" customFormat="1">
      <c r="A456" s="73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</row>
    <row r="457" spans="1:20" s="81" customFormat="1" ht="15">
      <c r="A457" s="58" t="s">
        <v>22</v>
      </c>
      <c r="B457" s="102"/>
      <c r="C457" s="102"/>
      <c r="D457" s="61"/>
      <c r="E457" s="62"/>
      <c r="F457" s="63"/>
      <c r="G457" s="63"/>
      <c r="H457" s="63"/>
      <c r="I457" s="64"/>
      <c r="J457" s="64"/>
      <c r="K457" s="64"/>
      <c r="L457" s="64"/>
      <c r="M457" s="63"/>
      <c r="N457" s="63"/>
      <c r="O457" s="63"/>
      <c r="P457" s="63"/>
      <c r="Q457" s="63"/>
      <c r="R457" s="63"/>
      <c r="S457" s="65"/>
      <c r="T457" s="65"/>
    </row>
    <row r="458" spans="1:20" s="81" customFormat="1" ht="15">
      <c r="A458" s="58" t="s">
        <v>24</v>
      </c>
      <c r="B458" s="91"/>
      <c r="C458" s="91"/>
      <c r="D458" s="61"/>
      <c r="E458" s="63"/>
      <c r="F458" s="63"/>
      <c r="G458" s="63"/>
      <c r="H458" s="66"/>
      <c r="I458" s="64"/>
      <c r="J458" s="64"/>
      <c r="K458" s="64"/>
      <c r="L458" s="64"/>
      <c r="M458" s="63"/>
      <c r="N458" s="63"/>
      <c r="O458" s="63"/>
      <c r="P458" s="63"/>
      <c r="Q458" s="63"/>
      <c r="R458" s="63"/>
      <c r="S458" s="65"/>
      <c r="T458" s="65"/>
    </row>
    <row r="459" spans="1:20" s="81" customFormat="1" ht="15">
      <c r="A459" s="58" t="s">
        <v>25</v>
      </c>
      <c r="B459" s="91"/>
      <c r="C459" s="91"/>
      <c r="D459" s="63"/>
      <c r="E459" s="63"/>
      <c r="F459" s="63"/>
      <c r="G459" s="63"/>
      <c r="H459" s="63"/>
      <c r="I459" s="64"/>
      <c r="J459" s="64"/>
      <c r="K459" s="64"/>
      <c r="L459" s="64"/>
      <c r="M459" s="63"/>
      <c r="N459" s="63"/>
      <c r="O459" s="63"/>
      <c r="P459" s="63"/>
      <c r="Q459" s="63"/>
      <c r="R459" s="63"/>
      <c r="S459" s="65"/>
      <c r="T459" s="65"/>
    </row>
    <row r="460" spans="1:20" s="81" customFormat="1" ht="15">
      <c r="A460" s="58" t="s">
        <v>27</v>
      </c>
      <c r="B460" s="91"/>
      <c r="C460" s="91"/>
      <c r="D460" s="63"/>
      <c r="E460" s="63"/>
      <c r="F460" s="63"/>
      <c r="G460" s="63"/>
      <c r="H460" s="66"/>
      <c r="I460" s="64"/>
      <c r="J460" s="64"/>
      <c r="K460" s="64"/>
      <c r="L460" s="64"/>
      <c r="M460" s="63"/>
      <c r="N460" s="63"/>
      <c r="O460" s="63"/>
      <c r="P460" s="63"/>
      <c r="Q460" s="63"/>
      <c r="R460" s="63"/>
      <c r="S460" s="65"/>
      <c r="T460" s="65"/>
    </row>
    <row r="461" spans="1:20" s="81" customFormat="1" ht="15">
      <c r="A461" s="58" t="s">
        <v>28</v>
      </c>
      <c r="B461" s="91"/>
      <c r="C461" s="91"/>
      <c r="D461" s="63"/>
      <c r="E461" s="63"/>
      <c r="F461" s="63"/>
      <c r="G461" s="63"/>
      <c r="H461" s="63"/>
      <c r="I461" s="64"/>
      <c r="J461" s="64"/>
      <c r="K461" s="64"/>
      <c r="L461" s="64"/>
      <c r="M461" s="63"/>
      <c r="N461" s="63"/>
      <c r="O461" s="63"/>
      <c r="P461" s="63"/>
      <c r="Q461" s="63"/>
      <c r="R461" s="63"/>
      <c r="S461" s="65"/>
      <c r="T461" s="65"/>
    </row>
    <row r="462" spans="1:20" s="81" customFormat="1" ht="15">
      <c r="A462" s="58" t="s">
        <v>29</v>
      </c>
      <c r="B462" s="91"/>
      <c r="C462" s="91"/>
      <c r="D462" s="63"/>
      <c r="E462" s="63"/>
      <c r="F462" s="63"/>
      <c r="G462" s="63"/>
      <c r="H462" s="63"/>
      <c r="I462" s="64"/>
      <c r="J462" s="64"/>
      <c r="K462" s="64"/>
      <c r="L462" s="64"/>
      <c r="M462" s="63"/>
      <c r="N462" s="63"/>
      <c r="O462" s="63"/>
      <c r="P462" s="63"/>
      <c r="Q462" s="63"/>
      <c r="R462" s="63"/>
      <c r="S462" s="65"/>
      <c r="T462" s="65"/>
    </row>
    <row r="463" spans="1:20" s="81" customFormat="1" ht="15">
      <c r="A463" s="58" t="s">
        <v>30</v>
      </c>
      <c r="B463" s="91"/>
      <c r="C463" s="91"/>
      <c r="D463" s="61"/>
      <c r="E463" s="63"/>
      <c r="F463" s="63"/>
      <c r="G463" s="63"/>
      <c r="H463" s="63"/>
      <c r="I463" s="64"/>
      <c r="J463" s="64"/>
      <c r="K463" s="64"/>
      <c r="L463" s="64"/>
      <c r="M463" s="63"/>
      <c r="N463" s="63"/>
      <c r="O463" s="63"/>
      <c r="P463" s="63"/>
      <c r="Q463" s="63"/>
      <c r="R463" s="63"/>
      <c r="S463" s="65"/>
      <c r="T463" s="65"/>
    </row>
    <row r="464" spans="1:20" s="81" customFormat="1" ht="15">
      <c r="A464" s="58" t="s">
        <v>31</v>
      </c>
      <c r="B464" s="91"/>
      <c r="C464" s="91"/>
      <c r="D464" s="61"/>
      <c r="E464" s="63"/>
      <c r="F464" s="63"/>
      <c r="G464" s="63"/>
      <c r="H464" s="67"/>
      <c r="I464" s="64"/>
      <c r="J464" s="64"/>
      <c r="K464" s="64"/>
      <c r="L464" s="64"/>
      <c r="M464" s="63"/>
      <c r="N464" s="63"/>
      <c r="O464" s="63"/>
      <c r="P464" s="63"/>
      <c r="Q464" s="63"/>
      <c r="R464" s="63"/>
      <c r="S464" s="65"/>
      <c r="T464" s="65"/>
    </row>
    <row r="465" spans="1:20" s="81" customFormat="1" ht="15">
      <c r="A465" s="58" t="s">
        <v>32</v>
      </c>
      <c r="B465" s="91"/>
      <c r="C465" s="91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8"/>
      <c r="T465" s="68"/>
    </row>
    <row r="466" spans="1:20" s="81" customFormat="1" ht="15">
      <c r="A466" s="58" t="s">
        <v>33</v>
      </c>
      <c r="B466" s="103"/>
      <c r="C466" s="10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8"/>
      <c r="T466" s="68"/>
    </row>
    <row r="467" spans="1:20" s="81" customFormat="1">
      <c r="A467" s="69"/>
      <c r="B467" s="70"/>
      <c r="C467" s="70"/>
      <c r="D467" s="70"/>
      <c r="E467" s="70"/>
      <c r="F467" s="70"/>
      <c r="G467" s="70"/>
      <c r="H467" s="70">
        <f>SUM(H457:H464)</f>
        <v>0</v>
      </c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</row>
    <row r="468" spans="1:20" s="81" customFormat="1">
      <c r="A468" s="73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</row>
    <row r="469" spans="1:20" s="81" customFormat="1" ht="15">
      <c r="A469" s="58" t="s">
        <v>22</v>
      </c>
      <c r="B469" s="102"/>
      <c r="C469" s="102"/>
      <c r="D469" s="61"/>
      <c r="E469" s="62"/>
      <c r="F469" s="63"/>
      <c r="G469" s="63"/>
      <c r="H469" s="63"/>
      <c r="I469" s="64"/>
      <c r="J469" s="64"/>
      <c r="K469" s="64"/>
      <c r="L469" s="64"/>
      <c r="M469" s="63"/>
      <c r="N469" s="63"/>
      <c r="O469" s="63"/>
      <c r="P469" s="63"/>
      <c r="Q469" s="63"/>
      <c r="R469" s="63"/>
      <c r="S469" s="65"/>
      <c r="T469" s="65"/>
    </row>
    <row r="470" spans="1:20" s="81" customFormat="1" ht="15">
      <c r="A470" s="58" t="s">
        <v>24</v>
      </c>
      <c r="B470" s="91"/>
      <c r="C470" s="91"/>
      <c r="D470" s="61"/>
      <c r="E470" s="63"/>
      <c r="F470" s="63"/>
      <c r="G470" s="63"/>
      <c r="H470" s="66"/>
      <c r="I470" s="64"/>
      <c r="J470" s="64"/>
      <c r="K470" s="64"/>
      <c r="L470" s="64"/>
      <c r="M470" s="63"/>
      <c r="N470" s="63"/>
      <c r="O470" s="63"/>
      <c r="P470" s="63"/>
      <c r="Q470" s="63"/>
      <c r="R470" s="63"/>
      <c r="S470" s="65"/>
      <c r="T470" s="65"/>
    </row>
    <row r="471" spans="1:20" s="81" customFormat="1" ht="15">
      <c r="A471" s="58" t="s">
        <v>25</v>
      </c>
      <c r="B471" s="91"/>
      <c r="C471" s="91"/>
      <c r="D471" s="63"/>
      <c r="E471" s="63"/>
      <c r="F471" s="63"/>
      <c r="G471" s="63"/>
      <c r="H471" s="63"/>
      <c r="I471" s="64"/>
      <c r="J471" s="64"/>
      <c r="K471" s="64"/>
      <c r="L471" s="64"/>
      <c r="M471" s="63"/>
      <c r="N471" s="63"/>
      <c r="O471" s="63"/>
      <c r="P471" s="63"/>
      <c r="Q471" s="63"/>
      <c r="R471" s="63"/>
      <c r="S471" s="65"/>
      <c r="T471" s="65"/>
    </row>
    <row r="472" spans="1:20" s="81" customFormat="1" ht="15">
      <c r="A472" s="58" t="s">
        <v>27</v>
      </c>
      <c r="B472" s="91"/>
      <c r="C472" s="91"/>
      <c r="D472" s="63"/>
      <c r="E472" s="63"/>
      <c r="F472" s="63"/>
      <c r="G472" s="63"/>
      <c r="H472" s="66"/>
      <c r="I472" s="64"/>
      <c r="J472" s="64"/>
      <c r="K472" s="64"/>
      <c r="L472" s="64"/>
      <c r="M472" s="63"/>
      <c r="N472" s="63"/>
      <c r="O472" s="63"/>
      <c r="P472" s="63"/>
      <c r="Q472" s="63"/>
      <c r="R472" s="63"/>
      <c r="S472" s="65"/>
      <c r="T472" s="65"/>
    </row>
    <row r="473" spans="1:20" s="81" customFormat="1" ht="15">
      <c r="A473" s="58" t="s">
        <v>28</v>
      </c>
      <c r="B473" s="91"/>
      <c r="C473" s="91"/>
      <c r="D473" s="63"/>
      <c r="E473" s="63"/>
      <c r="F473" s="63"/>
      <c r="G473" s="63"/>
      <c r="H473" s="63"/>
      <c r="I473" s="64"/>
      <c r="J473" s="64"/>
      <c r="K473" s="64"/>
      <c r="L473" s="64"/>
      <c r="M473" s="63"/>
      <c r="N473" s="63"/>
      <c r="O473" s="63"/>
      <c r="P473" s="63"/>
      <c r="Q473" s="63"/>
      <c r="R473" s="63"/>
      <c r="S473" s="65"/>
      <c r="T473" s="65"/>
    </row>
    <row r="474" spans="1:20" s="81" customFormat="1" ht="15">
      <c r="A474" s="58" t="s">
        <v>29</v>
      </c>
      <c r="B474" s="91"/>
      <c r="C474" s="91"/>
      <c r="D474" s="63"/>
      <c r="E474" s="63"/>
      <c r="F474" s="63"/>
      <c r="G474" s="63"/>
      <c r="H474" s="63"/>
      <c r="I474" s="64"/>
      <c r="J474" s="64"/>
      <c r="K474" s="64"/>
      <c r="L474" s="64"/>
      <c r="M474" s="63"/>
      <c r="N474" s="63"/>
      <c r="O474" s="63"/>
      <c r="P474" s="63"/>
      <c r="Q474" s="63"/>
      <c r="R474" s="63"/>
      <c r="S474" s="65"/>
      <c r="T474" s="65"/>
    </row>
    <row r="475" spans="1:20" s="81" customFormat="1" ht="15">
      <c r="A475" s="58" t="s">
        <v>30</v>
      </c>
      <c r="B475" s="91"/>
      <c r="C475" s="91"/>
      <c r="D475" s="61"/>
      <c r="E475" s="63"/>
      <c r="F475" s="63"/>
      <c r="G475" s="63"/>
      <c r="H475" s="63"/>
      <c r="I475" s="64"/>
      <c r="J475" s="64"/>
      <c r="K475" s="64"/>
      <c r="L475" s="64"/>
      <c r="M475" s="63"/>
      <c r="N475" s="63"/>
      <c r="O475" s="63"/>
      <c r="P475" s="63"/>
      <c r="Q475" s="63"/>
      <c r="R475" s="63"/>
      <c r="S475" s="65"/>
      <c r="T475" s="65"/>
    </row>
    <row r="476" spans="1:20" s="81" customFormat="1" ht="15">
      <c r="A476" s="58" t="s">
        <v>31</v>
      </c>
      <c r="B476" s="91"/>
      <c r="C476" s="91"/>
      <c r="D476" s="61"/>
      <c r="E476" s="63"/>
      <c r="F476" s="63"/>
      <c r="G476" s="63"/>
      <c r="H476" s="67"/>
      <c r="I476" s="64"/>
      <c r="J476" s="64"/>
      <c r="K476" s="64"/>
      <c r="L476" s="64"/>
      <c r="M476" s="63"/>
      <c r="N476" s="63"/>
      <c r="O476" s="63"/>
      <c r="P476" s="63"/>
      <c r="Q476" s="63"/>
      <c r="R476" s="63"/>
      <c r="S476" s="65"/>
      <c r="T476" s="65"/>
    </row>
    <row r="477" spans="1:20" s="81" customFormat="1" ht="15">
      <c r="A477" s="58" t="s">
        <v>32</v>
      </c>
      <c r="B477" s="91"/>
      <c r="C477" s="91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8"/>
      <c r="T477" s="68"/>
    </row>
    <row r="478" spans="1:20" s="81" customFormat="1" ht="15">
      <c r="A478" s="58" t="s">
        <v>33</v>
      </c>
      <c r="B478" s="103"/>
      <c r="C478" s="10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8"/>
      <c r="T478" s="68"/>
    </row>
    <row r="479" spans="1:20" s="81" customFormat="1">
      <c r="A479" s="69"/>
      <c r="B479" s="70"/>
      <c r="C479" s="70"/>
      <c r="D479" s="70"/>
      <c r="E479" s="70"/>
      <c r="F479" s="70"/>
      <c r="G479" s="70"/>
      <c r="H479" s="70">
        <f>SUM(H469:H476)</f>
        <v>0</v>
      </c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</row>
    <row r="480" spans="1:20" s="81" customFormat="1">
      <c r="A480" s="73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</row>
    <row r="481" spans="1:20" s="81" customFormat="1" ht="15">
      <c r="A481" s="58" t="s">
        <v>22</v>
      </c>
      <c r="B481" s="102"/>
      <c r="C481" s="102"/>
      <c r="D481" s="61"/>
      <c r="E481" s="62"/>
      <c r="F481" s="63"/>
      <c r="G481" s="63"/>
      <c r="H481" s="63"/>
      <c r="I481" s="64"/>
      <c r="J481" s="64"/>
      <c r="K481" s="64"/>
      <c r="L481" s="64"/>
      <c r="M481" s="63"/>
      <c r="N481" s="63"/>
      <c r="O481" s="63"/>
      <c r="P481" s="63"/>
      <c r="Q481" s="63"/>
      <c r="R481" s="63"/>
      <c r="S481" s="65"/>
      <c r="T481" s="65"/>
    </row>
    <row r="482" spans="1:20" s="81" customFormat="1" ht="15">
      <c r="A482" s="58" t="s">
        <v>24</v>
      </c>
      <c r="B482" s="91"/>
      <c r="C482" s="91"/>
      <c r="D482" s="61"/>
      <c r="E482" s="63"/>
      <c r="F482" s="63"/>
      <c r="G482" s="63"/>
      <c r="H482" s="66"/>
      <c r="I482" s="64"/>
      <c r="J482" s="64"/>
      <c r="K482" s="64"/>
      <c r="L482" s="64"/>
      <c r="M482" s="63"/>
      <c r="N482" s="63"/>
      <c r="O482" s="63"/>
      <c r="P482" s="63"/>
      <c r="Q482" s="63"/>
      <c r="R482" s="63"/>
      <c r="S482" s="65"/>
      <c r="T482" s="65"/>
    </row>
    <row r="483" spans="1:20" s="81" customFormat="1" ht="15">
      <c r="A483" s="58" t="s">
        <v>25</v>
      </c>
      <c r="B483" s="91"/>
      <c r="C483" s="91"/>
      <c r="D483" s="63"/>
      <c r="E483" s="63"/>
      <c r="F483" s="63"/>
      <c r="G483" s="63"/>
      <c r="H483" s="63"/>
      <c r="I483" s="64"/>
      <c r="J483" s="64"/>
      <c r="K483" s="64"/>
      <c r="L483" s="64"/>
      <c r="M483" s="63"/>
      <c r="N483" s="63"/>
      <c r="O483" s="63"/>
      <c r="P483" s="63"/>
      <c r="Q483" s="63"/>
      <c r="R483" s="63"/>
      <c r="S483" s="65"/>
      <c r="T483" s="65"/>
    </row>
    <row r="484" spans="1:20" s="81" customFormat="1" ht="15">
      <c r="A484" s="58" t="s">
        <v>27</v>
      </c>
      <c r="B484" s="91"/>
      <c r="C484" s="91"/>
      <c r="D484" s="63"/>
      <c r="E484" s="63"/>
      <c r="F484" s="63"/>
      <c r="G484" s="63"/>
      <c r="H484" s="66"/>
      <c r="I484" s="64"/>
      <c r="J484" s="64"/>
      <c r="K484" s="64"/>
      <c r="L484" s="64"/>
      <c r="M484" s="63"/>
      <c r="N484" s="63"/>
      <c r="O484" s="63"/>
      <c r="P484" s="63"/>
      <c r="Q484" s="63"/>
      <c r="R484" s="63"/>
      <c r="S484" s="65"/>
      <c r="T484" s="65"/>
    </row>
    <row r="485" spans="1:20" s="81" customFormat="1" ht="15">
      <c r="A485" s="58" t="s">
        <v>28</v>
      </c>
      <c r="B485" s="91"/>
      <c r="C485" s="91"/>
      <c r="D485" s="63"/>
      <c r="E485" s="63"/>
      <c r="F485" s="63"/>
      <c r="G485" s="63"/>
      <c r="H485" s="63"/>
      <c r="I485" s="64"/>
      <c r="J485" s="64"/>
      <c r="K485" s="64"/>
      <c r="L485" s="64"/>
      <c r="M485" s="63"/>
      <c r="N485" s="63"/>
      <c r="O485" s="63"/>
      <c r="P485" s="63"/>
      <c r="Q485" s="63"/>
      <c r="R485" s="63"/>
      <c r="S485" s="65"/>
      <c r="T485" s="65"/>
    </row>
    <row r="486" spans="1:20" s="81" customFormat="1" ht="15">
      <c r="A486" s="58" t="s">
        <v>29</v>
      </c>
      <c r="B486" s="91"/>
      <c r="C486" s="91"/>
      <c r="D486" s="63"/>
      <c r="E486" s="63"/>
      <c r="F486" s="63"/>
      <c r="G486" s="63"/>
      <c r="H486" s="63"/>
      <c r="I486" s="64"/>
      <c r="J486" s="64"/>
      <c r="K486" s="64"/>
      <c r="L486" s="64"/>
      <c r="M486" s="63"/>
      <c r="N486" s="63"/>
      <c r="O486" s="63"/>
      <c r="P486" s="63"/>
      <c r="Q486" s="63"/>
      <c r="R486" s="63"/>
      <c r="S486" s="65"/>
      <c r="T486" s="65"/>
    </row>
    <row r="487" spans="1:20" s="81" customFormat="1" ht="15">
      <c r="A487" s="58" t="s">
        <v>30</v>
      </c>
      <c r="B487" s="91"/>
      <c r="C487" s="91"/>
      <c r="D487" s="61"/>
      <c r="E487" s="63"/>
      <c r="F487" s="63"/>
      <c r="G487" s="63"/>
      <c r="H487" s="63"/>
      <c r="I487" s="64"/>
      <c r="J487" s="64"/>
      <c r="K487" s="64"/>
      <c r="L487" s="64"/>
      <c r="M487" s="63"/>
      <c r="N487" s="63"/>
      <c r="O487" s="63"/>
      <c r="P487" s="63"/>
      <c r="Q487" s="63"/>
      <c r="R487" s="63"/>
      <c r="S487" s="65"/>
      <c r="T487" s="65"/>
    </row>
    <row r="488" spans="1:20" s="81" customFormat="1" ht="15">
      <c r="A488" s="58" t="s">
        <v>31</v>
      </c>
      <c r="B488" s="91"/>
      <c r="C488" s="91"/>
      <c r="D488" s="61"/>
      <c r="E488" s="63"/>
      <c r="F488" s="63"/>
      <c r="G488" s="63"/>
      <c r="H488" s="67"/>
      <c r="I488" s="64"/>
      <c r="J488" s="64"/>
      <c r="K488" s="64"/>
      <c r="L488" s="64"/>
      <c r="M488" s="63"/>
      <c r="N488" s="63"/>
      <c r="O488" s="63"/>
      <c r="P488" s="63"/>
      <c r="Q488" s="63"/>
      <c r="R488" s="63"/>
      <c r="S488" s="65"/>
      <c r="T488" s="65"/>
    </row>
    <row r="489" spans="1:20" s="81" customFormat="1" ht="15">
      <c r="A489" s="58" t="s">
        <v>32</v>
      </c>
      <c r="B489" s="91"/>
      <c r="C489" s="91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8"/>
      <c r="T489" s="68"/>
    </row>
    <row r="490" spans="1:20" s="81" customFormat="1" ht="15">
      <c r="A490" s="58" t="s">
        <v>33</v>
      </c>
      <c r="B490" s="103"/>
      <c r="C490" s="10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8"/>
      <c r="T490" s="68"/>
    </row>
    <row r="491" spans="1:20" s="81" customFormat="1">
      <c r="A491" s="69"/>
      <c r="B491" s="70"/>
      <c r="C491" s="70"/>
      <c r="D491" s="70"/>
      <c r="E491" s="70"/>
      <c r="F491" s="70"/>
      <c r="G491" s="70"/>
      <c r="H491" s="70">
        <f>SUM(H481:H488)</f>
        <v>0</v>
      </c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</row>
    <row r="492" spans="1:20" s="81" customFormat="1">
      <c r="A492" s="73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</row>
    <row r="493" spans="1:20" s="81" customFormat="1" ht="15">
      <c r="A493" s="58" t="s">
        <v>22</v>
      </c>
      <c r="B493" s="102"/>
      <c r="C493" s="102"/>
      <c r="D493" s="61"/>
      <c r="E493" s="62"/>
      <c r="F493" s="63"/>
      <c r="G493" s="63"/>
      <c r="H493" s="63"/>
      <c r="I493" s="64"/>
      <c r="J493" s="64"/>
      <c r="K493" s="64"/>
      <c r="L493" s="64"/>
      <c r="M493" s="63"/>
      <c r="N493" s="63"/>
      <c r="O493" s="63"/>
      <c r="P493" s="63"/>
      <c r="Q493" s="63"/>
      <c r="R493" s="63"/>
      <c r="S493" s="65"/>
      <c r="T493" s="65"/>
    </row>
    <row r="494" spans="1:20" s="81" customFormat="1" ht="15">
      <c r="A494" s="58" t="s">
        <v>24</v>
      </c>
      <c r="B494" s="91"/>
      <c r="C494" s="91"/>
      <c r="D494" s="61"/>
      <c r="E494" s="63"/>
      <c r="F494" s="63"/>
      <c r="G494" s="63"/>
      <c r="H494" s="66"/>
      <c r="I494" s="64"/>
      <c r="J494" s="64"/>
      <c r="K494" s="64"/>
      <c r="L494" s="64"/>
      <c r="M494" s="63"/>
      <c r="N494" s="63"/>
      <c r="O494" s="63"/>
      <c r="P494" s="63"/>
      <c r="Q494" s="63"/>
      <c r="R494" s="63"/>
      <c r="S494" s="65"/>
      <c r="T494" s="65"/>
    </row>
    <row r="495" spans="1:20" s="81" customFormat="1" ht="15">
      <c r="A495" s="58" t="s">
        <v>25</v>
      </c>
      <c r="B495" s="91"/>
      <c r="C495" s="91"/>
      <c r="D495" s="63"/>
      <c r="E495" s="63"/>
      <c r="F495" s="63"/>
      <c r="G495" s="63"/>
      <c r="H495" s="63"/>
      <c r="I495" s="64"/>
      <c r="J495" s="64"/>
      <c r="K495" s="64"/>
      <c r="L495" s="64"/>
      <c r="M495" s="63"/>
      <c r="N495" s="63"/>
      <c r="O495" s="63"/>
      <c r="P495" s="63"/>
      <c r="Q495" s="63"/>
      <c r="R495" s="63"/>
      <c r="S495" s="65"/>
      <c r="T495" s="65"/>
    </row>
    <row r="496" spans="1:20" s="81" customFormat="1" ht="15">
      <c r="A496" s="58" t="s">
        <v>27</v>
      </c>
      <c r="B496" s="91"/>
      <c r="C496" s="91"/>
      <c r="D496" s="63"/>
      <c r="E496" s="63"/>
      <c r="F496" s="63"/>
      <c r="G496" s="63"/>
      <c r="H496" s="66"/>
      <c r="I496" s="64"/>
      <c r="J496" s="64"/>
      <c r="K496" s="64"/>
      <c r="L496" s="64"/>
      <c r="M496" s="63"/>
      <c r="N496" s="63"/>
      <c r="O496" s="63"/>
      <c r="P496" s="63"/>
      <c r="Q496" s="63"/>
      <c r="R496" s="63"/>
      <c r="S496" s="65"/>
      <c r="T496" s="65"/>
    </row>
    <row r="497" spans="1:20" s="81" customFormat="1" ht="15">
      <c r="A497" s="58" t="s">
        <v>28</v>
      </c>
      <c r="B497" s="91"/>
      <c r="C497" s="91"/>
      <c r="D497" s="63"/>
      <c r="E497" s="63"/>
      <c r="F497" s="63"/>
      <c r="G497" s="63"/>
      <c r="H497" s="63"/>
      <c r="I497" s="64"/>
      <c r="J497" s="64"/>
      <c r="K497" s="64"/>
      <c r="L497" s="64"/>
      <c r="M497" s="63"/>
      <c r="N497" s="63"/>
      <c r="O497" s="63"/>
      <c r="P497" s="63"/>
      <c r="Q497" s="63"/>
      <c r="R497" s="63"/>
      <c r="S497" s="65"/>
      <c r="T497" s="65"/>
    </row>
    <row r="498" spans="1:20" s="81" customFormat="1" ht="15">
      <c r="A498" s="58" t="s">
        <v>29</v>
      </c>
      <c r="B498" s="91"/>
      <c r="C498" s="91"/>
      <c r="D498" s="63"/>
      <c r="E498" s="63"/>
      <c r="F498" s="63"/>
      <c r="G498" s="63"/>
      <c r="H498" s="63"/>
      <c r="I498" s="64"/>
      <c r="J498" s="64"/>
      <c r="K498" s="64"/>
      <c r="L498" s="64"/>
      <c r="M498" s="63"/>
      <c r="N498" s="63"/>
      <c r="O498" s="63"/>
      <c r="P498" s="63"/>
      <c r="Q498" s="63"/>
      <c r="R498" s="63"/>
      <c r="S498" s="65"/>
      <c r="T498" s="65"/>
    </row>
    <row r="499" spans="1:20" s="81" customFormat="1" ht="15">
      <c r="A499" s="58" t="s">
        <v>30</v>
      </c>
      <c r="B499" s="91"/>
      <c r="C499" s="91"/>
      <c r="D499" s="61"/>
      <c r="E499" s="63"/>
      <c r="F499" s="63"/>
      <c r="G499" s="63"/>
      <c r="H499" s="63"/>
      <c r="I499" s="64"/>
      <c r="J499" s="64"/>
      <c r="K499" s="64"/>
      <c r="L499" s="64"/>
      <c r="M499" s="63"/>
      <c r="N499" s="63"/>
      <c r="O499" s="63"/>
      <c r="P499" s="63"/>
      <c r="Q499" s="63"/>
      <c r="R499" s="63"/>
      <c r="S499" s="65"/>
      <c r="T499" s="65"/>
    </row>
    <row r="500" spans="1:20" s="81" customFormat="1" ht="15">
      <c r="A500" s="58" t="s">
        <v>31</v>
      </c>
      <c r="B500" s="91"/>
      <c r="C500" s="91"/>
      <c r="D500" s="61"/>
      <c r="E500" s="63"/>
      <c r="F500" s="63"/>
      <c r="G500" s="63"/>
      <c r="H500" s="67"/>
      <c r="I500" s="64"/>
      <c r="J500" s="64"/>
      <c r="K500" s="64"/>
      <c r="L500" s="64"/>
      <c r="M500" s="63"/>
      <c r="N500" s="63"/>
      <c r="O500" s="63"/>
      <c r="P500" s="63"/>
      <c r="Q500" s="63"/>
      <c r="R500" s="63"/>
      <c r="S500" s="65"/>
      <c r="T500" s="65"/>
    </row>
    <row r="501" spans="1:20" s="81" customFormat="1" ht="15">
      <c r="A501" s="58" t="s">
        <v>32</v>
      </c>
      <c r="B501" s="91"/>
      <c r="C501" s="91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8"/>
      <c r="T501" s="68"/>
    </row>
    <row r="502" spans="1:20" s="81" customFormat="1" ht="15">
      <c r="A502" s="58" t="s">
        <v>33</v>
      </c>
      <c r="B502" s="103"/>
      <c r="C502" s="10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8"/>
      <c r="T502" s="68"/>
    </row>
    <row r="503" spans="1:20" s="81" customFormat="1">
      <c r="A503" s="69"/>
      <c r="B503" s="70"/>
      <c r="C503" s="70"/>
      <c r="D503" s="70"/>
      <c r="E503" s="70"/>
      <c r="F503" s="70"/>
      <c r="G503" s="70"/>
      <c r="H503" s="70">
        <f>SUM(H493:H500)</f>
        <v>0</v>
      </c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</row>
    <row r="504" spans="1:20" s="81" customFormat="1">
      <c r="A504" s="73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</row>
    <row r="505" spans="1:20" s="81" customFormat="1" ht="15">
      <c r="A505" s="58" t="s">
        <v>22</v>
      </c>
      <c r="B505" s="102"/>
      <c r="C505" s="102"/>
      <c r="D505" s="61"/>
      <c r="E505" s="62"/>
      <c r="F505" s="63"/>
      <c r="G505" s="63"/>
      <c r="H505" s="63"/>
      <c r="I505" s="64"/>
      <c r="J505" s="64"/>
      <c r="K505" s="64"/>
      <c r="L505" s="64"/>
      <c r="M505" s="63"/>
      <c r="N505" s="63"/>
      <c r="O505" s="63"/>
      <c r="P505" s="63"/>
      <c r="Q505" s="63"/>
      <c r="R505" s="63"/>
      <c r="S505" s="65"/>
      <c r="T505" s="65"/>
    </row>
    <row r="506" spans="1:20" s="81" customFormat="1" ht="15">
      <c r="A506" s="58" t="s">
        <v>24</v>
      </c>
      <c r="B506" s="91"/>
      <c r="C506" s="91"/>
      <c r="D506" s="61"/>
      <c r="E506" s="63"/>
      <c r="F506" s="63"/>
      <c r="G506" s="63"/>
      <c r="H506" s="66"/>
      <c r="I506" s="64"/>
      <c r="J506" s="64"/>
      <c r="K506" s="64"/>
      <c r="L506" s="64"/>
      <c r="M506" s="63"/>
      <c r="N506" s="63"/>
      <c r="O506" s="63"/>
      <c r="P506" s="63"/>
      <c r="Q506" s="63"/>
      <c r="R506" s="63"/>
      <c r="S506" s="65"/>
      <c r="T506" s="65"/>
    </row>
    <row r="507" spans="1:20" s="81" customFormat="1" ht="15">
      <c r="A507" s="58" t="s">
        <v>25</v>
      </c>
      <c r="B507" s="91"/>
      <c r="C507" s="91"/>
      <c r="D507" s="63"/>
      <c r="E507" s="63"/>
      <c r="F507" s="63"/>
      <c r="G507" s="63"/>
      <c r="H507" s="63"/>
      <c r="I507" s="64"/>
      <c r="J507" s="64"/>
      <c r="K507" s="64"/>
      <c r="L507" s="64"/>
      <c r="M507" s="63"/>
      <c r="N507" s="63"/>
      <c r="O507" s="63"/>
      <c r="P507" s="63"/>
      <c r="Q507" s="63"/>
      <c r="R507" s="63"/>
      <c r="S507" s="65"/>
      <c r="T507" s="65"/>
    </row>
    <row r="508" spans="1:20" s="81" customFormat="1" ht="15">
      <c r="A508" s="58" t="s">
        <v>27</v>
      </c>
      <c r="B508" s="91"/>
      <c r="C508" s="91"/>
      <c r="D508" s="63"/>
      <c r="E508" s="63"/>
      <c r="F508" s="63"/>
      <c r="G508" s="63"/>
      <c r="H508" s="66"/>
      <c r="I508" s="64"/>
      <c r="J508" s="64"/>
      <c r="K508" s="64"/>
      <c r="L508" s="64"/>
      <c r="M508" s="63"/>
      <c r="N508" s="63"/>
      <c r="O508" s="63"/>
      <c r="P508" s="63"/>
      <c r="Q508" s="63"/>
      <c r="R508" s="63"/>
      <c r="S508" s="65"/>
      <c r="T508" s="65"/>
    </row>
    <row r="509" spans="1:20" s="81" customFormat="1" ht="15">
      <c r="A509" s="58" t="s">
        <v>28</v>
      </c>
      <c r="B509" s="91"/>
      <c r="C509" s="91"/>
      <c r="D509" s="63"/>
      <c r="E509" s="63"/>
      <c r="F509" s="63"/>
      <c r="G509" s="63"/>
      <c r="H509" s="63"/>
      <c r="I509" s="64"/>
      <c r="J509" s="64"/>
      <c r="K509" s="64"/>
      <c r="L509" s="64"/>
      <c r="M509" s="63"/>
      <c r="N509" s="63"/>
      <c r="O509" s="63"/>
      <c r="P509" s="63"/>
      <c r="Q509" s="63"/>
      <c r="R509" s="63"/>
      <c r="S509" s="65"/>
      <c r="T509" s="65"/>
    </row>
    <row r="510" spans="1:20" s="81" customFormat="1" ht="15">
      <c r="A510" s="58" t="s">
        <v>29</v>
      </c>
      <c r="B510" s="91"/>
      <c r="C510" s="91"/>
      <c r="D510" s="63"/>
      <c r="E510" s="63"/>
      <c r="F510" s="63"/>
      <c r="G510" s="63"/>
      <c r="H510" s="63"/>
      <c r="I510" s="64"/>
      <c r="J510" s="64"/>
      <c r="K510" s="64"/>
      <c r="L510" s="64"/>
      <c r="M510" s="63"/>
      <c r="N510" s="63"/>
      <c r="O510" s="63"/>
      <c r="P510" s="63"/>
      <c r="Q510" s="63"/>
      <c r="R510" s="63"/>
      <c r="S510" s="65"/>
      <c r="T510" s="65"/>
    </row>
    <row r="511" spans="1:20" s="81" customFormat="1" ht="15">
      <c r="A511" s="58" t="s">
        <v>30</v>
      </c>
      <c r="B511" s="91"/>
      <c r="C511" s="91"/>
      <c r="D511" s="61"/>
      <c r="E511" s="63"/>
      <c r="F511" s="63"/>
      <c r="G511" s="63"/>
      <c r="H511" s="63"/>
      <c r="I511" s="64"/>
      <c r="J511" s="64"/>
      <c r="K511" s="64"/>
      <c r="L511" s="64"/>
      <c r="M511" s="63"/>
      <c r="N511" s="63"/>
      <c r="O511" s="63"/>
      <c r="P511" s="63"/>
      <c r="Q511" s="63"/>
      <c r="R511" s="63"/>
      <c r="S511" s="65"/>
      <c r="T511" s="65"/>
    </row>
    <row r="512" spans="1:20" s="81" customFormat="1" ht="15">
      <c r="A512" s="58" t="s">
        <v>31</v>
      </c>
      <c r="B512" s="91"/>
      <c r="C512" s="91"/>
      <c r="D512" s="61"/>
      <c r="E512" s="63"/>
      <c r="F512" s="63"/>
      <c r="G512" s="63"/>
      <c r="H512" s="67"/>
      <c r="I512" s="64"/>
      <c r="J512" s="64"/>
      <c r="K512" s="64"/>
      <c r="L512" s="64"/>
      <c r="M512" s="63"/>
      <c r="N512" s="63"/>
      <c r="O512" s="63"/>
      <c r="P512" s="63"/>
      <c r="Q512" s="63"/>
      <c r="R512" s="63"/>
      <c r="S512" s="65"/>
      <c r="T512" s="65"/>
    </row>
    <row r="513" spans="1:20" s="81" customFormat="1" ht="15">
      <c r="A513" s="58" t="s">
        <v>32</v>
      </c>
      <c r="B513" s="91"/>
      <c r="C513" s="91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8"/>
      <c r="T513" s="68"/>
    </row>
    <row r="514" spans="1:20" s="81" customFormat="1" ht="15">
      <c r="A514" s="58" t="s">
        <v>33</v>
      </c>
      <c r="B514" s="103"/>
      <c r="C514" s="10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8"/>
      <c r="T514" s="68"/>
    </row>
    <row r="515" spans="1:20" s="81" customFormat="1">
      <c r="A515" s="69"/>
      <c r="B515" s="70"/>
      <c r="C515" s="70"/>
      <c r="D515" s="70"/>
      <c r="E515" s="70"/>
      <c r="F515" s="70"/>
      <c r="G515" s="70"/>
      <c r="H515" s="70">
        <f>SUM(H505:H512)</f>
        <v>0</v>
      </c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</row>
    <row r="516" spans="1:20" s="81" customFormat="1">
      <c r="A516" s="73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</row>
    <row r="517" spans="1:20" s="81" customFormat="1" ht="15">
      <c r="A517" s="58" t="s">
        <v>22</v>
      </c>
      <c r="B517" s="102"/>
      <c r="C517" s="102"/>
      <c r="D517" s="61"/>
      <c r="E517" s="62"/>
      <c r="F517" s="63"/>
      <c r="G517" s="63"/>
      <c r="H517" s="63"/>
      <c r="I517" s="64"/>
      <c r="J517" s="64"/>
      <c r="K517" s="64"/>
      <c r="L517" s="64"/>
      <c r="M517" s="63"/>
      <c r="N517" s="63"/>
      <c r="O517" s="63"/>
      <c r="P517" s="63"/>
      <c r="Q517" s="63"/>
      <c r="R517" s="63"/>
      <c r="S517" s="65"/>
      <c r="T517" s="65"/>
    </row>
    <row r="518" spans="1:20" s="81" customFormat="1" ht="15">
      <c r="A518" s="58" t="s">
        <v>24</v>
      </c>
      <c r="B518" s="91"/>
      <c r="C518" s="91"/>
      <c r="D518" s="61"/>
      <c r="E518" s="63"/>
      <c r="F518" s="63"/>
      <c r="G518" s="63"/>
      <c r="H518" s="66"/>
      <c r="I518" s="64"/>
      <c r="J518" s="64"/>
      <c r="K518" s="64"/>
      <c r="L518" s="64"/>
      <c r="M518" s="63"/>
      <c r="N518" s="63"/>
      <c r="O518" s="63"/>
      <c r="P518" s="63"/>
      <c r="Q518" s="63"/>
      <c r="R518" s="63"/>
      <c r="S518" s="65"/>
      <c r="T518" s="65"/>
    </row>
    <row r="519" spans="1:20" s="81" customFormat="1" ht="15">
      <c r="A519" s="58" t="s">
        <v>25</v>
      </c>
      <c r="B519" s="91"/>
      <c r="C519" s="91"/>
      <c r="D519" s="63"/>
      <c r="E519" s="63"/>
      <c r="F519" s="63"/>
      <c r="G519" s="63"/>
      <c r="H519" s="63"/>
      <c r="I519" s="64"/>
      <c r="J519" s="64"/>
      <c r="K519" s="64"/>
      <c r="L519" s="64"/>
      <c r="M519" s="63"/>
      <c r="N519" s="63"/>
      <c r="O519" s="63"/>
      <c r="P519" s="63"/>
      <c r="Q519" s="63"/>
      <c r="R519" s="63"/>
      <c r="S519" s="65"/>
      <c r="T519" s="65"/>
    </row>
    <row r="520" spans="1:20" s="81" customFormat="1" ht="15">
      <c r="A520" s="58" t="s">
        <v>27</v>
      </c>
      <c r="B520" s="91"/>
      <c r="C520" s="91"/>
      <c r="D520" s="63"/>
      <c r="E520" s="63"/>
      <c r="F520" s="63"/>
      <c r="G520" s="63"/>
      <c r="H520" s="66"/>
      <c r="I520" s="64"/>
      <c r="J520" s="64"/>
      <c r="K520" s="64"/>
      <c r="L520" s="64"/>
      <c r="M520" s="63"/>
      <c r="N520" s="63"/>
      <c r="O520" s="63"/>
      <c r="P520" s="63"/>
      <c r="Q520" s="63"/>
      <c r="R520" s="63"/>
      <c r="S520" s="65"/>
      <c r="T520" s="65"/>
    </row>
    <row r="521" spans="1:20" s="81" customFormat="1" ht="15">
      <c r="A521" s="58" t="s">
        <v>28</v>
      </c>
      <c r="B521" s="91"/>
      <c r="C521" s="91"/>
      <c r="D521" s="63"/>
      <c r="E521" s="63"/>
      <c r="F521" s="63"/>
      <c r="G521" s="63"/>
      <c r="H521" s="63"/>
      <c r="I521" s="64"/>
      <c r="J521" s="64"/>
      <c r="K521" s="64"/>
      <c r="L521" s="64"/>
      <c r="M521" s="63"/>
      <c r="N521" s="63"/>
      <c r="O521" s="63"/>
      <c r="P521" s="63"/>
      <c r="Q521" s="63"/>
      <c r="R521" s="63"/>
      <c r="S521" s="65"/>
      <c r="T521" s="65"/>
    </row>
    <row r="522" spans="1:20" s="81" customFormat="1" ht="15">
      <c r="A522" s="58" t="s">
        <v>29</v>
      </c>
      <c r="B522" s="91"/>
      <c r="C522" s="91"/>
      <c r="D522" s="63"/>
      <c r="E522" s="63"/>
      <c r="F522" s="63"/>
      <c r="G522" s="63"/>
      <c r="H522" s="63"/>
      <c r="I522" s="64"/>
      <c r="J522" s="64"/>
      <c r="K522" s="64"/>
      <c r="L522" s="64"/>
      <c r="M522" s="63"/>
      <c r="N522" s="63"/>
      <c r="O522" s="63"/>
      <c r="P522" s="63"/>
      <c r="Q522" s="63"/>
      <c r="R522" s="63"/>
      <c r="S522" s="65"/>
      <c r="T522" s="65"/>
    </row>
    <row r="523" spans="1:20" s="81" customFormat="1" ht="15">
      <c r="A523" s="58" t="s">
        <v>30</v>
      </c>
      <c r="B523" s="91"/>
      <c r="C523" s="91"/>
      <c r="D523" s="61"/>
      <c r="E523" s="63"/>
      <c r="F523" s="63"/>
      <c r="G523" s="63"/>
      <c r="H523" s="63"/>
      <c r="I523" s="64"/>
      <c r="J523" s="64"/>
      <c r="K523" s="64"/>
      <c r="L523" s="64"/>
      <c r="M523" s="63"/>
      <c r="N523" s="63"/>
      <c r="O523" s="63"/>
      <c r="P523" s="63"/>
      <c r="Q523" s="63"/>
      <c r="R523" s="63"/>
      <c r="S523" s="65"/>
      <c r="T523" s="65"/>
    </row>
    <row r="524" spans="1:20" s="81" customFormat="1" ht="15">
      <c r="A524" s="58" t="s">
        <v>31</v>
      </c>
      <c r="B524" s="91"/>
      <c r="C524" s="91"/>
      <c r="D524" s="61"/>
      <c r="E524" s="63"/>
      <c r="F524" s="63"/>
      <c r="G524" s="63"/>
      <c r="H524" s="67"/>
      <c r="I524" s="64"/>
      <c r="J524" s="64"/>
      <c r="K524" s="64"/>
      <c r="L524" s="64"/>
      <c r="M524" s="63"/>
      <c r="N524" s="63"/>
      <c r="O524" s="63"/>
      <c r="P524" s="63"/>
      <c r="Q524" s="63"/>
      <c r="R524" s="63"/>
      <c r="S524" s="65"/>
      <c r="T524" s="65"/>
    </row>
    <row r="525" spans="1:20" s="81" customFormat="1" ht="15">
      <c r="A525" s="58" t="s">
        <v>32</v>
      </c>
      <c r="B525" s="91"/>
      <c r="C525" s="91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8"/>
      <c r="T525" s="68"/>
    </row>
    <row r="526" spans="1:20" s="81" customFormat="1" ht="15">
      <c r="A526" s="58" t="s">
        <v>33</v>
      </c>
      <c r="B526" s="103"/>
      <c r="C526" s="10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8"/>
      <c r="T526" s="68"/>
    </row>
    <row r="527" spans="1:20" s="81" customFormat="1">
      <c r="A527" s="69"/>
      <c r="B527" s="70"/>
      <c r="C527" s="70"/>
      <c r="D527" s="70"/>
      <c r="E527" s="70"/>
      <c r="F527" s="70"/>
      <c r="G527" s="70"/>
      <c r="H527" s="70">
        <f>SUM(H517:H524)</f>
        <v>0</v>
      </c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</row>
    <row r="528" spans="1:20" s="81" customFormat="1">
      <c r="A528" s="73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</row>
    <row r="529" spans="1:20" s="81" customFormat="1" ht="15">
      <c r="A529" s="58" t="s">
        <v>22</v>
      </c>
      <c r="B529" s="102"/>
      <c r="C529" s="102"/>
      <c r="D529" s="61"/>
      <c r="E529" s="62"/>
      <c r="F529" s="63"/>
      <c r="G529" s="63"/>
      <c r="H529" s="63"/>
      <c r="I529" s="64"/>
      <c r="J529" s="64"/>
      <c r="K529" s="64"/>
      <c r="L529" s="64"/>
      <c r="M529" s="63"/>
      <c r="N529" s="63"/>
      <c r="O529" s="63"/>
      <c r="P529" s="63"/>
      <c r="Q529" s="63"/>
      <c r="R529" s="63"/>
      <c r="S529" s="65"/>
      <c r="T529" s="65"/>
    </row>
    <row r="530" spans="1:20" s="81" customFormat="1" ht="15">
      <c r="A530" s="58" t="s">
        <v>24</v>
      </c>
      <c r="B530" s="91"/>
      <c r="C530" s="91"/>
      <c r="D530" s="61"/>
      <c r="E530" s="63"/>
      <c r="F530" s="63"/>
      <c r="G530" s="63"/>
      <c r="H530" s="66"/>
      <c r="I530" s="64"/>
      <c r="J530" s="64"/>
      <c r="K530" s="64"/>
      <c r="L530" s="64"/>
      <c r="M530" s="63"/>
      <c r="N530" s="63"/>
      <c r="O530" s="63"/>
      <c r="P530" s="63"/>
      <c r="Q530" s="63"/>
      <c r="R530" s="63"/>
      <c r="S530" s="65"/>
      <c r="T530" s="65"/>
    </row>
    <row r="531" spans="1:20" s="81" customFormat="1" ht="15">
      <c r="A531" s="58" t="s">
        <v>25</v>
      </c>
      <c r="B531" s="91"/>
      <c r="C531" s="91"/>
      <c r="D531" s="63"/>
      <c r="E531" s="63"/>
      <c r="F531" s="63"/>
      <c r="G531" s="63"/>
      <c r="H531" s="63"/>
      <c r="I531" s="64"/>
      <c r="J531" s="64"/>
      <c r="K531" s="64"/>
      <c r="L531" s="64"/>
      <c r="M531" s="63"/>
      <c r="N531" s="63"/>
      <c r="O531" s="63"/>
      <c r="P531" s="63"/>
      <c r="Q531" s="63"/>
      <c r="R531" s="63"/>
      <c r="S531" s="65"/>
      <c r="T531" s="65"/>
    </row>
    <row r="532" spans="1:20" s="81" customFormat="1" ht="15">
      <c r="A532" s="58" t="s">
        <v>27</v>
      </c>
      <c r="B532" s="91"/>
      <c r="C532" s="91"/>
      <c r="D532" s="63"/>
      <c r="E532" s="63"/>
      <c r="F532" s="63"/>
      <c r="G532" s="63"/>
      <c r="H532" s="66"/>
      <c r="I532" s="64"/>
      <c r="J532" s="64"/>
      <c r="K532" s="64"/>
      <c r="L532" s="64"/>
      <c r="M532" s="63"/>
      <c r="N532" s="63"/>
      <c r="O532" s="63"/>
      <c r="P532" s="63"/>
      <c r="Q532" s="63"/>
      <c r="R532" s="63"/>
      <c r="S532" s="65"/>
      <c r="T532" s="65"/>
    </row>
    <row r="533" spans="1:20" s="81" customFormat="1" ht="15">
      <c r="A533" s="58" t="s">
        <v>28</v>
      </c>
      <c r="B533" s="91"/>
      <c r="C533" s="91"/>
      <c r="D533" s="63"/>
      <c r="E533" s="63"/>
      <c r="F533" s="63"/>
      <c r="G533" s="63"/>
      <c r="H533" s="63"/>
      <c r="I533" s="64"/>
      <c r="J533" s="64"/>
      <c r="K533" s="64"/>
      <c r="L533" s="64"/>
      <c r="M533" s="63"/>
      <c r="N533" s="63"/>
      <c r="O533" s="63"/>
      <c r="P533" s="63"/>
      <c r="Q533" s="63"/>
      <c r="R533" s="63"/>
      <c r="S533" s="65"/>
      <c r="T533" s="65"/>
    </row>
    <row r="534" spans="1:20" s="81" customFormat="1" ht="15">
      <c r="A534" s="58" t="s">
        <v>29</v>
      </c>
      <c r="B534" s="91"/>
      <c r="C534" s="91"/>
      <c r="D534" s="63"/>
      <c r="E534" s="63"/>
      <c r="F534" s="63"/>
      <c r="G534" s="63"/>
      <c r="H534" s="63"/>
      <c r="I534" s="64"/>
      <c r="J534" s="64"/>
      <c r="K534" s="64"/>
      <c r="L534" s="64"/>
      <c r="M534" s="63"/>
      <c r="N534" s="63"/>
      <c r="O534" s="63"/>
      <c r="P534" s="63"/>
      <c r="Q534" s="63"/>
      <c r="R534" s="63"/>
      <c r="S534" s="65"/>
      <c r="T534" s="65"/>
    </row>
    <row r="535" spans="1:20" s="81" customFormat="1" ht="15">
      <c r="A535" s="58" t="s">
        <v>30</v>
      </c>
      <c r="B535" s="91"/>
      <c r="C535" s="91"/>
      <c r="D535" s="61"/>
      <c r="E535" s="63"/>
      <c r="F535" s="63"/>
      <c r="G535" s="63"/>
      <c r="H535" s="63"/>
      <c r="I535" s="64"/>
      <c r="J535" s="64"/>
      <c r="K535" s="64"/>
      <c r="L535" s="64"/>
      <c r="M535" s="63"/>
      <c r="N535" s="63"/>
      <c r="O535" s="63"/>
      <c r="P535" s="63"/>
      <c r="Q535" s="63"/>
      <c r="R535" s="63"/>
      <c r="S535" s="65"/>
      <c r="T535" s="65"/>
    </row>
    <row r="536" spans="1:20" s="81" customFormat="1" ht="15">
      <c r="A536" s="58" t="s">
        <v>31</v>
      </c>
      <c r="B536" s="91"/>
      <c r="C536" s="91"/>
      <c r="D536" s="61"/>
      <c r="E536" s="63"/>
      <c r="F536" s="63"/>
      <c r="G536" s="63"/>
      <c r="H536" s="67"/>
      <c r="I536" s="64"/>
      <c r="J536" s="64"/>
      <c r="K536" s="64"/>
      <c r="L536" s="64"/>
      <c r="M536" s="63"/>
      <c r="N536" s="63"/>
      <c r="O536" s="63"/>
      <c r="P536" s="63"/>
      <c r="Q536" s="63"/>
      <c r="R536" s="63"/>
      <c r="S536" s="65"/>
      <c r="T536" s="65"/>
    </row>
    <row r="537" spans="1:20" s="81" customFormat="1" ht="15">
      <c r="A537" s="58" t="s">
        <v>32</v>
      </c>
      <c r="B537" s="91"/>
      <c r="C537" s="91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8"/>
      <c r="T537" s="68"/>
    </row>
    <row r="538" spans="1:20" s="81" customFormat="1" ht="15">
      <c r="A538" s="58" t="s">
        <v>33</v>
      </c>
      <c r="B538" s="103"/>
      <c r="C538" s="10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8"/>
      <c r="T538" s="68"/>
    </row>
    <row r="539" spans="1:20" s="81" customFormat="1">
      <c r="A539" s="69"/>
      <c r="B539" s="70"/>
      <c r="C539" s="70"/>
      <c r="D539" s="70"/>
      <c r="E539" s="70"/>
      <c r="F539" s="70"/>
      <c r="G539" s="70"/>
      <c r="H539" s="70">
        <f>SUM(H529:H536)</f>
        <v>0</v>
      </c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</row>
    <row r="540" spans="1:20" s="81" customFormat="1">
      <c r="A540" s="73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</row>
    <row r="541" spans="1:20" s="81" customFormat="1" ht="15">
      <c r="A541" s="58" t="s">
        <v>22</v>
      </c>
      <c r="B541" s="102"/>
      <c r="C541" s="102"/>
      <c r="D541" s="61"/>
      <c r="E541" s="62"/>
      <c r="F541" s="63"/>
      <c r="G541" s="63"/>
      <c r="H541" s="63"/>
      <c r="I541" s="64"/>
      <c r="J541" s="64"/>
      <c r="K541" s="64"/>
      <c r="L541" s="64"/>
      <c r="M541" s="63"/>
      <c r="N541" s="63"/>
      <c r="O541" s="63"/>
      <c r="P541" s="63"/>
      <c r="Q541" s="63"/>
      <c r="R541" s="63"/>
      <c r="S541" s="65"/>
      <c r="T541" s="65"/>
    </row>
    <row r="542" spans="1:20" s="81" customFormat="1" ht="15">
      <c r="A542" s="58" t="s">
        <v>24</v>
      </c>
      <c r="B542" s="91"/>
      <c r="C542" s="91"/>
      <c r="D542" s="61"/>
      <c r="E542" s="63"/>
      <c r="F542" s="63"/>
      <c r="G542" s="63"/>
      <c r="H542" s="66"/>
      <c r="I542" s="64"/>
      <c r="J542" s="64"/>
      <c r="K542" s="64"/>
      <c r="L542" s="64"/>
      <c r="M542" s="63"/>
      <c r="N542" s="63"/>
      <c r="O542" s="63"/>
      <c r="P542" s="63"/>
      <c r="Q542" s="63"/>
      <c r="R542" s="63"/>
      <c r="S542" s="65"/>
      <c r="T542" s="65"/>
    </row>
    <row r="543" spans="1:20" s="81" customFormat="1" ht="15">
      <c r="A543" s="58" t="s">
        <v>25</v>
      </c>
      <c r="B543" s="91"/>
      <c r="C543" s="91"/>
      <c r="D543" s="63"/>
      <c r="E543" s="63"/>
      <c r="F543" s="63"/>
      <c r="G543" s="63"/>
      <c r="H543" s="63"/>
      <c r="I543" s="64"/>
      <c r="J543" s="64"/>
      <c r="K543" s="64"/>
      <c r="L543" s="64"/>
      <c r="M543" s="63"/>
      <c r="N543" s="63"/>
      <c r="O543" s="63"/>
      <c r="P543" s="63"/>
      <c r="Q543" s="63"/>
      <c r="R543" s="63"/>
      <c r="S543" s="65"/>
      <c r="T543" s="65"/>
    </row>
    <row r="544" spans="1:20" s="81" customFormat="1" ht="15">
      <c r="A544" s="58" t="s">
        <v>27</v>
      </c>
      <c r="B544" s="91"/>
      <c r="C544" s="91"/>
      <c r="D544" s="63"/>
      <c r="E544" s="63"/>
      <c r="F544" s="63"/>
      <c r="G544" s="63"/>
      <c r="H544" s="66"/>
      <c r="I544" s="64"/>
      <c r="J544" s="64"/>
      <c r="K544" s="64"/>
      <c r="L544" s="64"/>
      <c r="M544" s="63"/>
      <c r="N544" s="63"/>
      <c r="O544" s="63"/>
      <c r="P544" s="63"/>
      <c r="Q544" s="63"/>
      <c r="R544" s="63"/>
      <c r="S544" s="65"/>
      <c r="T544" s="65"/>
    </row>
    <row r="545" spans="1:20" s="81" customFormat="1" ht="15">
      <c r="A545" s="58" t="s">
        <v>28</v>
      </c>
      <c r="B545" s="91"/>
      <c r="C545" s="91"/>
      <c r="D545" s="63"/>
      <c r="E545" s="63"/>
      <c r="F545" s="63"/>
      <c r="G545" s="63"/>
      <c r="H545" s="63"/>
      <c r="I545" s="64"/>
      <c r="J545" s="64"/>
      <c r="K545" s="64"/>
      <c r="L545" s="64"/>
      <c r="M545" s="63"/>
      <c r="N545" s="63"/>
      <c r="O545" s="63"/>
      <c r="P545" s="63"/>
      <c r="Q545" s="63"/>
      <c r="R545" s="63"/>
      <c r="S545" s="65"/>
      <c r="T545" s="65"/>
    </row>
    <row r="546" spans="1:20" s="81" customFormat="1" ht="15">
      <c r="A546" s="58" t="s">
        <v>29</v>
      </c>
      <c r="B546" s="91"/>
      <c r="C546" s="91"/>
      <c r="D546" s="63"/>
      <c r="E546" s="63"/>
      <c r="F546" s="63"/>
      <c r="G546" s="63"/>
      <c r="H546" s="63"/>
      <c r="I546" s="64"/>
      <c r="J546" s="64"/>
      <c r="K546" s="64"/>
      <c r="L546" s="64"/>
      <c r="M546" s="63"/>
      <c r="N546" s="63"/>
      <c r="O546" s="63"/>
      <c r="P546" s="63"/>
      <c r="Q546" s="63"/>
      <c r="R546" s="63"/>
      <c r="S546" s="65"/>
      <c r="T546" s="65"/>
    </row>
    <row r="547" spans="1:20" s="81" customFormat="1" ht="15">
      <c r="A547" s="58" t="s">
        <v>30</v>
      </c>
      <c r="B547" s="91"/>
      <c r="C547" s="91"/>
      <c r="D547" s="61"/>
      <c r="E547" s="63"/>
      <c r="F547" s="63"/>
      <c r="G547" s="63"/>
      <c r="H547" s="63"/>
      <c r="I547" s="64"/>
      <c r="J547" s="64"/>
      <c r="K547" s="64"/>
      <c r="L547" s="64"/>
      <c r="M547" s="63"/>
      <c r="N547" s="63"/>
      <c r="O547" s="63"/>
      <c r="P547" s="63"/>
      <c r="Q547" s="63"/>
      <c r="R547" s="63"/>
      <c r="S547" s="65"/>
      <c r="T547" s="65"/>
    </row>
    <row r="548" spans="1:20" s="81" customFormat="1" ht="15">
      <c r="A548" s="58" t="s">
        <v>31</v>
      </c>
      <c r="B548" s="91"/>
      <c r="C548" s="91"/>
      <c r="D548" s="61"/>
      <c r="E548" s="63"/>
      <c r="F548" s="63"/>
      <c r="G548" s="63"/>
      <c r="H548" s="67"/>
      <c r="I548" s="64"/>
      <c r="J548" s="64"/>
      <c r="K548" s="64"/>
      <c r="L548" s="64"/>
      <c r="M548" s="63"/>
      <c r="N548" s="63"/>
      <c r="O548" s="63"/>
      <c r="P548" s="63"/>
      <c r="Q548" s="63"/>
      <c r="R548" s="63"/>
      <c r="S548" s="65"/>
      <c r="T548" s="65"/>
    </row>
    <row r="549" spans="1:20" s="81" customFormat="1" ht="15">
      <c r="A549" s="58" t="s">
        <v>32</v>
      </c>
      <c r="B549" s="91"/>
      <c r="C549" s="91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8"/>
      <c r="T549" s="68"/>
    </row>
    <row r="550" spans="1:20" s="81" customFormat="1" ht="15">
      <c r="A550" s="58" t="s">
        <v>33</v>
      </c>
      <c r="B550" s="103"/>
      <c r="C550" s="10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8"/>
      <c r="T550" s="68"/>
    </row>
    <row r="551" spans="1:20" s="81" customFormat="1">
      <c r="A551" s="69"/>
      <c r="B551" s="70"/>
      <c r="C551" s="70"/>
      <c r="D551" s="70"/>
      <c r="E551" s="70"/>
      <c r="F551" s="70"/>
      <c r="G551" s="70"/>
      <c r="H551" s="70">
        <f>SUM(H541:H548)</f>
        <v>0</v>
      </c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</row>
    <row r="552" spans="1:20" s="81" customFormat="1">
      <c r="A552" s="73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</row>
    <row r="553" spans="1:20" s="81" customFormat="1" ht="15">
      <c r="A553" s="58" t="s">
        <v>22</v>
      </c>
      <c r="B553" s="102"/>
      <c r="C553" s="102"/>
      <c r="D553" s="61"/>
      <c r="E553" s="62"/>
      <c r="F553" s="63"/>
      <c r="G553" s="63"/>
      <c r="H553" s="63"/>
      <c r="I553" s="64"/>
      <c r="J553" s="64"/>
      <c r="K553" s="64"/>
      <c r="L553" s="64"/>
      <c r="M553" s="63"/>
      <c r="N553" s="63"/>
      <c r="O553" s="63"/>
      <c r="P553" s="63"/>
      <c r="Q553" s="63"/>
      <c r="R553" s="63"/>
      <c r="S553" s="65"/>
      <c r="T553" s="65"/>
    </row>
    <row r="554" spans="1:20" s="81" customFormat="1" ht="15">
      <c r="A554" s="58" t="s">
        <v>24</v>
      </c>
      <c r="B554" s="91"/>
      <c r="C554" s="91"/>
      <c r="D554" s="61"/>
      <c r="E554" s="63"/>
      <c r="F554" s="63"/>
      <c r="G554" s="63"/>
      <c r="H554" s="66"/>
      <c r="I554" s="64"/>
      <c r="J554" s="64"/>
      <c r="K554" s="64"/>
      <c r="L554" s="64"/>
      <c r="M554" s="63"/>
      <c r="N554" s="63"/>
      <c r="O554" s="63"/>
      <c r="P554" s="63"/>
      <c r="Q554" s="63"/>
      <c r="R554" s="63"/>
      <c r="S554" s="65"/>
      <c r="T554" s="65"/>
    </row>
    <row r="555" spans="1:20" s="81" customFormat="1" ht="15">
      <c r="A555" s="58" t="s">
        <v>25</v>
      </c>
      <c r="B555" s="91"/>
      <c r="C555" s="91"/>
      <c r="D555" s="63"/>
      <c r="E555" s="63"/>
      <c r="F555" s="63"/>
      <c r="G555" s="63"/>
      <c r="H555" s="63"/>
      <c r="I555" s="64"/>
      <c r="J555" s="64"/>
      <c r="K555" s="64"/>
      <c r="L555" s="64"/>
      <c r="M555" s="63"/>
      <c r="N555" s="63"/>
      <c r="O555" s="63"/>
      <c r="P555" s="63"/>
      <c r="Q555" s="63"/>
      <c r="R555" s="63"/>
      <c r="S555" s="65"/>
      <c r="T555" s="65"/>
    </row>
    <row r="556" spans="1:20" s="81" customFormat="1" ht="15">
      <c r="A556" s="58" t="s">
        <v>27</v>
      </c>
      <c r="B556" s="91"/>
      <c r="C556" s="91"/>
      <c r="D556" s="63"/>
      <c r="E556" s="63"/>
      <c r="F556" s="63"/>
      <c r="G556" s="63"/>
      <c r="H556" s="66"/>
      <c r="I556" s="64"/>
      <c r="J556" s="64"/>
      <c r="K556" s="64"/>
      <c r="L556" s="64"/>
      <c r="M556" s="63"/>
      <c r="N556" s="63"/>
      <c r="O556" s="63"/>
      <c r="P556" s="63"/>
      <c r="Q556" s="63"/>
      <c r="R556" s="63"/>
      <c r="S556" s="65"/>
      <c r="T556" s="65"/>
    </row>
    <row r="557" spans="1:20" s="81" customFormat="1" ht="15">
      <c r="A557" s="58" t="s">
        <v>28</v>
      </c>
      <c r="B557" s="91"/>
      <c r="C557" s="91"/>
      <c r="D557" s="63"/>
      <c r="E557" s="63"/>
      <c r="F557" s="63"/>
      <c r="G557" s="63"/>
      <c r="H557" s="63"/>
      <c r="I557" s="64"/>
      <c r="J557" s="64"/>
      <c r="K557" s="64"/>
      <c r="L557" s="64"/>
      <c r="M557" s="63"/>
      <c r="N557" s="63"/>
      <c r="O557" s="63"/>
      <c r="P557" s="63"/>
      <c r="Q557" s="63"/>
      <c r="R557" s="63"/>
      <c r="S557" s="65"/>
      <c r="T557" s="65"/>
    </row>
    <row r="558" spans="1:20" s="81" customFormat="1" ht="15">
      <c r="A558" s="58" t="s">
        <v>29</v>
      </c>
      <c r="B558" s="91"/>
      <c r="C558" s="91"/>
      <c r="D558" s="63"/>
      <c r="E558" s="63"/>
      <c r="F558" s="63"/>
      <c r="G558" s="63"/>
      <c r="H558" s="63"/>
      <c r="I558" s="64"/>
      <c r="J558" s="64"/>
      <c r="K558" s="64"/>
      <c r="L558" s="64"/>
      <c r="M558" s="63"/>
      <c r="N558" s="63"/>
      <c r="O558" s="63"/>
      <c r="P558" s="63"/>
      <c r="Q558" s="63"/>
      <c r="R558" s="63"/>
      <c r="S558" s="65"/>
      <c r="T558" s="65"/>
    </row>
    <row r="559" spans="1:20" s="81" customFormat="1" ht="15">
      <c r="A559" s="58" t="s">
        <v>30</v>
      </c>
      <c r="B559" s="91"/>
      <c r="C559" s="91"/>
      <c r="D559" s="61"/>
      <c r="E559" s="63"/>
      <c r="F559" s="63"/>
      <c r="G559" s="63"/>
      <c r="H559" s="63"/>
      <c r="I559" s="64"/>
      <c r="J559" s="64"/>
      <c r="K559" s="64"/>
      <c r="L559" s="64"/>
      <c r="M559" s="63"/>
      <c r="N559" s="63"/>
      <c r="O559" s="63"/>
      <c r="P559" s="63"/>
      <c r="Q559" s="63"/>
      <c r="R559" s="63"/>
      <c r="S559" s="65"/>
      <c r="T559" s="65"/>
    </row>
    <row r="560" spans="1:20" s="81" customFormat="1" ht="15">
      <c r="A560" s="58" t="s">
        <v>31</v>
      </c>
      <c r="B560" s="91"/>
      <c r="C560" s="91"/>
      <c r="D560" s="61"/>
      <c r="E560" s="63"/>
      <c r="F560" s="63"/>
      <c r="G560" s="63"/>
      <c r="H560" s="67"/>
      <c r="I560" s="64"/>
      <c r="J560" s="64"/>
      <c r="K560" s="64"/>
      <c r="L560" s="64"/>
      <c r="M560" s="63"/>
      <c r="N560" s="63"/>
      <c r="O560" s="63"/>
      <c r="P560" s="63"/>
      <c r="Q560" s="63"/>
      <c r="R560" s="63"/>
      <c r="S560" s="65"/>
      <c r="T560" s="65"/>
    </row>
    <row r="561" spans="1:20" s="81" customFormat="1" ht="15">
      <c r="A561" s="58" t="s">
        <v>32</v>
      </c>
      <c r="B561" s="91"/>
      <c r="C561" s="91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8"/>
      <c r="T561" s="68"/>
    </row>
    <row r="562" spans="1:20" s="81" customFormat="1" ht="15">
      <c r="A562" s="58" t="s">
        <v>33</v>
      </c>
      <c r="B562" s="103"/>
      <c r="C562" s="10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8"/>
      <c r="T562" s="68"/>
    </row>
    <row r="563" spans="1:20" s="81" customFormat="1">
      <c r="A563" s="69"/>
      <c r="B563" s="70"/>
      <c r="C563" s="70"/>
      <c r="D563" s="70"/>
      <c r="E563" s="70"/>
      <c r="F563" s="70"/>
      <c r="G563" s="70"/>
      <c r="H563" s="70">
        <f>SUM(H553:H560)</f>
        <v>0</v>
      </c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</row>
    <row r="564" spans="1:20" s="81" customFormat="1">
      <c r="A564" s="73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</row>
    <row r="565" spans="1:20" s="81" customFormat="1" ht="15">
      <c r="A565" s="58" t="s">
        <v>22</v>
      </c>
      <c r="B565" s="102"/>
      <c r="C565" s="102"/>
      <c r="D565" s="61"/>
      <c r="E565" s="62"/>
      <c r="F565" s="63"/>
      <c r="G565" s="63"/>
      <c r="H565" s="63"/>
      <c r="I565" s="64"/>
      <c r="J565" s="64"/>
      <c r="K565" s="64"/>
      <c r="L565" s="64"/>
      <c r="M565" s="63"/>
      <c r="N565" s="63"/>
      <c r="O565" s="63"/>
      <c r="P565" s="63"/>
      <c r="Q565" s="63"/>
      <c r="R565" s="63"/>
      <c r="S565" s="65"/>
      <c r="T565" s="65"/>
    </row>
    <row r="566" spans="1:20" s="81" customFormat="1" ht="15">
      <c r="A566" s="58" t="s">
        <v>24</v>
      </c>
      <c r="B566" s="91"/>
      <c r="C566" s="91"/>
      <c r="D566" s="61"/>
      <c r="E566" s="63"/>
      <c r="F566" s="63"/>
      <c r="G566" s="63"/>
      <c r="H566" s="66"/>
      <c r="I566" s="64"/>
      <c r="J566" s="64"/>
      <c r="K566" s="64"/>
      <c r="L566" s="64"/>
      <c r="M566" s="63"/>
      <c r="N566" s="63"/>
      <c r="O566" s="63"/>
      <c r="P566" s="63"/>
      <c r="Q566" s="63"/>
      <c r="R566" s="63"/>
      <c r="S566" s="65"/>
      <c r="T566" s="65"/>
    </row>
    <row r="567" spans="1:20" s="81" customFormat="1" ht="15">
      <c r="A567" s="58" t="s">
        <v>25</v>
      </c>
      <c r="B567" s="91"/>
      <c r="C567" s="91"/>
      <c r="D567" s="63"/>
      <c r="E567" s="63"/>
      <c r="F567" s="63"/>
      <c r="G567" s="63"/>
      <c r="H567" s="63"/>
      <c r="I567" s="64"/>
      <c r="J567" s="64"/>
      <c r="K567" s="64"/>
      <c r="L567" s="64"/>
      <c r="M567" s="63"/>
      <c r="N567" s="63"/>
      <c r="O567" s="63"/>
      <c r="P567" s="63"/>
      <c r="Q567" s="63"/>
      <c r="R567" s="63"/>
      <c r="S567" s="65"/>
      <c r="T567" s="65"/>
    </row>
    <row r="568" spans="1:20" s="81" customFormat="1" ht="15">
      <c r="A568" s="58" t="s">
        <v>27</v>
      </c>
      <c r="B568" s="91"/>
      <c r="C568" s="91"/>
      <c r="D568" s="63"/>
      <c r="E568" s="63"/>
      <c r="F568" s="63"/>
      <c r="G568" s="63"/>
      <c r="H568" s="66"/>
      <c r="I568" s="64"/>
      <c r="J568" s="64"/>
      <c r="K568" s="64"/>
      <c r="L568" s="64"/>
      <c r="M568" s="63"/>
      <c r="N568" s="63"/>
      <c r="O568" s="63"/>
      <c r="P568" s="63"/>
      <c r="Q568" s="63"/>
      <c r="R568" s="63"/>
      <c r="S568" s="65"/>
      <c r="T568" s="65"/>
    </row>
    <row r="569" spans="1:20" s="81" customFormat="1" ht="15">
      <c r="A569" s="58" t="s">
        <v>28</v>
      </c>
      <c r="B569" s="91"/>
      <c r="C569" s="91"/>
      <c r="D569" s="63"/>
      <c r="E569" s="63"/>
      <c r="F569" s="63"/>
      <c r="G569" s="63"/>
      <c r="H569" s="63"/>
      <c r="I569" s="64"/>
      <c r="J569" s="64"/>
      <c r="K569" s="64"/>
      <c r="L569" s="64"/>
      <c r="M569" s="63"/>
      <c r="N569" s="63"/>
      <c r="O569" s="63"/>
      <c r="P569" s="63"/>
      <c r="Q569" s="63"/>
      <c r="R569" s="63"/>
      <c r="S569" s="65"/>
      <c r="T569" s="65"/>
    </row>
    <row r="570" spans="1:20" s="81" customFormat="1" ht="15">
      <c r="A570" s="58" t="s">
        <v>29</v>
      </c>
      <c r="B570" s="91"/>
      <c r="C570" s="91"/>
      <c r="D570" s="63"/>
      <c r="E570" s="63"/>
      <c r="F570" s="63"/>
      <c r="G570" s="63"/>
      <c r="H570" s="63"/>
      <c r="I570" s="64"/>
      <c r="J570" s="64"/>
      <c r="K570" s="64"/>
      <c r="L570" s="64"/>
      <c r="M570" s="63"/>
      <c r="N570" s="63"/>
      <c r="O570" s="63"/>
      <c r="P570" s="63"/>
      <c r="Q570" s="63"/>
      <c r="R570" s="63"/>
      <c r="S570" s="65"/>
      <c r="T570" s="65"/>
    </row>
    <row r="571" spans="1:20" s="81" customFormat="1" ht="15">
      <c r="A571" s="58" t="s">
        <v>30</v>
      </c>
      <c r="B571" s="91"/>
      <c r="C571" s="91"/>
      <c r="D571" s="61"/>
      <c r="E571" s="63"/>
      <c r="F571" s="63"/>
      <c r="G571" s="63"/>
      <c r="H571" s="63"/>
      <c r="I571" s="64"/>
      <c r="J571" s="64"/>
      <c r="K571" s="64"/>
      <c r="L571" s="64"/>
      <c r="M571" s="63"/>
      <c r="N571" s="63"/>
      <c r="O571" s="63"/>
      <c r="P571" s="63"/>
      <c r="Q571" s="63"/>
      <c r="R571" s="63"/>
      <c r="S571" s="65"/>
      <c r="T571" s="65"/>
    </row>
    <row r="572" spans="1:20" s="81" customFormat="1" ht="15">
      <c r="A572" s="58" t="s">
        <v>31</v>
      </c>
      <c r="B572" s="91"/>
      <c r="C572" s="91"/>
      <c r="D572" s="61"/>
      <c r="E572" s="63"/>
      <c r="F572" s="63"/>
      <c r="G572" s="63"/>
      <c r="H572" s="67"/>
      <c r="I572" s="64"/>
      <c r="J572" s="64"/>
      <c r="K572" s="64"/>
      <c r="L572" s="64"/>
      <c r="M572" s="63"/>
      <c r="N572" s="63"/>
      <c r="O572" s="63"/>
      <c r="P572" s="63"/>
      <c r="Q572" s="63"/>
      <c r="R572" s="63"/>
      <c r="S572" s="65"/>
      <c r="T572" s="65"/>
    </row>
    <row r="573" spans="1:20" s="81" customFormat="1" ht="15">
      <c r="A573" s="58" t="s">
        <v>32</v>
      </c>
      <c r="B573" s="91"/>
      <c r="C573" s="91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8"/>
      <c r="T573" s="68"/>
    </row>
    <row r="574" spans="1:20" s="81" customFormat="1" ht="15">
      <c r="A574" s="58" t="s">
        <v>33</v>
      </c>
      <c r="B574" s="103"/>
      <c r="C574" s="10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8"/>
      <c r="T574" s="68"/>
    </row>
    <row r="575" spans="1:20" s="81" customFormat="1">
      <c r="A575" s="69"/>
      <c r="B575" s="70"/>
      <c r="C575" s="70"/>
      <c r="D575" s="70"/>
      <c r="E575" s="70"/>
      <c r="F575" s="70"/>
      <c r="G575" s="70"/>
      <c r="H575" s="70">
        <f>SUM(H565:H572)</f>
        <v>0</v>
      </c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</row>
    <row r="576" spans="1:20" s="81" customFormat="1">
      <c r="A576" s="73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</row>
    <row r="577" spans="1:20" s="81" customFormat="1" ht="15">
      <c r="A577" s="58" t="s">
        <v>22</v>
      </c>
      <c r="B577" s="102"/>
      <c r="C577" s="102"/>
      <c r="D577" s="61"/>
      <c r="E577" s="62"/>
      <c r="F577" s="63"/>
      <c r="G577" s="63"/>
      <c r="H577" s="63"/>
      <c r="I577" s="64"/>
      <c r="J577" s="64"/>
      <c r="K577" s="64"/>
      <c r="L577" s="64"/>
      <c r="M577" s="63"/>
      <c r="N577" s="63"/>
      <c r="O577" s="63"/>
      <c r="P577" s="63"/>
      <c r="Q577" s="63"/>
      <c r="R577" s="63"/>
      <c r="S577" s="65"/>
      <c r="T577" s="65"/>
    </row>
    <row r="578" spans="1:20" s="81" customFormat="1" ht="15">
      <c r="A578" s="58" t="s">
        <v>24</v>
      </c>
      <c r="B578" s="91"/>
      <c r="C578" s="91"/>
      <c r="D578" s="61"/>
      <c r="E578" s="63"/>
      <c r="F578" s="63"/>
      <c r="G578" s="63"/>
      <c r="H578" s="66"/>
      <c r="I578" s="64"/>
      <c r="J578" s="64"/>
      <c r="K578" s="64"/>
      <c r="L578" s="64"/>
      <c r="M578" s="63"/>
      <c r="N578" s="63"/>
      <c r="O578" s="63"/>
      <c r="P578" s="63"/>
      <c r="Q578" s="63"/>
      <c r="R578" s="63"/>
      <c r="S578" s="65"/>
      <c r="T578" s="65"/>
    </row>
    <row r="579" spans="1:20" s="81" customFormat="1" ht="15">
      <c r="A579" s="58" t="s">
        <v>25</v>
      </c>
      <c r="B579" s="91"/>
      <c r="C579" s="91"/>
      <c r="D579" s="63"/>
      <c r="E579" s="63"/>
      <c r="F579" s="63"/>
      <c r="G579" s="63"/>
      <c r="H579" s="63"/>
      <c r="I579" s="64"/>
      <c r="J579" s="64"/>
      <c r="K579" s="64"/>
      <c r="L579" s="64"/>
      <c r="M579" s="63"/>
      <c r="N579" s="63"/>
      <c r="O579" s="63"/>
      <c r="P579" s="63"/>
      <c r="Q579" s="63"/>
      <c r="R579" s="63"/>
      <c r="S579" s="65"/>
      <c r="T579" s="65"/>
    </row>
    <row r="580" spans="1:20" s="81" customFormat="1" ht="15">
      <c r="A580" s="58" t="s">
        <v>27</v>
      </c>
      <c r="B580" s="91"/>
      <c r="C580" s="91"/>
      <c r="D580" s="63"/>
      <c r="E580" s="63"/>
      <c r="F580" s="63"/>
      <c r="G580" s="63"/>
      <c r="H580" s="66"/>
      <c r="I580" s="64"/>
      <c r="J580" s="64"/>
      <c r="K580" s="64"/>
      <c r="L580" s="64"/>
      <c r="M580" s="63"/>
      <c r="N580" s="63"/>
      <c r="O580" s="63"/>
      <c r="P580" s="63"/>
      <c r="Q580" s="63"/>
      <c r="R580" s="63"/>
      <c r="S580" s="65"/>
      <c r="T580" s="65"/>
    </row>
    <row r="581" spans="1:20" s="81" customFormat="1" ht="15">
      <c r="A581" s="58" t="s">
        <v>28</v>
      </c>
      <c r="B581" s="91"/>
      <c r="C581" s="91"/>
      <c r="D581" s="63"/>
      <c r="E581" s="63"/>
      <c r="F581" s="63"/>
      <c r="G581" s="63"/>
      <c r="H581" s="63"/>
      <c r="I581" s="64"/>
      <c r="J581" s="64"/>
      <c r="K581" s="64"/>
      <c r="L581" s="64"/>
      <c r="M581" s="63"/>
      <c r="N581" s="63"/>
      <c r="O581" s="63"/>
      <c r="P581" s="63"/>
      <c r="Q581" s="63"/>
      <c r="R581" s="63"/>
      <c r="S581" s="65"/>
      <c r="T581" s="65"/>
    </row>
    <row r="582" spans="1:20" s="81" customFormat="1" ht="15">
      <c r="A582" s="58" t="s">
        <v>29</v>
      </c>
      <c r="B582" s="91"/>
      <c r="C582" s="91"/>
      <c r="D582" s="63"/>
      <c r="E582" s="63"/>
      <c r="F582" s="63"/>
      <c r="G582" s="63"/>
      <c r="H582" s="63"/>
      <c r="I582" s="64"/>
      <c r="J582" s="64"/>
      <c r="K582" s="64"/>
      <c r="L582" s="64"/>
      <c r="M582" s="63"/>
      <c r="N582" s="63"/>
      <c r="O582" s="63"/>
      <c r="P582" s="63"/>
      <c r="Q582" s="63"/>
      <c r="R582" s="63"/>
      <c r="S582" s="65"/>
      <c r="T582" s="65"/>
    </row>
    <row r="583" spans="1:20" s="81" customFormat="1" ht="15">
      <c r="A583" s="58" t="s">
        <v>30</v>
      </c>
      <c r="B583" s="91"/>
      <c r="C583" s="91"/>
      <c r="D583" s="61"/>
      <c r="E583" s="63"/>
      <c r="F583" s="63"/>
      <c r="G583" s="63"/>
      <c r="H583" s="63"/>
      <c r="I583" s="64"/>
      <c r="J583" s="64"/>
      <c r="K583" s="64"/>
      <c r="L583" s="64"/>
      <c r="M583" s="63"/>
      <c r="N583" s="63"/>
      <c r="O583" s="63"/>
      <c r="P583" s="63"/>
      <c r="Q583" s="63"/>
      <c r="R583" s="63"/>
      <c r="S583" s="65"/>
      <c r="T583" s="65"/>
    </row>
    <row r="584" spans="1:20" s="81" customFormat="1" ht="15">
      <c r="A584" s="58" t="s">
        <v>31</v>
      </c>
      <c r="B584" s="91"/>
      <c r="C584" s="91"/>
      <c r="D584" s="61"/>
      <c r="E584" s="63"/>
      <c r="F584" s="63"/>
      <c r="G584" s="63"/>
      <c r="H584" s="67"/>
      <c r="I584" s="64"/>
      <c r="J584" s="64"/>
      <c r="K584" s="64"/>
      <c r="L584" s="64"/>
      <c r="M584" s="63"/>
      <c r="N584" s="63"/>
      <c r="O584" s="63"/>
      <c r="P584" s="63"/>
      <c r="Q584" s="63"/>
      <c r="R584" s="63"/>
      <c r="S584" s="65"/>
      <c r="T584" s="65"/>
    </row>
    <row r="585" spans="1:20" s="81" customFormat="1" ht="15">
      <c r="A585" s="58" t="s">
        <v>32</v>
      </c>
      <c r="B585" s="91"/>
      <c r="C585" s="91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8"/>
      <c r="T585" s="68"/>
    </row>
    <row r="586" spans="1:20" s="81" customFormat="1" ht="15">
      <c r="A586" s="58" t="s">
        <v>33</v>
      </c>
      <c r="B586" s="103"/>
      <c r="C586" s="10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8"/>
      <c r="T586" s="68"/>
    </row>
    <row r="587" spans="1:20" s="81" customFormat="1">
      <c r="A587" s="69"/>
      <c r="B587" s="70"/>
      <c r="C587" s="70"/>
      <c r="D587" s="70"/>
      <c r="E587" s="70"/>
      <c r="F587" s="70"/>
      <c r="G587" s="70"/>
      <c r="H587" s="70">
        <f>SUM(H577:H584)</f>
        <v>0</v>
      </c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</row>
    <row r="588" spans="1:20" s="81" customFormat="1">
      <c r="A588" s="73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</row>
    <row r="589" spans="1:20" s="81" customFormat="1" ht="15">
      <c r="A589" s="58" t="s">
        <v>22</v>
      </c>
      <c r="B589" s="102"/>
      <c r="C589" s="102"/>
      <c r="D589" s="61"/>
      <c r="E589" s="62"/>
      <c r="F589" s="63"/>
      <c r="G589" s="63"/>
      <c r="H589" s="63"/>
      <c r="I589" s="64"/>
      <c r="J589" s="64"/>
      <c r="K589" s="64"/>
      <c r="L589" s="64"/>
      <c r="M589" s="63"/>
      <c r="N589" s="63"/>
      <c r="O589" s="63"/>
      <c r="P589" s="63"/>
      <c r="Q589" s="63"/>
      <c r="R589" s="63"/>
      <c r="S589" s="65"/>
      <c r="T589" s="65"/>
    </row>
    <row r="590" spans="1:20" s="81" customFormat="1" ht="15">
      <c r="A590" s="58" t="s">
        <v>24</v>
      </c>
      <c r="B590" s="91"/>
      <c r="C590" s="91"/>
      <c r="D590" s="61"/>
      <c r="E590" s="63"/>
      <c r="F590" s="63"/>
      <c r="G590" s="63"/>
      <c r="H590" s="66"/>
      <c r="I590" s="64"/>
      <c r="J590" s="64"/>
      <c r="K590" s="64"/>
      <c r="L590" s="64"/>
      <c r="M590" s="63"/>
      <c r="N590" s="63"/>
      <c r="O590" s="63"/>
      <c r="P590" s="63"/>
      <c r="Q590" s="63"/>
      <c r="R590" s="63"/>
      <c r="S590" s="65"/>
      <c r="T590" s="65"/>
    </row>
    <row r="591" spans="1:20" s="81" customFormat="1" ht="15">
      <c r="A591" s="58" t="s">
        <v>25</v>
      </c>
      <c r="B591" s="91"/>
      <c r="C591" s="91"/>
      <c r="D591" s="63"/>
      <c r="E591" s="63"/>
      <c r="F591" s="63"/>
      <c r="G591" s="63"/>
      <c r="H591" s="63"/>
      <c r="I591" s="64"/>
      <c r="J591" s="64"/>
      <c r="K591" s="64"/>
      <c r="L591" s="64"/>
      <c r="M591" s="63"/>
      <c r="N591" s="63"/>
      <c r="O591" s="63"/>
      <c r="P591" s="63"/>
      <c r="Q591" s="63"/>
      <c r="R591" s="63"/>
      <c r="S591" s="65"/>
      <c r="T591" s="65"/>
    </row>
    <row r="592" spans="1:20" s="81" customFormat="1" ht="15">
      <c r="A592" s="58" t="s">
        <v>27</v>
      </c>
      <c r="B592" s="91"/>
      <c r="C592" s="91"/>
      <c r="D592" s="63"/>
      <c r="E592" s="63"/>
      <c r="F592" s="63"/>
      <c r="G592" s="63"/>
      <c r="H592" s="66"/>
      <c r="I592" s="64"/>
      <c r="J592" s="64"/>
      <c r="K592" s="64"/>
      <c r="L592" s="64"/>
      <c r="M592" s="63"/>
      <c r="N592" s="63"/>
      <c r="O592" s="63"/>
      <c r="P592" s="63"/>
      <c r="Q592" s="63"/>
      <c r="R592" s="63"/>
      <c r="S592" s="65"/>
      <c r="T592" s="65"/>
    </row>
    <row r="593" spans="1:20" s="81" customFormat="1" ht="15">
      <c r="A593" s="58" t="s">
        <v>28</v>
      </c>
      <c r="B593" s="91"/>
      <c r="C593" s="91"/>
      <c r="D593" s="63"/>
      <c r="E593" s="63"/>
      <c r="F593" s="63"/>
      <c r="G593" s="63"/>
      <c r="H593" s="63"/>
      <c r="I593" s="64"/>
      <c r="J593" s="64"/>
      <c r="K593" s="64"/>
      <c r="L593" s="64"/>
      <c r="M593" s="63"/>
      <c r="N593" s="63"/>
      <c r="O593" s="63"/>
      <c r="P593" s="63"/>
      <c r="Q593" s="63"/>
      <c r="R593" s="63"/>
      <c r="S593" s="65"/>
      <c r="T593" s="65"/>
    </row>
    <row r="594" spans="1:20" s="81" customFormat="1" ht="15">
      <c r="A594" s="58" t="s">
        <v>29</v>
      </c>
      <c r="B594" s="91"/>
      <c r="C594" s="91"/>
      <c r="D594" s="63"/>
      <c r="E594" s="63"/>
      <c r="F594" s="63"/>
      <c r="G594" s="63"/>
      <c r="H594" s="63"/>
      <c r="I594" s="64"/>
      <c r="J594" s="64"/>
      <c r="K594" s="64"/>
      <c r="L594" s="64"/>
      <c r="M594" s="63"/>
      <c r="N594" s="63"/>
      <c r="O594" s="63"/>
      <c r="P594" s="63"/>
      <c r="Q594" s="63"/>
      <c r="R594" s="63"/>
      <c r="S594" s="65"/>
      <c r="T594" s="65"/>
    </row>
    <row r="595" spans="1:20" s="81" customFormat="1" ht="15">
      <c r="A595" s="58" t="s">
        <v>30</v>
      </c>
      <c r="B595" s="91"/>
      <c r="C595" s="91"/>
      <c r="D595" s="61"/>
      <c r="E595" s="63"/>
      <c r="F595" s="63"/>
      <c r="G595" s="63"/>
      <c r="H595" s="63"/>
      <c r="I595" s="64"/>
      <c r="J595" s="64"/>
      <c r="K595" s="64"/>
      <c r="L595" s="64"/>
      <c r="M595" s="63"/>
      <c r="N595" s="63"/>
      <c r="O595" s="63"/>
      <c r="P595" s="63"/>
      <c r="Q595" s="63"/>
      <c r="R595" s="63"/>
      <c r="S595" s="65"/>
      <c r="T595" s="65"/>
    </row>
    <row r="596" spans="1:20" s="81" customFormat="1" ht="15">
      <c r="A596" s="58" t="s">
        <v>31</v>
      </c>
      <c r="B596" s="91"/>
      <c r="C596" s="91"/>
      <c r="D596" s="61"/>
      <c r="E596" s="63"/>
      <c r="F596" s="63"/>
      <c r="G596" s="63"/>
      <c r="H596" s="67"/>
      <c r="I596" s="64"/>
      <c r="J596" s="64"/>
      <c r="K596" s="64"/>
      <c r="L596" s="64"/>
      <c r="M596" s="63"/>
      <c r="N596" s="63"/>
      <c r="O596" s="63"/>
      <c r="P596" s="63"/>
      <c r="Q596" s="63"/>
      <c r="R596" s="63"/>
      <c r="S596" s="65"/>
      <c r="T596" s="65"/>
    </row>
    <row r="597" spans="1:20" s="81" customFormat="1" ht="15">
      <c r="A597" s="58" t="s">
        <v>32</v>
      </c>
      <c r="B597" s="91"/>
      <c r="C597" s="91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8"/>
      <c r="T597" s="68"/>
    </row>
    <row r="598" spans="1:20" s="81" customFormat="1" ht="15">
      <c r="A598" s="58" t="s">
        <v>33</v>
      </c>
      <c r="B598" s="103"/>
      <c r="C598" s="10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8"/>
      <c r="T598" s="68"/>
    </row>
    <row r="599" spans="1:20" s="81" customFormat="1">
      <c r="A599" s="69"/>
      <c r="B599" s="70"/>
      <c r="C599" s="70"/>
      <c r="D599" s="70"/>
      <c r="E599" s="70"/>
      <c r="F599" s="70"/>
      <c r="G599" s="70"/>
      <c r="H599" s="70">
        <f>SUM(H589:H596)</f>
        <v>0</v>
      </c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</row>
    <row r="600" spans="1:20" s="81" customFormat="1">
      <c r="A600" s="73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</row>
    <row r="601" spans="1:20" s="81" customFormat="1" ht="15">
      <c r="A601" s="58" t="s">
        <v>22</v>
      </c>
      <c r="B601" s="102"/>
      <c r="C601" s="102"/>
      <c r="D601" s="61"/>
      <c r="E601" s="62"/>
      <c r="F601" s="63"/>
      <c r="G601" s="63"/>
      <c r="H601" s="63"/>
      <c r="I601" s="64"/>
      <c r="J601" s="64"/>
      <c r="K601" s="64"/>
      <c r="L601" s="64"/>
      <c r="M601" s="63"/>
      <c r="N601" s="63"/>
      <c r="O601" s="63"/>
      <c r="P601" s="63"/>
      <c r="Q601" s="63"/>
      <c r="R601" s="63"/>
      <c r="S601" s="65"/>
      <c r="T601" s="65"/>
    </row>
    <row r="602" spans="1:20" s="81" customFormat="1" ht="15">
      <c r="A602" s="58" t="s">
        <v>24</v>
      </c>
      <c r="B602" s="91"/>
      <c r="C602" s="91"/>
      <c r="D602" s="61"/>
      <c r="E602" s="63"/>
      <c r="F602" s="63"/>
      <c r="G602" s="63"/>
      <c r="H602" s="66"/>
      <c r="I602" s="64"/>
      <c r="J602" s="64"/>
      <c r="K602" s="64"/>
      <c r="L602" s="64"/>
      <c r="M602" s="63"/>
      <c r="N602" s="63"/>
      <c r="O602" s="63"/>
      <c r="P602" s="63"/>
      <c r="Q602" s="63"/>
      <c r="R602" s="63"/>
      <c r="S602" s="65"/>
      <c r="T602" s="65"/>
    </row>
    <row r="603" spans="1:20" s="81" customFormat="1" ht="15">
      <c r="A603" s="58" t="s">
        <v>25</v>
      </c>
      <c r="B603" s="91"/>
      <c r="C603" s="91"/>
      <c r="D603" s="63"/>
      <c r="E603" s="63"/>
      <c r="F603" s="63"/>
      <c r="G603" s="63"/>
      <c r="H603" s="63"/>
      <c r="I603" s="64"/>
      <c r="J603" s="64"/>
      <c r="K603" s="64"/>
      <c r="L603" s="64"/>
      <c r="M603" s="63"/>
      <c r="N603" s="63"/>
      <c r="O603" s="63"/>
      <c r="P603" s="63"/>
      <c r="Q603" s="63"/>
      <c r="R603" s="63"/>
      <c r="S603" s="65"/>
      <c r="T603" s="65"/>
    </row>
    <row r="604" spans="1:20" s="81" customFormat="1" ht="15">
      <c r="A604" s="58" t="s">
        <v>27</v>
      </c>
      <c r="B604" s="91"/>
      <c r="C604" s="91"/>
      <c r="D604" s="63"/>
      <c r="E604" s="63"/>
      <c r="F604" s="63"/>
      <c r="G604" s="63"/>
      <c r="H604" s="66"/>
      <c r="I604" s="64"/>
      <c r="J604" s="64"/>
      <c r="K604" s="64"/>
      <c r="L604" s="64"/>
      <c r="M604" s="63"/>
      <c r="N604" s="63"/>
      <c r="O604" s="63"/>
      <c r="P604" s="63"/>
      <c r="Q604" s="63"/>
      <c r="R604" s="63"/>
      <c r="S604" s="65"/>
      <c r="T604" s="65"/>
    </row>
    <row r="605" spans="1:20" s="81" customFormat="1" ht="15">
      <c r="A605" s="58" t="s">
        <v>28</v>
      </c>
      <c r="B605" s="91"/>
      <c r="C605" s="91"/>
      <c r="D605" s="63"/>
      <c r="E605" s="63"/>
      <c r="F605" s="63"/>
      <c r="G605" s="63"/>
      <c r="H605" s="63"/>
      <c r="I605" s="64"/>
      <c r="J605" s="64"/>
      <c r="K605" s="64"/>
      <c r="L605" s="64"/>
      <c r="M605" s="63"/>
      <c r="N605" s="63"/>
      <c r="O605" s="63"/>
      <c r="P605" s="63"/>
      <c r="Q605" s="63"/>
      <c r="R605" s="63"/>
      <c r="S605" s="65"/>
      <c r="T605" s="65"/>
    </row>
    <row r="606" spans="1:20" s="81" customFormat="1" ht="15">
      <c r="A606" s="58" t="s">
        <v>29</v>
      </c>
      <c r="B606" s="91"/>
      <c r="C606" s="91"/>
      <c r="D606" s="63"/>
      <c r="E606" s="63"/>
      <c r="F606" s="63"/>
      <c r="G606" s="63"/>
      <c r="H606" s="63"/>
      <c r="I606" s="64"/>
      <c r="J606" s="64"/>
      <c r="K606" s="64"/>
      <c r="L606" s="64"/>
      <c r="M606" s="63"/>
      <c r="N606" s="63"/>
      <c r="O606" s="63"/>
      <c r="P606" s="63"/>
      <c r="Q606" s="63"/>
      <c r="R606" s="63"/>
      <c r="S606" s="65"/>
      <c r="T606" s="65"/>
    </row>
    <row r="607" spans="1:20" s="81" customFormat="1" ht="15">
      <c r="A607" s="58" t="s">
        <v>30</v>
      </c>
      <c r="B607" s="91"/>
      <c r="C607" s="91"/>
      <c r="D607" s="61"/>
      <c r="E607" s="63"/>
      <c r="F607" s="63"/>
      <c r="G607" s="63"/>
      <c r="H607" s="63"/>
      <c r="I607" s="64"/>
      <c r="J607" s="64"/>
      <c r="K607" s="64"/>
      <c r="L607" s="64"/>
      <c r="M607" s="63"/>
      <c r="N607" s="63"/>
      <c r="O607" s="63"/>
      <c r="P607" s="63"/>
      <c r="Q607" s="63"/>
      <c r="R607" s="63"/>
      <c r="S607" s="65"/>
      <c r="T607" s="65"/>
    </row>
    <row r="608" spans="1:20" s="81" customFormat="1" ht="15">
      <c r="A608" s="58" t="s">
        <v>31</v>
      </c>
      <c r="B608" s="91"/>
      <c r="C608" s="91"/>
      <c r="D608" s="61"/>
      <c r="E608" s="63"/>
      <c r="F608" s="63"/>
      <c r="G608" s="63"/>
      <c r="H608" s="67"/>
      <c r="I608" s="64"/>
      <c r="J608" s="64"/>
      <c r="K608" s="64"/>
      <c r="L608" s="64"/>
      <c r="M608" s="63"/>
      <c r="N608" s="63"/>
      <c r="O608" s="63"/>
      <c r="P608" s="63"/>
      <c r="Q608" s="63"/>
      <c r="R608" s="63"/>
      <c r="S608" s="65"/>
      <c r="T608" s="65"/>
    </row>
    <row r="609" spans="1:20" s="81" customFormat="1" ht="15">
      <c r="A609" s="58" t="s">
        <v>32</v>
      </c>
      <c r="B609" s="91"/>
      <c r="C609" s="91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8"/>
      <c r="T609" s="68"/>
    </row>
    <row r="610" spans="1:20" s="81" customFormat="1" ht="15">
      <c r="A610" s="58" t="s">
        <v>33</v>
      </c>
      <c r="B610" s="103"/>
      <c r="C610" s="10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8"/>
      <c r="T610" s="68"/>
    </row>
    <row r="611" spans="1:20" s="81" customFormat="1">
      <c r="A611" s="69"/>
      <c r="B611" s="70"/>
      <c r="C611" s="70"/>
      <c r="D611" s="70"/>
      <c r="E611" s="70"/>
      <c r="F611" s="70"/>
      <c r="G611" s="70"/>
      <c r="H611" s="70">
        <f>SUM(H601:H608)</f>
        <v>0</v>
      </c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</row>
    <row r="612" spans="1:20" s="81" customFormat="1">
      <c r="A612" s="73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</row>
    <row r="613" spans="1:20" s="81" customFormat="1" ht="15">
      <c r="A613" s="58" t="s">
        <v>22</v>
      </c>
      <c r="B613" s="102"/>
      <c r="C613" s="102"/>
      <c r="D613" s="61"/>
      <c r="E613" s="62"/>
      <c r="F613" s="63"/>
      <c r="G613" s="63"/>
      <c r="H613" s="63"/>
      <c r="I613" s="64"/>
      <c r="J613" s="64"/>
      <c r="K613" s="64"/>
      <c r="L613" s="64"/>
      <c r="M613" s="63"/>
      <c r="N613" s="63"/>
      <c r="O613" s="63"/>
      <c r="P613" s="63"/>
      <c r="Q613" s="63"/>
      <c r="R613" s="63"/>
      <c r="S613" s="65"/>
      <c r="T613" s="65"/>
    </row>
    <row r="614" spans="1:20" s="81" customFormat="1" ht="15">
      <c r="A614" s="58" t="s">
        <v>24</v>
      </c>
      <c r="B614" s="91"/>
      <c r="C614" s="91"/>
      <c r="D614" s="61"/>
      <c r="E614" s="63"/>
      <c r="F614" s="63"/>
      <c r="G614" s="63"/>
      <c r="H614" s="66"/>
      <c r="I614" s="64"/>
      <c r="J614" s="64"/>
      <c r="K614" s="64"/>
      <c r="L614" s="64"/>
      <c r="M614" s="63"/>
      <c r="N614" s="63"/>
      <c r="O614" s="63"/>
      <c r="P614" s="63"/>
      <c r="Q614" s="63"/>
      <c r="R614" s="63"/>
      <c r="S614" s="65"/>
      <c r="T614" s="65"/>
    </row>
    <row r="615" spans="1:20" s="81" customFormat="1" ht="15">
      <c r="A615" s="58" t="s">
        <v>25</v>
      </c>
      <c r="B615" s="91"/>
      <c r="C615" s="91"/>
      <c r="D615" s="63"/>
      <c r="E615" s="63"/>
      <c r="F615" s="63"/>
      <c r="G615" s="63"/>
      <c r="H615" s="63"/>
      <c r="I615" s="64"/>
      <c r="J615" s="64"/>
      <c r="K615" s="64"/>
      <c r="L615" s="64"/>
      <c r="M615" s="63"/>
      <c r="N615" s="63"/>
      <c r="O615" s="63"/>
      <c r="P615" s="63"/>
      <c r="Q615" s="63"/>
      <c r="R615" s="63"/>
      <c r="S615" s="65"/>
      <c r="T615" s="65"/>
    </row>
    <row r="616" spans="1:20" s="81" customFormat="1" ht="15">
      <c r="A616" s="58" t="s">
        <v>27</v>
      </c>
      <c r="B616" s="91"/>
      <c r="C616" s="91"/>
      <c r="D616" s="63"/>
      <c r="E616" s="63"/>
      <c r="F616" s="63"/>
      <c r="G616" s="63"/>
      <c r="H616" s="66"/>
      <c r="I616" s="64"/>
      <c r="J616" s="64"/>
      <c r="K616" s="64"/>
      <c r="L616" s="64"/>
      <c r="M616" s="63"/>
      <c r="N616" s="63"/>
      <c r="O616" s="63"/>
      <c r="P616" s="63"/>
      <c r="Q616" s="63"/>
      <c r="R616" s="63"/>
      <c r="S616" s="65"/>
      <c r="T616" s="65"/>
    </row>
    <row r="617" spans="1:20" s="81" customFormat="1" ht="15">
      <c r="A617" s="58" t="s">
        <v>28</v>
      </c>
      <c r="B617" s="91"/>
      <c r="C617" s="91"/>
      <c r="D617" s="63"/>
      <c r="E617" s="63"/>
      <c r="F617" s="63"/>
      <c r="G617" s="63"/>
      <c r="H617" s="63"/>
      <c r="I617" s="64"/>
      <c r="J617" s="64"/>
      <c r="K617" s="64"/>
      <c r="L617" s="64"/>
      <c r="M617" s="63"/>
      <c r="N617" s="63"/>
      <c r="O617" s="63"/>
      <c r="P617" s="63"/>
      <c r="Q617" s="63"/>
      <c r="R617" s="63"/>
      <c r="S617" s="65"/>
      <c r="T617" s="65"/>
    </row>
    <row r="618" spans="1:20" s="81" customFormat="1" ht="15">
      <c r="A618" s="58" t="s">
        <v>29</v>
      </c>
      <c r="B618" s="91"/>
      <c r="C618" s="91"/>
      <c r="D618" s="63"/>
      <c r="E618" s="63"/>
      <c r="F618" s="63"/>
      <c r="G618" s="63"/>
      <c r="H618" s="63"/>
      <c r="I618" s="64"/>
      <c r="J618" s="64"/>
      <c r="K618" s="64"/>
      <c r="L618" s="64"/>
      <c r="M618" s="63"/>
      <c r="N618" s="63"/>
      <c r="O618" s="63"/>
      <c r="P618" s="63"/>
      <c r="Q618" s="63"/>
      <c r="R618" s="63"/>
      <c r="S618" s="65"/>
      <c r="T618" s="65"/>
    </row>
    <row r="619" spans="1:20" s="81" customFormat="1" ht="15">
      <c r="A619" s="58" t="s">
        <v>30</v>
      </c>
      <c r="B619" s="91"/>
      <c r="C619" s="91"/>
      <c r="D619" s="61"/>
      <c r="E619" s="63"/>
      <c r="F619" s="63"/>
      <c r="G619" s="63"/>
      <c r="H619" s="63"/>
      <c r="I619" s="64"/>
      <c r="J619" s="64"/>
      <c r="K619" s="64"/>
      <c r="L619" s="64"/>
      <c r="M619" s="63"/>
      <c r="N619" s="63"/>
      <c r="O619" s="63"/>
      <c r="P619" s="63"/>
      <c r="Q619" s="63"/>
      <c r="R619" s="63"/>
      <c r="S619" s="65"/>
      <c r="T619" s="65"/>
    </row>
    <row r="620" spans="1:20" s="81" customFormat="1" ht="15">
      <c r="A620" s="58" t="s">
        <v>31</v>
      </c>
      <c r="B620" s="91"/>
      <c r="C620" s="91"/>
      <c r="D620" s="61"/>
      <c r="E620" s="63"/>
      <c r="F620" s="63"/>
      <c r="G620" s="63"/>
      <c r="H620" s="67"/>
      <c r="I620" s="64"/>
      <c r="J620" s="64"/>
      <c r="K620" s="64"/>
      <c r="L620" s="64"/>
      <c r="M620" s="63"/>
      <c r="N620" s="63"/>
      <c r="O620" s="63"/>
      <c r="P620" s="63"/>
      <c r="Q620" s="63"/>
      <c r="R620" s="63"/>
      <c r="S620" s="65"/>
      <c r="T620" s="65"/>
    </row>
    <row r="621" spans="1:20" s="81" customFormat="1" ht="15">
      <c r="A621" s="58" t="s">
        <v>32</v>
      </c>
      <c r="B621" s="91"/>
      <c r="C621" s="91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8"/>
      <c r="T621" s="68"/>
    </row>
    <row r="622" spans="1:20" s="81" customFormat="1" ht="15">
      <c r="A622" s="58" t="s">
        <v>33</v>
      </c>
      <c r="B622" s="103"/>
      <c r="C622" s="10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8"/>
      <c r="T622" s="68"/>
    </row>
    <row r="623" spans="1:20" s="81" customFormat="1">
      <c r="A623" s="69"/>
      <c r="B623" s="70"/>
      <c r="C623" s="70"/>
      <c r="D623" s="70"/>
      <c r="E623" s="70"/>
      <c r="F623" s="70"/>
      <c r="G623" s="70"/>
      <c r="H623" s="70">
        <f>SUM(H613:H620)</f>
        <v>0</v>
      </c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</row>
    <row r="624" spans="1:20" s="81" customFormat="1">
      <c r="A624" s="73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</row>
    <row r="625" spans="1:20" s="81" customFormat="1" ht="15">
      <c r="A625" s="58" t="s">
        <v>22</v>
      </c>
      <c r="B625" s="102"/>
      <c r="C625" s="102"/>
      <c r="D625" s="61"/>
      <c r="E625" s="62"/>
      <c r="F625" s="63"/>
      <c r="G625" s="63"/>
      <c r="H625" s="63"/>
      <c r="I625" s="64"/>
      <c r="J625" s="64"/>
      <c r="K625" s="64"/>
      <c r="L625" s="64"/>
      <c r="M625" s="63"/>
      <c r="N625" s="63"/>
      <c r="O625" s="63"/>
      <c r="P625" s="63"/>
      <c r="Q625" s="63"/>
      <c r="R625" s="63"/>
      <c r="S625" s="65"/>
      <c r="T625" s="65"/>
    </row>
    <row r="626" spans="1:20" s="81" customFormat="1" ht="15">
      <c r="A626" s="58" t="s">
        <v>24</v>
      </c>
      <c r="B626" s="91"/>
      <c r="C626" s="91"/>
      <c r="D626" s="61"/>
      <c r="E626" s="63"/>
      <c r="F626" s="63"/>
      <c r="G626" s="63"/>
      <c r="H626" s="66"/>
      <c r="I626" s="64"/>
      <c r="J626" s="64"/>
      <c r="K626" s="64"/>
      <c r="L626" s="64"/>
      <c r="M626" s="63"/>
      <c r="N626" s="63"/>
      <c r="O626" s="63"/>
      <c r="P626" s="63"/>
      <c r="Q626" s="63"/>
      <c r="R626" s="63"/>
      <c r="S626" s="65"/>
      <c r="T626" s="65"/>
    </row>
    <row r="627" spans="1:20" s="81" customFormat="1" ht="15">
      <c r="A627" s="58" t="s">
        <v>25</v>
      </c>
      <c r="B627" s="91"/>
      <c r="C627" s="91"/>
      <c r="D627" s="63"/>
      <c r="E627" s="63"/>
      <c r="F627" s="63"/>
      <c r="G627" s="63"/>
      <c r="H627" s="63"/>
      <c r="I627" s="64"/>
      <c r="J627" s="64"/>
      <c r="K627" s="64"/>
      <c r="L627" s="64"/>
      <c r="M627" s="63"/>
      <c r="N627" s="63"/>
      <c r="O627" s="63"/>
      <c r="P627" s="63"/>
      <c r="Q627" s="63"/>
      <c r="R627" s="63"/>
      <c r="S627" s="65"/>
      <c r="T627" s="65"/>
    </row>
    <row r="628" spans="1:20" s="81" customFormat="1" ht="15">
      <c r="A628" s="58" t="s">
        <v>27</v>
      </c>
      <c r="B628" s="91"/>
      <c r="C628" s="91"/>
      <c r="D628" s="63"/>
      <c r="E628" s="63"/>
      <c r="F628" s="63"/>
      <c r="G628" s="63"/>
      <c r="H628" s="66"/>
      <c r="I628" s="64"/>
      <c r="J628" s="64"/>
      <c r="K628" s="64"/>
      <c r="L628" s="64"/>
      <c r="M628" s="63"/>
      <c r="N628" s="63"/>
      <c r="O628" s="63"/>
      <c r="P628" s="63"/>
      <c r="Q628" s="63"/>
      <c r="R628" s="63"/>
      <c r="S628" s="65"/>
      <c r="T628" s="65"/>
    </row>
    <row r="629" spans="1:20" s="81" customFormat="1" ht="15">
      <c r="A629" s="58" t="s">
        <v>28</v>
      </c>
      <c r="B629" s="91"/>
      <c r="C629" s="91"/>
      <c r="D629" s="63"/>
      <c r="E629" s="63"/>
      <c r="F629" s="63"/>
      <c r="G629" s="63"/>
      <c r="H629" s="63"/>
      <c r="I629" s="64"/>
      <c r="J629" s="64"/>
      <c r="K629" s="64"/>
      <c r="L629" s="64"/>
      <c r="M629" s="63"/>
      <c r="N629" s="63"/>
      <c r="O629" s="63"/>
      <c r="P629" s="63"/>
      <c r="Q629" s="63"/>
      <c r="R629" s="63"/>
      <c r="S629" s="65"/>
      <c r="T629" s="65"/>
    </row>
    <row r="630" spans="1:20" s="81" customFormat="1" ht="15">
      <c r="A630" s="58" t="s">
        <v>29</v>
      </c>
      <c r="B630" s="91"/>
      <c r="C630" s="91"/>
      <c r="D630" s="63"/>
      <c r="E630" s="63"/>
      <c r="F630" s="63"/>
      <c r="G630" s="63"/>
      <c r="H630" s="63"/>
      <c r="I630" s="64"/>
      <c r="J630" s="64"/>
      <c r="K630" s="64"/>
      <c r="L630" s="64"/>
      <c r="M630" s="63"/>
      <c r="N630" s="63"/>
      <c r="O630" s="63"/>
      <c r="P630" s="63"/>
      <c r="Q630" s="63"/>
      <c r="R630" s="63"/>
      <c r="S630" s="65"/>
      <c r="T630" s="65"/>
    </row>
    <row r="631" spans="1:20" s="81" customFormat="1" ht="15">
      <c r="A631" s="58" t="s">
        <v>30</v>
      </c>
      <c r="B631" s="91"/>
      <c r="C631" s="91"/>
      <c r="D631" s="61"/>
      <c r="E631" s="63"/>
      <c r="F631" s="63"/>
      <c r="G631" s="63"/>
      <c r="H631" s="63"/>
      <c r="I631" s="64"/>
      <c r="J631" s="64"/>
      <c r="K631" s="64"/>
      <c r="L631" s="64"/>
      <c r="M631" s="63"/>
      <c r="N631" s="63"/>
      <c r="O631" s="63"/>
      <c r="P631" s="63"/>
      <c r="Q631" s="63"/>
      <c r="R631" s="63"/>
      <c r="S631" s="65"/>
      <c r="T631" s="65"/>
    </row>
    <row r="632" spans="1:20" s="81" customFormat="1" ht="15">
      <c r="A632" s="58" t="s">
        <v>31</v>
      </c>
      <c r="B632" s="91"/>
      <c r="C632" s="91"/>
      <c r="D632" s="61"/>
      <c r="E632" s="63"/>
      <c r="F632" s="63"/>
      <c r="G632" s="63"/>
      <c r="H632" s="67"/>
      <c r="I632" s="64"/>
      <c r="J632" s="64"/>
      <c r="K632" s="64"/>
      <c r="L632" s="64"/>
      <c r="M632" s="63"/>
      <c r="N632" s="63"/>
      <c r="O632" s="63"/>
      <c r="P632" s="63"/>
      <c r="Q632" s="63"/>
      <c r="R632" s="63"/>
      <c r="S632" s="65"/>
      <c r="T632" s="65"/>
    </row>
    <row r="633" spans="1:20" s="81" customFormat="1" ht="15">
      <c r="A633" s="58" t="s">
        <v>32</v>
      </c>
      <c r="B633" s="91"/>
      <c r="C633" s="91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8"/>
      <c r="T633" s="68"/>
    </row>
    <row r="634" spans="1:20" s="81" customFormat="1" ht="15">
      <c r="A634" s="58" t="s">
        <v>33</v>
      </c>
      <c r="B634" s="103"/>
      <c r="C634" s="10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8"/>
      <c r="T634" s="68"/>
    </row>
    <row r="635" spans="1:20" s="81" customFormat="1">
      <c r="A635" s="69"/>
      <c r="B635" s="70"/>
      <c r="C635" s="70"/>
      <c r="D635" s="70"/>
      <c r="E635" s="70"/>
      <c r="F635" s="70"/>
      <c r="G635" s="70"/>
      <c r="H635" s="70">
        <f>SUM(H625:H632)</f>
        <v>0</v>
      </c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</row>
    <row r="636" spans="1:20" s="81" customFormat="1">
      <c r="A636" s="73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</row>
    <row r="637" spans="1:20" s="81" customFormat="1" ht="15">
      <c r="A637" s="58" t="s">
        <v>22</v>
      </c>
      <c r="B637" s="102"/>
      <c r="C637" s="102"/>
      <c r="D637" s="61"/>
      <c r="E637" s="62"/>
      <c r="F637" s="63"/>
      <c r="G637" s="63"/>
      <c r="H637" s="63"/>
      <c r="I637" s="64"/>
      <c r="J637" s="64"/>
      <c r="K637" s="64"/>
      <c r="L637" s="64"/>
      <c r="M637" s="63"/>
      <c r="N637" s="63"/>
      <c r="O637" s="63"/>
      <c r="P637" s="63"/>
      <c r="Q637" s="63"/>
      <c r="R637" s="63"/>
      <c r="S637" s="65"/>
      <c r="T637" s="65"/>
    </row>
    <row r="638" spans="1:20" s="81" customFormat="1" ht="15">
      <c r="A638" s="58" t="s">
        <v>24</v>
      </c>
      <c r="B638" s="91"/>
      <c r="C638" s="91"/>
      <c r="D638" s="61"/>
      <c r="E638" s="63"/>
      <c r="F638" s="63"/>
      <c r="G638" s="63"/>
      <c r="H638" s="66"/>
      <c r="I638" s="64"/>
      <c r="J638" s="64"/>
      <c r="K638" s="64"/>
      <c r="L638" s="64"/>
      <c r="M638" s="63"/>
      <c r="N638" s="63"/>
      <c r="O638" s="63"/>
      <c r="P638" s="63"/>
      <c r="Q638" s="63"/>
      <c r="R638" s="63"/>
      <c r="S638" s="65"/>
      <c r="T638" s="65"/>
    </row>
    <row r="639" spans="1:20" s="81" customFormat="1" ht="15">
      <c r="A639" s="58" t="s">
        <v>25</v>
      </c>
      <c r="B639" s="91"/>
      <c r="C639" s="91"/>
      <c r="D639" s="63"/>
      <c r="E639" s="63"/>
      <c r="F639" s="63"/>
      <c r="G639" s="63"/>
      <c r="H639" s="63"/>
      <c r="I639" s="64"/>
      <c r="J639" s="64"/>
      <c r="K639" s="64"/>
      <c r="L639" s="64"/>
      <c r="M639" s="63"/>
      <c r="N639" s="63"/>
      <c r="O639" s="63"/>
      <c r="P639" s="63"/>
      <c r="Q639" s="63"/>
      <c r="R639" s="63"/>
      <c r="S639" s="65"/>
      <c r="T639" s="65"/>
    </row>
    <row r="640" spans="1:20" s="81" customFormat="1" ht="15">
      <c r="A640" s="58" t="s">
        <v>27</v>
      </c>
      <c r="B640" s="91"/>
      <c r="C640" s="91"/>
      <c r="D640" s="63"/>
      <c r="E640" s="63"/>
      <c r="F640" s="63"/>
      <c r="G640" s="63"/>
      <c r="H640" s="66"/>
      <c r="I640" s="64"/>
      <c r="J640" s="64"/>
      <c r="K640" s="64"/>
      <c r="L640" s="64"/>
      <c r="M640" s="63"/>
      <c r="N640" s="63"/>
      <c r="O640" s="63"/>
      <c r="P640" s="63"/>
      <c r="Q640" s="63"/>
      <c r="R640" s="63"/>
      <c r="S640" s="65"/>
      <c r="T640" s="65"/>
    </row>
    <row r="641" spans="1:20" s="81" customFormat="1" ht="15">
      <c r="A641" s="58" t="s">
        <v>28</v>
      </c>
      <c r="B641" s="91"/>
      <c r="C641" s="91"/>
      <c r="D641" s="63"/>
      <c r="E641" s="63"/>
      <c r="F641" s="63"/>
      <c r="G641" s="63"/>
      <c r="H641" s="63"/>
      <c r="I641" s="64"/>
      <c r="J641" s="64"/>
      <c r="K641" s="64"/>
      <c r="L641" s="64"/>
      <c r="M641" s="63"/>
      <c r="N641" s="63"/>
      <c r="O641" s="63"/>
      <c r="P641" s="63"/>
      <c r="Q641" s="63"/>
      <c r="R641" s="63"/>
      <c r="S641" s="65"/>
      <c r="T641" s="65"/>
    </row>
    <row r="642" spans="1:20" s="81" customFormat="1" ht="15">
      <c r="A642" s="58" t="s">
        <v>29</v>
      </c>
      <c r="B642" s="91"/>
      <c r="C642" s="91"/>
      <c r="D642" s="63"/>
      <c r="E642" s="63"/>
      <c r="F642" s="63"/>
      <c r="G642" s="63"/>
      <c r="H642" s="63"/>
      <c r="I642" s="64"/>
      <c r="J642" s="64"/>
      <c r="K642" s="64"/>
      <c r="L642" s="64"/>
      <c r="M642" s="63"/>
      <c r="N642" s="63"/>
      <c r="O642" s="63"/>
      <c r="P642" s="63"/>
      <c r="Q642" s="63"/>
      <c r="R642" s="63"/>
      <c r="S642" s="65"/>
      <c r="T642" s="65"/>
    </row>
    <row r="643" spans="1:20" s="81" customFormat="1" ht="15">
      <c r="A643" s="58" t="s">
        <v>30</v>
      </c>
      <c r="B643" s="91"/>
      <c r="C643" s="91"/>
      <c r="D643" s="61"/>
      <c r="E643" s="63"/>
      <c r="F643" s="63"/>
      <c r="G643" s="63"/>
      <c r="H643" s="63"/>
      <c r="I643" s="64"/>
      <c r="J643" s="64"/>
      <c r="K643" s="64"/>
      <c r="L643" s="64"/>
      <c r="M643" s="63"/>
      <c r="N643" s="63"/>
      <c r="O643" s="63"/>
      <c r="P643" s="63"/>
      <c r="Q643" s="63"/>
      <c r="R643" s="63"/>
      <c r="S643" s="65"/>
      <c r="T643" s="65"/>
    </row>
    <row r="644" spans="1:20" s="81" customFormat="1" ht="15">
      <c r="A644" s="58" t="s">
        <v>31</v>
      </c>
      <c r="B644" s="91"/>
      <c r="C644" s="91"/>
      <c r="D644" s="61"/>
      <c r="E644" s="63"/>
      <c r="F644" s="63"/>
      <c r="G644" s="63"/>
      <c r="H644" s="67"/>
      <c r="I644" s="64"/>
      <c r="J644" s="64"/>
      <c r="K644" s="64"/>
      <c r="L644" s="64"/>
      <c r="M644" s="63"/>
      <c r="N644" s="63"/>
      <c r="O644" s="63"/>
      <c r="P644" s="63"/>
      <c r="Q644" s="63"/>
      <c r="R644" s="63"/>
      <c r="S644" s="65"/>
      <c r="T644" s="65"/>
    </row>
    <row r="645" spans="1:20" s="81" customFormat="1" ht="15">
      <c r="A645" s="58" t="s">
        <v>32</v>
      </c>
      <c r="B645" s="91"/>
      <c r="C645" s="91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8"/>
      <c r="T645" s="68"/>
    </row>
    <row r="646" spans="1:20" s="81" customFormat="1" ht="15">
      <c r="A646" s="58" t="s">
        <v>33</v>
      </c>
      <c r="B646" s="103"/>
      <c r="C646" s="10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8"/>
      <c r="T646" s="68"/>
    </row>
    <row r="647" spans="1:20" s="81" customFormat="1">
      <c r="A647" s="69"/>
      <c r="B647" s="70"/>
      <c r="C647" s="70"/>
      <c r="D647" s="70"/>
      <c r="E647" s="70"/>
      <c r="F647" s="70"/>
      <c r="G647" s="70"/>
      <c r="H647" s="70">
        <f>SUM(H637:H644)</f>
        <v>0</v>
      </c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</row>
    <row r="648" spans="1:20" s="81" customFormat="1">
      <c r="A648" s="73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</row>
    <row r="649" spans="1:20" s="81" customFormat="1" ht="15">
      <c r="A649" s="58" t="s">
        <v>22</v>
      </c>
      <c r="B649" s="102"/>
      <c r="C649" s="102"/>
      <c r="D649" s="61"/>
      <c r="E649" s="62"/>
      <c r="F649" s="63"/>
      <c r="G649" s="63"/>
      <c r="H649" s="63"/>
      <c r="I649" s="64"/>
      <c r="J649" s="64"/>
      <c r="K649" s="64"/>
      <c r="L649" s="64"/>
      <c r="M649" s="63"/>
      <c r="N649" s="63"/>
      <c r="O649" s="63"/>
      <c r="P649" s="63"/>
      <c r="Q649" s="63"/>
      <c r="R649" s="63"/>
      <c r="S649" s="65"/>
      <c r="T649" s="65"/>
    </row>
    <row r="650" spans="1:20" s="81" customFormat="1" ht="15">
      <c r="A650" s="58" t="s">
        <v>24</v>
      </c>
      <c r="B650" s="91"/>
      <c r="C650" s="91"/>
      <c r="D650" s="61"/>
      <c r="E650" s="63"/>
      <c r="F650" s="63"/>
      <c r="G650" s="63"/>
      <c r="H650" s="66"/>
      <c r="I650" s="64"/>
      <c r="J650" s="64"/>
      <c r="K650" s="64"/>
      <c r="L650" s="64"/>
      <c r="M650" s="63"/>
      <c r="N650" s="63"/>
      <c r="O650" s="63"/>
      <c r="P650" s="63"/>
      <c r="Q650" s="63"/>
      <c r="R650" s="63"/>
      <c r="S650" s="65"/>
      <c r="T650" s="65"/>
    </row>
    <row r="651" spans="1:20" s="81" customFormat="1" ht="15">
      <c r="A651" s="58" t="s">
        <v>25</v>
      </c>
      <c r="B651" s="91"/>
      <c r="C651" s="91"/>
      <c r="D651" s="63"/>
      <c r="E651" s="63"/>
      <c r="F651" s="63"/>
      <c r="G651" s="63"/>
      <c r="H651" s="63"/>
      <c r="I651" s="64"/>
      <c r="J651" s="64"/>
      <c r="K651" s="64"/>
      <c r="L651" s="64"/>
      <c r="M651" s="63"/>
      <c r="N651" s="63"/>
      <c r="O651" s="63"/>
      <c r="P651" s="63"/>
      <c r="Q651" s="63"/>
      <c r="R651" s="63"/>
      <c r="S651" s="65"/>
      <c r="T651" s="65"/>
    </row>
    <row r="652" spans="1:20" s="81" customFormat="1" ht="15">
      <c r="A652" s="58" t="s">
        <v>27</v>
      </c>
      <c r="B652" s="91"/>
      <c r="C652" s="91"/>
      <c r="D652" s="63"/>
      <c r="E652" s="63"/>
      <c r="F652" s="63"/>
      <c r="G652" s="63"/>
      <c r="H652" s="66"/>
      <c r="I652" s="64"/>
      <c r="J652" s="64"/>
      <c r="K652" s="64"/>
      <c r="L652" s="64"/>
      <c r="M652" s="63"/>
      <c r="N652" s="63"/>
      <c r="O652" s="63"/>
      <c r="P652" s="63"/>
      <c r="Q652" s="63"/>
      <c r="R652" s="63"/>
      <c r="S652" s="65"/>
      <c r="T652" s="65"/>
    </row>
    <row r="653" spans="1:20" s="81" customFormat="1" ht="15">
      <c r="A653" s="58" t="s">
        <v>28</v>
      </c>
      <c r="B653" s="91"/>
      <c r="C653" s="91"/>
      <c r="D653" s="63"/>
      <c r="E653" s="63"/>
      <c r="F653" s="63"/>
      <c r="G653" s="63"/>
      <c r="H653" s="63"/>
      <c r="I653" s="64"/>
      <c r="J653" s="64"/>
      <c r="K653" s="64"/>
      <c r="L653" s="64"/>
      <c r="M653" s="63"/>
      <c r="N653" s="63"/>
      <c r="O653" s="63"/>
      <c r="P653" s="63"/>
      <c r="Q653" s="63"/>
      <c r="R653" s="63"/>
      <c r="S653" s="65"/>
      <c r="T653" s="65"/>
    </row>
    <row r="654" spans="1:20" s="81" customFormat="1" ht="15">
      <c r="A654" s="58" t="s">
        <v>29</v>
      </c>
      <c r="B654" s="91"/>
      <c r="C654" s="91"/>
      <c r="D654" s="63"/>
      <c r="E654" s="63"/>
      <c r="F654" s="63"/>
      <c r="G654" s="63"/>
      <c r="H654" s="63"/>
      <c r="I654" s="64"/>
      <c r="J654" s="64"/>
      <c r="K654" s="64"/>
      <c r="L654" s="64"/>
      <c r="M654" s="63"/>
      <c r="N654" s="63"/>
      <c r="O654" s="63"/>
      <c r="P654" s="63"/>
      <c r="Q654" s="63"/>
      <c r="R654" s="63"/>
      <c r="S654" s="65"/>
      <c r="T654" s="65"/>
    </row>
    <row r="655" spans="1:20" s="81" customFormat="1" ht="15">
      <c r="A655" s="58" t="s">
        <v>30</v>
      </c>
      <c r="B655" s="91"/>
      <c r="C655" s="91"/>
      <c r="D655" s="61"/>
      <c r="E655" s="63"/>
      <c r="F655" s="63"/>
      <c r="G655" s="63"/>
      <c r="H655" s="63"/>
      <c r="I655" s="64"/>
      <c r="J655" s="64"/>
      <c r="K655" s="64"/>
      <c r="L655" s="64"/>
      <c r="M655" s="63"/>
      <c r="N655" s="63"/>
      <c r="O655" s="63"/>
      <c r="P655" s="63"/>
      <c r="Q655" s="63"/>
      <c r="R655" s="63"/>
      <c r="S655" s="65"/>
      <c r="T655" s="65"/>
    </row>
    <row r="656" spans="1:20" s="81" customFormat="1" ht="15">
      <c r="A656" s="58" t="s">
        <v>31</v>
      </c>
      <c r="B656" s="91"/>
      <c r="C656" s="91"/>
      <c r="D656" s="61"/>
      <c r="E656" s="63"/>
      <c r="F656" s="63"/>
      <c r="G656" s="63"/>
      <c r="H656" s="67"/>
      <c r="I656" s="64"/>
      <c r="J656" s="64"/>
      <c r="K656" s="64"/>
      <c r="L656" s="64"/>
      <c r="M656" s="63"/>
      <c r="N656" s="63"/>
      <c r="O656" s="63"/>
      <c r="P656" s="63"/>
      <c r="Q656" s="63"/>
      <c r="R656" s="63"/>
      <c r="S656" s="65"/>
      <c r="T656" s="65"/>
    </row>
    <row r="657" spans="1:20" s="81" customFormat="1" ht="15">
      <c r="A657" s="58" t="s">
        <v>32</v>
      </c>
      <c r="B657" s="91"/>
      <c r="C657" s="91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8"/>
      <c r="T657" s="68"/>
    </row>
    <row r="658" spans="1:20" s="81" customFormat="1" ht="15">
      <c r="A658" s="58" t="s">
        <v>33</v>
      </c>
      <c r="B658" s="103"/>
      <c r="C658" s="10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8"/>
      <c r="T658" s="68"/>
    </row>
    <row r="659" spans="1:20" s="81" customFormat="1">
      <c r="A659" s="69"/>
      <c r="B659" s="70"/>
      <c r="C659" s="70"/>
      <c r="D659" s="70"/>
      <c r="E659" s="70"/>
      <c r="F659" s="70"/>
      <c r="G659" s="70"/>
      <c r="H659" s="70">
        <f>SUM(H649:H656)</f>
        <v>0</v>
      </c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</row>
    <row r="660" spans="1:20" s="81" customFormat="1">
      <c r="A660" s="73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</row>
    <row r="661" spans="1:20" s="81" customFormat="1" ht="15">
      <c r="A661" s="58" t="s">
        <v>22</v>
      </c>
      <c r="B661" s="102"/>
      <c r="C661" s="102"/>
      <c r="D661" s="61"/>
      <c r="E661" s="62"/>
      <c r="F661" s="63"/>
      <c r="G661" s="63"/>
      <c r="H661" s="63"/>
      <c r="I661" s="64"/>
      <c r="J661" s="64"/>
      <c r="K661" s="64"/>
      <c r="L661" s="64"/>
      <c r="M661" s="63"/>
      <c r="N661" s="63"/>
      <c r="O661" s="63"/>
      <c r="P661" s="63"/>
      <c r="Q661" s="63"/>
      <c r="R661" s="63"/>
      <c r="S661" s="65"/>
      <c r="T661" s="65"/>
    </row>
    <row r="662" spans="1:20" s="81" customFormat="1" ht="15">
      <c r="A662" s="58" t="s">
        <v>24</v>
      </c>
      <c r="B662" s="91"/>
      <c r="C662" s="91"/>
      <c r="D662" s="61"/>
      <c r="E662" s="63"/>
      <c r="F662" s="63"/>
      <c r="G662" s="63"/>
      <c r="H662" s="66"/>
      <c r="I662" s="64"/>
      <c r="J662" s="64"/>
      <c r="K662" s="64"/>
      <c r="L662" s="64"/>
      <c r="M662" s="63"/>
      <c r="N662" s="63"/>
      <c r="O662" s="63"/>
      <c r="P662" s="63"/>
      <c r="Q662" s="63"/>
      <c r="R662" s="63"/>
      <c r="S662" s="65"/>
      <c r="T662" s="65"/>
    </row>
    <row r="663" spans="1:20" s="81" customFormat="1" ht="15">
      <c r="A663" s="58" t="s">
        <v>25</v>
      </c>
      <c r="B663" s="91"/>
      <c r="C663" s="91"/>
      <c r="D663" s="63"/>
      <c r="E663" s="63"/>
      <c r="F663" s="63"/>
      <c r="G663" s="63"/>
      <c r="H663" s="63"/>
      <c r="I663" s="64"/>
      <c r="J663" s="64"/>
      <c r="K663" s="64"/>
      <c r="L663" s="64"/>
      <c r="M663" s="63"/>
      <c r="N663" s="63"/>
      <c r="O663" s="63"/>
      <c r="P663" s="63"/>
      <c r="Q663" s="63"/>
      <c r="R663" s="63"/>
      <c r="S663" s="65"/>
      <c r="T663" s="65"/>
    </row>
    <row r="664" spans="1:20" s="81" customFormat="1" ht="15">
      <c r="A664" s="58" t="s">
        <v>27</v>
      </c>
      <c r="B664" s="91"/>
      <c r="C664" s="91"/>
      <c r="D664" s="63"/>
      <c r="E664" s="63"/>
      <c r="F664" s="63"/>
      <c r="G664" s="63"/>
      <c r="H664" s="66"/>
      <c r="I664" s="64"/>
      <c r="J664" s="64"/>
      <c r="K664" s="64"/>
      <c r="L664" s="64"/>
      <c r="M664" s="63"/>
      <c r="N664" s="63"/>
      <c r="O664" s="63"/>
      <c r="P664" s="63"/>
      <c r="Q664" s="63"/>
      <c r="R664" s="63"/>
      <c r="S664" s="65"/>
      <c r="T664" s="65"/>
    </row>
    <row r="665" spans="1:20" s="81" customFormat="1" ht="15">
      <c r="A665" s="58" t="s">
        <v>28</v>
      </c>
      <c r="B665" s="91"/>
      <c r="C665" s="91"/>
      <c r="D665" s="63"/>
      <c r="E665" s="63"/>
      <c r="F665" s="63"/>
      <c r="G665" s="63"/>
      <c r="H665" s="63"/>
      <c r="I665" s="64"/>
      <c r="J665" s="64"/>
      <c r="K665" s="64"/>
      <c r="L665" s="64"/>
      <c r="M665" s="63"/>
      <c r="N665" s="63"/>
      <c r="O665" s="63"/>
      <c r="P665" s="63"/>
      <c r="Q665" s="63"/>
      <c r="R665" s="63"/>
      <c r="S665" s="65"/>
      <c r="T665" s="65"/>
    </row>
    <row r="666" spans="1:20" s="81" customFormat="1" ht="15">
      <c r="A666" s="58" t="s">
        <v>29</v>
      </c>
      <c r="B666" s="91"/>
      <c r="C666" s="91"/>
      <c r="D666" s="63"/>
      <c r="E666" s="63"/>
      <c r="F666" s="63"/>
      <c r="G666" s="63"/>
      <c r="H666" s="63"/>
      <c r="I666" s="64"/>
      <c r="J666" s="64"/>
      <c r="K666" s="64"/>
      <c r="L666" s="64"/>
      <c r="M666" s="63"/>
      <c r="N666" s="63"/>
      <c r="O666" s="63"/>
      <c r="P666" s="63"/>
      <c r="Q666" s="63"/>
      <c r="R666" s="63"/>
      <c r="S666" s="65"/>
      <c r="T666" s="65"/>
    </row>
    <row r="667" spans="1:20" s="81" customFormat="1" ht="15">
      <c r="A667" s="58" t="s">
        <v>30</v>
      </c>
      <c r="B667" s="91"/>
      <c r="C667" s="91"/>
      <c r="D667" s="61"/>
      <c r="E667" s="63"/>
      <c r="F667" s="63"/>
      <c r="G667" s="63"/>
      <c r="H667" s="63"/>
      <c r="I667" s="64"/>
      <c r="J667" s="64"/>
      <c r="K667" s="64"/>
      <c r="L667" s="64"/>
      <c r="M667" s="63"/>
      <c r="N667" s="63"/>
      <c r="O667" s="63"/>
      <c r="P667" s="63"/>
      <c r="Q667" s="63"/>
      <c r="R667" s="63"/>
      <c r="S667" s="65"/>
      <c r="T667" s="65"/>
    </row>
    <row r="668" spans="1:20" s="81" customFormat="1" ht="15">
      <c r="A668" s="58" t="s">
        <v>31</v>
      </c>
      <c r="B668" s="91"/>
      <c r="C668" s="91"/>
      <c r="D668" s="61"/>
      <c r="E668" s="63"/>
      <c r="F668" s="63"/>
      <c r="G668" s="63"/>
      <c r="H668" s="67"/>
      <c r="I668" s="64"/>
      <c r="J668" s="64"/>
      <c r="K668" s="64"/>
      <c r="L668" s="64"/>
      <c r="M668" s="63"/>
      <c r="N668" s="63"/>
      <c r="O668" s="63"/>
      <c r="P668" s="63"/>
      <c r="Q668" s="63"/>
      <c r="R668" s="63"/>
      <c r="S668" s="65"/>
      <c r="T668" s="65"/>
    </row>
    <row r="669" spans="1:20" s="81" customFormat="1" ht="15">
      <c r="A669" s="58" t="s">
        <v>32</v>
      </c>
      <c r="B669" s="91"/>
      <c r="C669" s="91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8"/>
      <c r="T669" s="68"/>
    </row>
    <row r="670" spans="1:20" s="81" customFormat="1" ht="15">
      <c r="A670" s="58" t="s">
        <v>33</v>
      </c>
      <c r="B670" s="103"/>
      <c r="C670" s="10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8"/>
      <c r="T670" s="68"/>
    </row>
    <row r="671" spans="1:20" s="81" customFormat="1">
      <c r="A671" s="69"/>
      <c r="B671" s="70"/>
      <c r="C671" s="70"/>
      <c r="D671" s="70"/>
      <c r="E671" s="70"/>
      <c r="F671" s="70"/>
      <c r="G671" s="70"/>
      <c r="H671" s="70">
        <f>SUM(H661:H668)</f>
        <v>0</v>
      </c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</row>
    <row r="672" spans="1:20" s="81" customFormat="1">
      <c r="A672" s="73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</row>
    <row r="673" spans="1:20" s="81" customFormat="1" ht="15">
      <c r="A673" s="58" t="s">
        <v>22</v>
      </c>
      <c r="B673" s="102"/>
      <c r="C673" s="102"/>
      <c r="D673" s="61"/>
      <c r="E673" s="62"/>
      <c r="F673" s="63"/>
      <c r="G673" s="63"/>
      <c r="H673" s="63"/>
      <c r="I673" s="64"/>
      <c r="J673" s="64"/>
      <c r="K673" s="64"/>
      <c r="L673" s="64"/>
      <c r="M673" s="63"/>
      <c r="N673" s="63"/>
      <c r="O673" s="63"/>
      <c r="P673" s="63"/>
      <c r="Q673" s="63"/>
      <c r="R673" s="63"/>
      <c r="S673" s="65"/>
      <c r="T673" s="65"/>
    </row>
    <row r="674" spans="1:20" s="81" customFormat="1" ht="15">
      <c r="A674" s="58" t="s">
        <v>24</v>
      </c>
      <c r="B674" s="91"/>
      <c r="C674" s="91"/>
      <c r="D674" s="61"/>
      <c r="E674" s="63"/>
      <c r="F674" s="63"/>
      <c r="G674" s="63"/>
      <c r="H674" s="66"/>
      <c r="I674" s="64"/>
      <c r="J674" s="64"/>
      <c r="K674" s="64"/>
      <c r="L674" s="64"/>
      <c r="M674" s="63"/>
      <c r="N674" s="63"/>
      <c r="O674" s="63"/>
      <c r="P674" s="63"/>
      <c r="Q674" s="63"/>
      <c r="R674" s="63"/>
      <c r="S674" s="65"/>
      <c r="T674" s="65"/>
    </row>
    <row r="675" spans="1:20" s="81" customFormat="1" ht="15">
      <c r="A675" s="58" t="s">
        <v>25</v>
      </c>
      <c r="B675" s="91"/>
      <c r="C675" s="91"/>
      <c r="D675" s="63"/>
      <c r="E675" s="63"/>
      <c r="F675" s="63"/>
      <c r="G675" s="63"/>
      <c r="H675" s="63"/>
      <c r="I675" s="64"/>
      <c r="J675" s="64"/>
      <c r="K675" s="64"/>
      <c r="L675" s="64"/>
      <c r="M675" s="63"/>
      <c r="N675" s="63"/>
      <c r="O675" s="63"/>
      <c r="P675" s="63"/>
      <c r="Q675" s="63"/>
      <c r="R675" s="63"/>
      <c r="S675" s="65"/>
      <c r="T675" s="65"/>
    </row>
    <row r="676" spans="1:20" s="81" customFormat="1" ht="15">
      <c r="A676" s="58" t="s">
        <v>27</v>
      </c>
      <c r="B676" s="91"/>
      <c r="C676" s="91"/>
      <c r="D676" s="63"/>
      <c r="E676" s="63"/>
      <c r="F676" s="63"/>
      <c r="G676" s="63"/>
      <c r="H676" s="66"/>
      <c r="I676" s="64"/>
      <c r="J676" s="64"/>
      <c r="K676" s="64"/>
      <c r="L676" s="64"/>
      <c r="M676" s="63"/>
      <c r="N676" s="63"/>
      <c r="O676" s="63"/>
      <c r="P676" s="63"/>
      <c r="Q676" s="63"/>
      <c r="R676" s="63"/>
      <c r="S676" s="65"/>
      <c r="T676" s="65"/>
    </row>
    <row r="677" spans="1:20" s="81" customFormat="1" ht="15">
      <c r="A677" s="58" t="s">
        <v>28</v>
      </c>
      <c r="B677" s="91"/>
      <c r="C677" s="91"/>
      <c r="D677" s="63"/>
      <c r="E677" s="63"/>
      <c r="F677" s="63"/>
      <c r="G677" s="63"/>
      <c r="H677" s="63"/>
      <c r="I677" s="64"/>
      <c r="J677" s="64"/>
      <c r="K677" s="64"/>
      <c r="L677" s="64"/>
      <c r="M677" s="63"/>
      <c r="N677" s="63"/>
      <c r="O677" s="63"/>
      <c r="P677" s="63"/>
      <c r="Q677" s="63"/>
      <c r="R677" s="63"/>
      <c r="S677" s="65"/>
      <c r="T677" s="65"/>
    </row>
    <row r="678" spans="1:20" s="81" customFormat="1" ht="15">
      <c r="A678" s="58" t="s">
        <v>29</v>
      </c>
      <c r="B678" s="91"/>
      <c r="C678" s="91"/>
      <c r="D678" s="63"/>
      <c r="E678" s="63"/>
      <c r="F678" s="63"/>
      <c r="G678" s="63"/>
      <c r="H678" s="63"/>
      <c r="I678" s="64"/>
      <c r="J678" s="64"/>
      <c r="K678" s="64"/>
      <c r="L678" s="64"/>
      <c r="M678" s="63"/>
      <c r="N678" s="63"/>
      <c r="O678" s="63"/>
      <c r="P678" s="63"/>
      <c r="Q678" s="63"/>
      <c r="R678" s="63"/>
      <c r="S678" s="65"/>
      <c r="T678" s="65"/>
    </row>
    <row r="679" spans="1:20" s="81" customFormat="1" ht="15">
      <c r="A679" s="58" t="s">
        <v>30</v>
      </c>
      <c r="B679" s="91"/>
      <c r="C679" s="91"/>
      <c r="D679" s="61"/>
      <c r="E679" s="63"/>
      <c r="F679" s="63"/>
      <c r="G679" s="63"/>
      <c r="H679" s="63"/>
      <c r="I679" s="64"/>
      <c r="J679" s="64"/>
      <c r="K679" s="64"/>
      <c r="L679" s="64"/>
      <c r="M679" s="63"/>
      <c r="N679" s="63"/>
      <c r="O679" s="63"/>
      <c r="P679" s="63"/>
      <c r="Q679" s="63"/>
      <c r="R679" s="63"/>
      <c r="S679" s="65"/>
      <c r="T679" s="65"/>
    </row>
    <row r="680" spans="1:20" s="81" customFormat="1" ht="15">
      <c r="A680" s="58" t="s">
        <v>31</v>
      </c>
      <c r="B680" s="91"/>
      <c r="C680" s="91"/>
      <c r="D680" s="61"/>
      <c r="E680" s="63"/>
      <c r="F680" s="63"/>
      <c r="G680" s="63"/>
      <c r="H680" s="67"/>
      <c r="I680" s="64"/>
      <c r="J680" s="64"/>
      <c r="K680" s="64"/>
      <c r="L680" s="64"/>
      <c r="M680" s="63"/>
      <c r="N680" s="63"/>
      <c r="O680" s="63"/>
      <c r="P680" s="63"/>
      <c r="Q680" s="63"/>
      <c r="R680" s="63"/>
      <c r="S680" s="65"/>
      <c r="T680" s="65"/>
    </row>
    <row r="681" spans="1:20" s="81" customFormat="1" ht="15">
      <c r="A681" s="58" t="s">
        <v>32</v>
      </c>
      <c r="B681" s="91"/>
      <c r="C681" s="91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8"/>
      <c r="T681" s="68"/>
    </row>
    <row r="682" spans="1:20" s="81" customFormat="1" ht="15">
      <c r="A682" s="58" t="s">
        <v>33</v>
      </c>
      <c r="B682" s="103"/>
      <c r="C682" s="10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8"/>
      <c r="T682" s="68"/>
    </row>
    <row r="683" spans="1:20" s="81" customFormat="1">
      <c r="A683" s="69"/>
      <c r="B683" s="70"/>
      <c r="C683" s="70"/>
      <c r="D683" s="70"/>
      <c r="E683" s="70"/>
      <c r="F683" s="70"/>
      <c r="G683" s="70"/>
      <c r="H683" s="70">
        <f>SUM(H673:H680)</f>
        <v>0</v>
      </c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</row>
    <row r="684" spans="1:20" s="81" customFormat="1">
      <c r="A684" s="73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</row>
    <row r="685" spans="1:20" ht="15">
      <c r="A685" s="52"/>
      <c r="B685" s="51"/>
      <c r="C685" s="52"/>
      <c r="D685" s="52"/>
      <c r="E685" s="52"/>
      <c r="F685" s="52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2"/>
      <c r="T685" s="52"/>
    </row>
    <row r="686" spans="1:20" ht="30">
      <c r="A686" s="52"/>
      <c r="B686" s="88" t="s">
        <v>47</v>
      </c>
      <c r="C686" s="89"/>
      <c r="D686" s="58" t="s">
        <v>48</v>
      </c>
      <c r="E686" s="58" t="s">
        <v>147</v>
      </c>
      <c r="F686" s="58" t="s">
        <v>49</v>
      </c>
      <c r="G686" s="58" t="s">
        <v>50</v>
      </c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2"/>
      <c r="T686" s="52"/>
    </row>
    <row r="687" spans="1:20" ht="15">
      <c r="A687" s="90" t="s">
        <v>51</v>
      </c>
      <c r="B687" s="92" t="s">
        <v>23</v>
      </c>
      <c r="C687" s="93"/>
      <c r="D687" s="58">
        <f>COUNTIF($D$13:$D$685,B687)</f>
        <v>29</v>
      </c>
      <c r="E687" s="58">
        <f>COUNTIFS($D$13:$D$685,B687,$H$13:$H$685,"&gt;0")</f>
        <v>22</v>
      </c>
      <c r="F687" s="58">
        <f>SUMIF($D$13:$D$685,B687,$H$13:$H$685)</f>
        <v>347</v>
      </c>
      <c r="G687" s="58" t="e">
        <f>SUMIF($D$13:$D$684,B687,#REF!)</f>
        <v>#REF!</v>
      </c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2"/>
      <c r="T687" s="52"/>
    </row>
    <row r="688" spans="1:20" ht="15">
      <c r="A688" s="91"/>
      <c r="B688" s="92" t="s">
        <v>42</v>
      </c>
      <c r="C688" s="93"/>
      <c r="D688" s="58">
        <f t="shared" ref="D688:D707" si="0">COUNTIF($D$13:$D$685,B688)</f>
        <v>36</v>
      </c>
      <c r="E688" s="58">
        <f t="shared" ref="E688:E707" si="1">COUNTIFS($D$13:$D$685,B688,$H$13:$H$685,"&gt;0")</f>
        <v>34</v>
      </c>
      <c r="F688" s="58">
        <f t="shared" ref="F688:F707" si="2">SUMIF($D$13:$D$685,B688,$H$13:$H$685)</f>
        <v>616</v>
      </c>
      <c r="G688" s="58" t="e">
        <f>SUMIF($D$13:$D$684,B688,#REF!)</f>
        <v>#REF!</v>
      </c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2"/>
      <c r="T688" s="52"/>
    </row>
    <row r="689" spans="1:20" ht="15">
      <c r="A689" s="91"/>
      <c r="B689" s="92" t="s">
        <v>34</v>
      </c>
      <c r="C689" s="93"/>
      <c r="D689" s="58">
        <f t="shared" si="0"/>
        <v>19</v>
      </c>
      <c r="E689" s="58">
        <f t="shared" si="1"/>
        <v>19</v>
      </c>
      <c r="F689" s="58">
        <f t="shared" si="2"/>
        <v>313</v>
      </c>
      <c r="G689" s="58" t="e">
        <f>SUMIF($D$13:$D$684,B689,#REF!)</f>
        <v>#REF!</v>
      </c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2"/>
      <c r="T689" s="52"/>
    </row>
    <row r="690" spans="1:20" ht="15">
      <c r="A690" s="91"/>
      <c r="B690" s="92" t="s">
        <v>38</v>
      </c>
      <c r="C690" s="93"/>
      <c r="D690" s="58">
        <f t="shared" si="0"/>
        <v>19</v>
      </c>
      <c r="E690" s="58">
        <f t="shared" si="1"/>
        <v>19</v>
      </c>
      <c r="F690" s="58">
        <f t="shared" si="2"/>
        <v>296</v>
      </c>
      <c r="G690" s="58" t="e">
        <f>SUMIF($D$13:$D$684,B690,#REF!)</f>
        <v>#REF!</v>
      </c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2"/>
      <c r="T690" s="52"/>
    </row>
    <row r="691" spans="1:20" ht="15">
      <c r="A691" s="91"/>
      <c r="B691" s="92" t="s">
        <v>52</v>
      </c>
      <c r="C691" s="93"/>
      <c r="D691" s="58">
        <f t="shared" si="0"/>
        <v>16</v>
      </c>
      <c r="E691" s="58">
        <f t="shared" si="1"/>
        <v>16</v>
      </c>
      <c r="F691" s="58">
        <f t="shared" si="2"/>
        <v>253</v>
      </c>
      <c r="G691" s="58" t="e">
        <f>SUMIF($D$13:$D$684,B691,#REF!)</f>
        <v>#REF!</v>
      </c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2"/>
      <c r="T691" s="52"/>
    </row>
    <row r="692" spans="1:20" ht="15">
      <c r="A692" s="91"/>
      <c r="B692" s="92" t="s">
        <v>39</v>
      </c>
      <c r="C692" s="93"/>
      <c r="D692" s="58">
        <f t="shared" si="0"/>
        <v>10</v>
      </c>
      <c r="E692" s="58">
        <f t="shared" si="1"/>
        <v>10</v>
      </c>
      <c r="F692" s="58">
        <f t="shared" si="2"/>
        <v>170</v>
      </c>
      <c r="G692" s="58" t="e">
        <f>SUMIF($D$13:$D$684,B692,#REF!)</f>
        <v>#REF!</v>
      </c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2"/>
      <c r="T692" s="52"/>
    </row>
    <row r="693" spans="1:20" ht="15">
      <c r="A693" s="91"/>
      <c r="B693" s="92" t="s">
        <v>36</v>
      </c>
      <c r="C693" s="93"/>
      <c r="D693" s="58">
        <f t="shared" si="0"/>
        <v>7</v>
      </c>
      <c r="E693" s="58">
        <f t="shared" si="1"/>
        <v>7</v>
      </c>
      <c r="F693" s="58">
        <f t="shared" si="2"/>
        <v>117</v>
      </c>
      <c r="G693" s="58" t="e">
        <f>SUMIF($D$13:$D$684,B693,#REF!)</f>
        <v>#REF!</v>
      </c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2"/>
      <c r="T693" s="52"/>
    </row>
    <row r="694" spans="1:20" ht="15">
      <c r="A694" s="91"/>
      <c r="B694" s="92" t="s">
        <v>53</v>
      </c>
      <c r="C694" s="93"/>
      <c r="D694" s="58">
        <f t="shared" si="0"/>
        <v>0</v>
      </c>
      <c r="E694" s="58">
        <f t="shared" si="1"/>
        <v>0</v>
      </c>
      <c r="F694" s="58">
        <f t="shared" si="2"/>
        <v>0</v>
      </c>
      <c r="G694" s="58" t="e">
        <f>SUMIF($D$13:$D$684,B694,#REF!)</f>
        <v>#REF!</v>
      </c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2"/>
      <c r="T694" s="52"/>
    </row>
    <row r="695" spans="1:20" ht="15">
      <c r="A695" s="91"/>
      <c r="B695" s="92" t="s">
        <v>35</v>
      </c>
      <c r="C695" s="93"/>
      <c r="D695" s="58">
        <f t="shared" si="0"/>
        <v>70</v>
      </c>
      <c r="E695" s="58">
        <f t="shared" si="1"/>
        <v>70</v>
      </c>
      <c r="F695" s="58">
        <f t="shared" si="2"/>
        <v>891</v>
      </c>
      <c r="G695" s="58" t="e">
        <f>SUMIF($D$13:$D$684,B695,#REF!)</f>
        <v>#REF!</v>
      </c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2"/>
      <c r="T695" s="52"/>
    </row>
    <row r="696" spans="1:20" ht="15">
      <c r="A696" s="91"/>
      <c r="B696" s="94" t="s">
        <v>26</v>
      </c>
      <c r="C696" s="87"/>
      <c r="D696" s="58">
        <f t="shared" si="0"/>
        <v>21</v>
      </c>
      <c r="E696" s="58">
        <f t="shared" si="1"/>
        <v>21</v>
      </c>
      <c r="F696" s="58">
        <f t="shared" si="2"/>
        <v>269</v>
      </c>
      <c r="G696" s="58" t="e">
        <f>SUMIF($D$13:$D$684,B696,#REF!)</f>
        <v>#REF!</v>
      </c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2"/>
      <c r="T696" s="52"/>
    </row>
    <row r="697" spans="1:20" ht="15">
      <c r="A697" s="91"/>
      <c r="B697" s="94" t="s">
        <v>40</v>
      </c>
      <c r="C697" s="87"/>
      <c r="D697" s="58">
        <f t="shared" si="0"/>
        <v>9</v>
      </c>
      <c r="E697" s="58">
        <f t="shared" si="1"/>
        <v>8</v>
      </c>
      <c r="F697" s="58">
        <f t="shared" si="2"/>
        <v>120</v>
      </c>
      <c r="G697" s="58" t="e">
        <f>SUMIF($D$13:$D$684,B697,#REF!)</f>
        <v>#REF!</v>
      </c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2"/>
      <c r="T697" s="52"/>
    </row>
    <row r="698" spans="1:20" ht="15">
      <c r="A698" s="91"/>
      <c r="B698" s="94" t="s">
        <v>41</v>
      </c>
      <c r="C698" s="87"/>
      <c r="D698" s="58">
        <f t="shared" si="0"/>
        <v>13</v>
      </c>
      <c r="E698" s="58">
        <f t="shared" si="1"/>
        <v>0</v>
      </c>
      <c r="F698" s="58">
        <f t="shared" si="2"/>
        <v>0</v>
      </c>
      <c r="G698" s="58" t="e">
        <f>SUMIF($D$13:$D$684,B698,#REF!)</f>
        <v>#REF!</v>
      </c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2"/>
      <c r="T698" s="52"/>
    </row>
    <row r="699" spans="1:20" ht="15">
      <c r="A699" s="91"/>
      <c r="B699" s="94" t="s">
        <v>43</v>
      </c>
      <c r="C699" s="87"/>
      <c r="D699" s="58">
        <f t="shared" si="0"/>
        <v>1</v>
      </c>
      <c r="E699" s="58">
        <f t="shared" si="1"/>
        <v>0</v>
      </c>
      <c r="F699" s="58">
        <f t="shared" si="2"/>
        <v>0</v>
      </c>
      <c r="G699" s="58" t="e">
        <f>SUMIF($D$13:$D$684,B699,#REF!)</f>
        <v>#REF!</v>
      </c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2"/>
      <c r="T699" s="52"/>
    </row>
    <row r="700" spans="1:20" ht="15">
      <c r="A700" s="91"/>
      <c r="B700" s="94" t="s">
        <v>46</v>
      </c>
      <c r="C700" s="87"/>
      <c r="D700" s="58">
        <f t="shared" si="0"/>
        <v>1</v>
      </c>
      <c r="E700" s="58">
        <f t="shared" si="1"/>
        <v>0</v>
      </c>
      <c r="F700" s="58">
        <f t="shared" si="2"/>
        <v>0</v>
      </c>
      <c r="G700" s="58" t="e">
        <f>SUMIF($D$13:$D$684,B700,#REF!)</f>
        <v>#REF!</v>
      </c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2"/>
      <c r="T700" s="52"/>
    </row>
    <row r="701" spans="1:20" ht="15">
      <c r="A701" s="91"/>
      <c r="B701" s="94" t="s">
        <v>45</v>
      </c>
      <c r="C701" s="87"/>
      <c r="D701" s="58">
        <f t="shared" si="0"/>
        <v>1</v>
      </c>
      <c r="E701" s="58">
        <f t="shared" si="1"/>
        <v>0</v>
      </c>
      <c r="F701" s="58">
        <f t="shared" si="2"/>
        <v>0</v>
      </c>
      <c r="G701" s="58" t="e">
        <f>SUMIF($D$13:$D$684,B701,#REF!)</f>
        <v>#REF!</v>
      </c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2"/>
      <c r="T701" s="52"/>
    </row>
    <row r="702" spans="1:20" ht="15">
      <c r="A702" s="91"/>
      <c r="B702" s="94" t="s">
        <v>37</v>
      </c>
      <c r="C702" s="87"/>
      <c r="D702" s="58">
        <f t="shared" si="0"/>
        <v>15</v>
      </c>
      <c r="E702" s="58">
        <f t="shared" si="1"/>
        <v>0</v>
      </c>
      <c r="F702" s="58">
        <f t="shared" si="2"/>
        <v>0</v>
      </c>
      <c r="G702" s="58" t="e">
        <f>SUMIF($D$13:$D$684,B702,#REF!)</f>
        <v>#REF!</v>
      </c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2"/>
      <c r="T702" s="52"/>
    </row>
    <row r="703" spans="1:20" ht="15">
      <c r="A703" s="91"/>
      <c r="B703" s="94" t="s">
        <v>44</v>
      </c>
      <c r="C703" s="87"/>
      <c r="D703" s="58">
        <f t="shared" si="0"/>
        <v>4</v>
      </c>
      <c r="E703" s="58">
        <f t="shared" si="1"/>
        <v>0</v>
      </c>
      <c r="F703" s="58">
        <f t="shared" si="2"/>
        <v>0</v>
      </c>
      <c r="G703" s="58" t="e">
        <f>SUMIF($D$13:$D$684,B703,#REF!)</f>
        <v>#REF!</v>
      </c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2"/>
      <c r="T703" s="52"/>
    </row>
    <row r="704" spans="1:20" ht="15">
      <c r="A704" s="91"/>
      <c r="B704" s="94" t="s">
        <v>54</v>
      </c>
      <c r="C704" s="87"/>
      <c r="D704" s="58">
        <f t="shared" si="0"/>
        <v>0</v>
      </c>
      <c r="E704" s="58">
        <f t="shared" si="1"/>
        <v>0</v>
      </c>
      <c r="F704" s="58">
        <f t="shared" si="2"/>
        <v>0</v>
      </c>
      <c r="G704" s="58" t="e">
        <f>SUMIF($D$13:$D$684,B704,#REF!)</f>
        <v>#REF!</v>
      </c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2"/>
      <c r="T704" s="52"/>
    </row>
    <row r="705" spans="1:20" ht="15">
      <c r="A705" s="91"/>
      <c r="B705" s="94" t="s">
        <v>55</v>
      </c>
      <c r="C705" s="87"/>
      <c r="D705" s="58">
        <f t="shared" si="0"/>
        <v>1</v>
      </c>
      <c r="E705" s="58">
        <f t="shared" si="1"/>
        <v>0</v>
      </c>
      <c r="F705" s="58">
        <f t="shared" si="2"/>
        <v>0</v>
      </c>
      <c r="G705" s="58" t="e">
        <f>SUMIF($D$13:$D$684,B705,#REF!)</f>
        <v>#REF!</v>
      </c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2"/>
      <c r="T705" s="52"/>
    </row>
    <row r="706" spans="1:20" ht="15">
      <c r="A706" s="91"/>
      <c r="B706" s="94" t="s">
        <v>57</v>
      </c>
      <c r="C706" s="87"/>
      <c r="D706" s="58">
        <f t="shared" si="0"/>
        <v>2</v>
      </c>
      <c r="E706" s="58">
        <f t="shared" si="1"/>
        <v>0</v>
      </c>
      <c r="F706" s="58">
        <f t="shared" si="2"/>
        <v>0</v>
      </c>
      <c r="G706" s="58" t="e">
        <f>SUMIF($D$13:$D$684,B706,#REF!)</f>
        <v>#REF!</v>
      </c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2"/>
      <c r="T706" s="52"/>
    </row>
    <row r="707" spans="1:20" s="81" customFormat="1" ht="15">
      <c r="A707" s="52"/>
      <c r="B707" s="94" t="s">
        <v>146</v>
      </c>
      <c r="C707" s="87"/>
      <c r="D707" s="58">
        <f t="shared" si="0"/>
        <v>1</v>
      </c>
      <c r="E707" s="58">
        <f t="shared" si="1"/>
        <v>0</v>
      </c>
      <c r="F707" s="58">
        <f t="shared" si="2"/>
        <v>0</v>
      </c>
      <c r="G707" s="58" t="e">
        <f>SUMIF($D$13:$D$684,B707,#REF!)</f>
        <v>#REF!</v>
      </c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2"/>
      <c r="T707" s="52"/>
    </row>
    <row r="708" spans="1:20" ht="15">
      <c r="A708" s="52"/>
      <c r="B708" s="86" t="s">
        <v>58</v>
      </c>
      <c r="C708" s="87"/>
      <c r="D708" s="82">
        <f>SUM(D687:D706)</f>
        <v>274</v>
      </c>
      <c r="E708" s="82">
        <f>SUM(E687:E706)</f>
        <v>226</v>
      </c>
      <c r="F708" s="82">
        <f>SUM(F687:F706)</f>
        <v>3392</v>
      </c>
      <c r="G708" s="72" t="e">
        <f>SUM(G687:G707)</f>
        <v>#REF!</v>
      </c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2"/>
      <c r="T708" s="52"/>
    </row>
    <row r="709" spans="1:20" ht="15">
      <c r="A709" s="52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2"/>
      <c r="T709" s="52"/>
    </row>
    <row r="710" spans="1:20" ht="15">
      <c r="A710" s="52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2"/>
      <c r="T710" s="52"/>
    </row>
    <row r="711" spans="1:20" ht="15">
      <c r="A711" s="52"/>
      <c r="B711" s="51"/>
      <c r="C711" s="51"/>
      <c r="D711" s="51"/>
      <c r="E711" s="71">
        <f>F708-F695-F696</f>
        <v>2232</v>
      </c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2"/>
      <c r="T711" s="52"/>
    </row>
    <row r="712" spans="1:20" ht="15">
      <c r="A712" s="52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2"/>
      <c r="T712" s="52"/>
    </row>
  </sheetData>
  <autoFilter ref="A12:T684" xr:uid="{00000000-0009-0000-0000-000000000000}"/>
  <customSheetViews>
    <customSheetView guid="{4CBEE43F-93E4-4BB6-8B2B-543F30CEAA19}" filter="1" showAutoFilter="1">
      <pageMargins left="0.7" right="0.7" top="0.75" bottom="0.75" header="0.3" footer="0.3"/>
      <autoFilter ref="A1:W1" xr:uid="{00000000-0000-0000-0000-000000000000}"/>
    </customSheetView>
  </customSheetViews>
  <mergeCells count="140">
    <mergeCell ref="B673:B682"/>
    <mergeCell ref="C673:C682"/>
    <mergeCell ref="B707:C707"/>
    <mergeCell ref="B637:B646"/>
    <mergeCell ref="C637:C646"/>
    <mergeCell ref="B649:B658"/>
    <mergeCell ref="C649:C658"/>
    <mergeCell ref="B661:B670"/>
    <mergeCell ref="C661:C670"/>
    <mergeCell ref="B706:C706"/>
    <mergeCell ref="B601:B610"/>
    <mergeCell ref="C601:C610"/>
    <mergeCell ref="B613:B622"/>
    <mergeCell ref="C613:C622"/>
    <mergeCell ref="B625:B634"/>
    <mergeCell ref="C625:C634"/>
    <mergeCell ref="B565:B574"/>
    <mergeCell ref="C565:C574"/>
    <mergeCell ref="B577:B586"/>
    <mergeCell ref="C577:C586"/>
    <mergeCell ref="B589:B598"/>
    <mergeCell ref="C589:C598"/>
    <mergeCell ref="B529:B538"/>
    <mergeCell ref="C529:C538"/>
    <mergeCell ref="B541:B550"/>
    <mergeCell ref="C541:C550"/>
    <mergeCell ref="B553:B562"/>
    <mergeCell ref="C553:C562"/>
    <mergeCell ref="B493:B502"/>
    <mergeCell ref="C493:C502"/>
    <mergeCell ref="B505:B514"/>
    <mergeCell ref="C505:C514"/>
    <mergeCell ref="B517:B526"/>
    <mergeCell ref="C517:C526"/>
    <mergeCell ref="B457:B466"/>
    <mergeCell ref="C457:C466"/>
    <mergeCell ref="B469:B478"/>
    <mergeCell ref="C469:C478"/>
    <mergeCell ref="B481:B490"/>
    <mergeCell ref="C481:C490"/>
    <mergeCell ref="B421:B430"/>
    <mergeCell ref="C421:C430"/>
    <mergeCell ref="B433:B442"/>
    <mergeCell ref="C433:C442"/>
    <mergeCell ref="B445:B454"/>
    <mergeCell ref="C445:C454"/>
    <mergeCell ref="C289:C298"/>
    <mergeCell ref="B701:C701"/>
    <mergeCell ref="B693:C693"/>
    <mergeCell ref="B694:C694"/>
    <mergeCell ref="B301:B310"/>
    <mergeCell ref="C301:C310"/>
    <mergeCell ref="B313:B322"/>
    <mergeCell ref="C313:C322"/>
    <mergeCell ref="B325:B334"/>
    <mergeCell ref="C325:C334"/>
    <mergeCell ref="B337:B346"/>
    <mergeCell ref="C337:C346"/>
    <mergeCell ref="B349:B358"/>
    <mergeCell ref="B385:B394"/>
    <mergeCell ref="C385:C394"/>
    <mergeCell ref="B397:B406"/>
    <mergeCell ref="C397:C406"/>
    <mergeCell ref="B409:B418"/>
    <mergeCell ref="C409:C418"/>
    <mergeCell ref="C349:C358"/>
    <mergeCell ref="B361:B370"/>
    <mergeCell ref="C361:C370"/>
    <mergeCell ref="B373:B382"/>
    <mergeCell ref="C373:C382"/>
    <mergeCell ref="S1:T1"/>
    <mergeCell ref="B7:T7"/>
    <mergeCell ref="B8:T8"/>
    <mergeCell ref="B10:T10"/>
    <mergeCell ref="B13:B22"/>
    <mergeCell ref="C13:C22"/>
    <mergeCell ref="B25:B34"/>
    <mergeCell ref="C25:C34"/>
    <mergeCell ref="C97:C106"/>
    <mergeCell ref="B109:B118"/>
    <mergeCell ref="C109:C118"/>
    <mergeCell ref="B37:B46"/>
    <mergeCell ref="C37:C46"/>
    <mergeCell ref="B49:B58"/>
    <mergeCell ref="C49:C58"/>
    <mergeCell ref="B61:B70"/>
    <mergeCell ref="C61:C70"/>
    <mergeCell ref="B73:B82"/>
    <mergeCell ref="C73:C82"/>
    <mergeCell ref="B85:B94"/>
    <mergeCell ref="C85:C94"/>
    <mergeCell ref="B97:B106"/>
    <mergeCell ref="B121:B130"/>
    <mergeCell ref="C121:C130"/>
    <mergeCell ref="B133:B142"/>
    <mergeCell ref="C133:C142"/>
    <mergeCell ref="B692:C692"/>
    <mergeCell ref="B145:B154"/>
    <mergeCell ref="C145:C154"/>
    <mergeCell ref="B157:B166"/>
    <mergeCell ref="C157:C166"/>
    <mergeCell ref="B181:B190"/>
    <mergeCell ref="C181:C190"/>
    <mergeCell ref="B193:B202"/>
    <mergeCell ref="C193:C202"/>
    <mergeCell ref="B169:B178"/>
    <mergeCell ref="C169:C178"/>
    <mergeCell ref="B205:B214"/>
    <mergeCell ref="C205:C214"/>
    <mergeCell ref="B217:B226"/>
    <mergeCell ref="C217:C226"/>
    <mergeCell ref="B229:B238"/>
    <mergeCell ref="C229:C238"/>
    <mergeCell ref="B241:B250"/>
    <mergeCell ref="C241:C250"/>
    <mergeCell ref="B253:B262"/>
    <mergeCell ref="C253:C262"/>
    <mergeCell ref="B265:B274"/>
    <mergeCell ref="C265:C274"/>
    <mergeCell ref="B708:C708"/>
    <mergeCell ref="B686:C686"/>
    <mergeCell ref="A687:A706"/>
    <mergeCell ref="B687:C687"/>
    <mergeCell ref="B688:C688"/>
    <mergeCell ref="B689:C689"/>
    <mergeCell ref="B690:C690"/>
    <mergeCell ref="B691:C691"/>
    <mergeCell ref="B695:C695"/>
    <mergeCell ref="B696:C696"/>
    <mergeCell ref="B697:C697"/>
    <mergeCell ref="B698:C698"/>
    <mergeCell ref="B699:C699"/>
    <mergeCell ref="B700:C700"/>
    <mergeCell ref="B702:C702"/>
    <mergeCell ref="B703:C703"/>
    <mergeCell ref="B704:C704"/>
    <mergeCell ref="B705:C705"/>
    <mergeCell ref="B277:B286"/>
    <mergeCell ref="C277:C286"/>
    <mergeCell ref="B289:B298"/>
  </mergeCells>
  <pageMargins left="0.25" right="0.25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2.625" defaultRowHeight="15" customHeight="1"/>
  <cols>
    <col min="1" max="1" width="17.875" hidden="1" customWidth="1"/>
    <col min="2" max="2" width="70.75" customWidth="1"/>
    <col min="3" max="8" width="30.875" customWidth="1"/>
    <col min="9" max="11" width="20.625" customWidth="1"/>
    <col min="12" max="26" width="8" customWidth="1"/>
  </cols>
  <sheetData>
    <row r="1" spans="1:26" ht="18" customHeight="1">
      <c r="A1" s="4"/>
      <c r="B1" s="104" t="s">
        <v>59</v>
      </c>
      <c r="C1" s="106" t="s">
        <v>60</v>
      </c>
      <c r="D1" s="107"/>
      <c r="E1" s="106" t="s">
        <v>61</v>
      </c>
      <c r="F1" s="108"/>
      <c r="G1" s="108"/>
      <c r="H1" s="107"/>
      <c r="I1" s="106" t="s">
        <v>62</v>
      </c>
      <c r="J1" s="108"/>
      <c r="K1" s="109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4"/>
      <c r="B2" s="105"/>
      <c r="C2" s="110" t="s">
        <v>63</v>
      </c>
      <c r="D2" s="108"/>
      <c r="E2" s="108"/>
      <c r="F2" s="108"/>
      <c r="G2" s="108"/>
      <c r="H2" s="107"/>
      <c r="I2" s="110" t="s">
        <v>64</v>
      </c>
      <c r="J2" s="108"/>
      <c r="K2" s="10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4.75" customHeight="1">
      <c r="A3" s="5" t="e">
        <v>#REF!</v>
      </c>
      <c r="B3" s="6" t="e">
        <v>#REF!</v>
      </c>
      <c r="C3" s="7" t="str">
        <f t="array" ref="C3">IFERROR(INDEX(MG_Pasākumi!$B$4:$J$20,MATCH('Grupu mācību Pasākumi'!$A3,Limenis,0),COLUMN(A1))," ")</f>
        <v xml:space="preserve"> </v>
      </c>
      <c r="D3" s="8" t="str">
        <f t="array" ref="D3">IFERROR(INDEX(MG_Pasākumi!$B$4:$J$20,MATCH('Grupu mācību Pasākumi'!$A3,Limenis,0),COLUMN(B1))," ")</f>
        <v xml:space="preserve"> </v>
      </c>
      <c r="E3" s="8" t="str">
        <f t="array" ref="E3">IFERROR(INDEX(MG_Pasākumi!$B$4:$J$20,MATCH('Grupu mācību Pasākumi'!$A3,Limenis,0),COLUMN(C1))," ")</f>
        <v xml:space="preserve"> </v>
      </c>
      <c r="F3" s="8" t="str">
        <f t="array" ref="F3">IFERROR(INDEX(MG_Pasākumi!$B$4:$J$20,MATCH('Grupu mācību Pasākumi'!$A3,Limenis,0),COLUMN(D1))," ")</f>
        <v xml:space="preserve"> </v>
      </c>
      <c r="G3" s="8" t="str">
        <f t="array" ref="G3">IFERROR(INDEX(MG_Pasākumi!$B$4:$J$20,MATCH('Grupu mācību Pasākumi'!$A3,Limenis,0),COLUMN(E1))," ")</f>
        <v xml:space="preserve"> </v>
      </c>
      <c r="H3" s="8" t="str">
        <f t="array" ref="H3">IFERROR(INDEX(MG_Pasākumi!$B$4:$J$20,MATCH('Grupu mācību Pasākumi'!$A3,Limenis,0),COLUMN(F1))," ")</f>
        <v xml:space="preserve"> </v>
      </c>
      <c r="I3" s="8" t="str">
        <f t="array" ref="I3">IFERROR(INDEX(MG_Pasākumi!$B$4:$J$20,MATCH('Grupu mācību Pasākumi'!$A3,Limenis,0),COLUMN(G1))," ")</f>
        <v xml:space="preserve"> </v>
      </c>
      <c r="J3" s="8" t="str">
        <f t="array" ref="J3">IFERROR(INDEX(MG_Pasākumi!$B$4:$J$20,MATCH('Grupu mācību Pasākumi'!$A3,Limenis,0),COLUMN(H1))," ")</f>
        <v xml:space="preserve"> </v>
      </c>
      <c r="K3" s="8" t="str">
        <f t="array" ref="K3">IFERROR(INDEX(MG_Pasākumi!$B$4:$J$20,MATCH('Grupu mācību Pasākumi'!$A3,Limenis,0),COLUMN(I1))," ")</f>
        <v xml:space="preserve"> 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84.75" customHeight="1">
      <c r="A4" s="5" t="e">
        <v>#REF!</v>
      </c>
      <c r="B4" s="6" t="e">
        <v>#REF!</v>
      </c>
      <c r="C4" s="8" t="str">
        <f t="array" ref="C4">IFERROR(INDEX(MG_Pasākumi!$B$4:$J$20,MATCH('Grupu mācību Pasākumi'!$A4,Limenis,0),COLUMN(A2))," ")</f>
        <v xml:space="preserve"> </v>
      </c>
      <c r="D4" s="8" t="str">
        <f t="array" ref="D4">IFERROR(INDEX(MG_Pasākumi!$B$4:$J$20,MATCH('Grupu mācību Pasākumi'!$A4,Limenis,0),COLUMN(B2))," ")</f>
        <v xml:space="preserve"> </v>
      </c>
      <c r="E4" s="8" t="str">
        <f t="array" ref="E4">IFERROR(INDEX(MG_Pasākumi!$B$4:$J$20,MATCH('Grupu mācību Pasākumi'!$A4,Limenis,0),COLUMN(C2))," ")</f>
        <v xml:space="preserve"> </v>
      </c>
      <c r="F4" s="8" t="str">
        <f t="array" ref="F4">IFERROR(INDEX(MG_Pasākumi!$B$4:$J$20,MATCH('Grupu mācību Pasākumi'!$A4,Limenis,0),COLUMN(D2))," ")</f>
        <v xml:space="preserve"> </v>
      </c>
      <c r="G4" s="8" t="str">
        <f t="array" ref="G4">IFERROR(INDEX(MG_Pasākumi!$B$4:$J$20,MATCH('Grupu mācību Pasākumi'!$A4,Limenis,0),COLUMN(E2))," ")</f>
        <v xml:space="preserve"> </v>
      </c>
      <c r="H4" s="8" t="str">
        <f t="array" ref="H4">IFERROR(INDEX(MG_Pasākumi!$B$4:$J$20,MATCH('Grupu mācību Pasākumi'!$A4,Limenis,0),COLUMN(F2))," ")</f>
        <v xml:space="preserve"> </v>
      </c>
      <c r="I4" s="8" t="str">
        <f t="array" ref="I4">IFERROR(INDEX(MG_Pasākumi!$B$4:$J$20,MATCH('Grupu mācību Pasākumi'!$A4,Limenis,0),COLUMN(G2))," ")</f>
        <v xml:space="preserve"> </v>
      </c>
      <c r="J4" s="8" t="str">
        <f t="array" ref="J4">IFERROR(INDEX(MG_Pasākumi!$B$4:$J$20,MATCH('Grupu mācību Pasākumi'!$A4,Limenis,0),COLUMN(H2))," ")</f>
        <v xml:space="preserve"> </v>
      </c>
      <c r="K4" s="8" t="str">
        <f t="array" ref="K4">IFERROR(INDEX(MG_Pasākumi!$B$4:$J$20,MATCH('Grupu mācību Pasākumi'!$A4,Limenis,0),COLUMN(I2))," ")</f>
        <v xml:space="preserve"> 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>
      <c r="A5" s="4" t="e">
        <v>#REF!</v>
      </c>
      <c r="B5" s="6" t="e">
        <v>#REF!</v>
      </c>
      <c r="C5" s="8" t="str">
        <f t="array" ref="C5">IFERROR(INDEX(MG_Pasākumi!$B$4:$J$20,MATCH('Grupu mācību Pasākumi'!$A5,Limenis,0),COLUMN(A3))," ")</f>
        <v xml:space="preserve"> </v>
      </c>
      <c r="D5" s="8" t="str">
        <f t="array" ref="D5">IFERROR(INDEX(MG_Pasākumi!$B$4:$J$20,MATCH('Grupu mācību Pasākumi'!$A5,Limenis,0),COLUMN(B3))," ")</f>
        <v xml:space="preserve"> </v>
      </c>
      <c r="E5" s="8" t="str">
        <f t="array" ref="E5">IFERROR(INDEX(MG_Pasākumi!$B$4:$J$20,MATCH('Grupu mācību Pasākumi'!$A5,Limenis,0),COLUMN(C3))," ")</f>
        <v xml:space="preserve"> </v>
      </c>
      <c r="F5" s="8" t="str">
        <f t="array" ref="F5">IFERROR(INDEX(MG_Pasākumi!$B$4:$J$20,MATCH('Grupu mācību Pasākumi'!$A5,Limenis,0),COLUMN(D3))," ")</f>
        <v xml:space="preserve"> </v>
      </c>
      <c r="G5" s="8" t="str">
        <f t="array" ref="G5">IFERROR(INDEX(MG_Pasākumi!$B$4:$J$20,MATCH('Grupu mācību Pasākumi'!$A5,Limenis,0),COLUMN(E3))," ")</f>
        <v xml:space="preserve"> </v>
      </c>
      <c r="H5" s="8" t="str">
        <f t="array" ref="H5">IFERROR(INDEX(MG_Pasākumi!$B$4:$J$20,MATCH('Grupu mācību Pasākumi'!$A5,Limenis,0),COLUMN(F3))," ")</f>
        <v xml:space="preserve"> </v>
      </c>
      <c r="I5" s="8" t="str">
        <f t="array" ref="I5">IFERROR(INDEX(MG_Pasākumi!$B$4:$J$20,MATCH('Grupu mācību Pasākumi'!$A5,Limenis,0),COLUMN(G3))," ")</f>
        <v xml:space="preserve"> </v>
      </c>
      <c r="J5" s="8" t="str">
        <f t="array" ref="J5">IFERROR(INDEX(MG_Pasākumi!$B$4:$J$20,MATCH('Grupu mācību Pasākumi'!$A5,Limenis,0),COLUMN(H3))," ")</f>
        <v xml:space="preserve"> </v>
      </c>
      <c r="K5" s="8" t="str">
        <f t="array" ref="K5">IFERROR(INDEX(MG_Pasākumi!$B$4:$J$20,MATCH('Grupu mācību Pasākumi'!$A5,Limenis,0),COLUMN(I3))," ")</f>
        <v xml:space="preserve"> 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>
      <c r="A6" s="4" t="e">
        <v>#REF!</v>
      </c>
      <c r="B6" s="6" t="e">
        <v>#REF!</v>
      </c>
      <c r="C6" s="8" t="str">
        <f t="array" ref="C6">IFERROR(INDEX(MG_Pasākumi!$B$4:$J$20,MATCH('Grupu mācību Pasākumi'!$A6,Limenis,0),COLUMN(A4))," ")</f>
        <v xml:space="preserve"> </v>
      </c>
      <c r="D6" s="8" t="str">
        <f t="array" ref="D6">IFERROR(INDEX(MG_Pasākumi!$B$4:$J$20,MATCH('Grupu mācību Pasākumi'!$A6,Limenis,0),COLUMN(B4))," ")</f>
        <v xml:space="preserve"> </v>
      </c>
      <c r="E6" s="8" t="str">
        <f t="array" ref="E6">IFERROR(INDEX(MG_Pasākumi!$B$4:$J$20,MATCH('Grupu mācību Pasākumi'!$A6,Limenis,0),COLUMN(C4))," ")</f>
        <v xml:space="preserve"> </v>
      </c>
      <c r="F6" s="8" t="str">
        <f t="array" ref="F6">IFERROR(INDEX(MG_Pasākumi!$B$4:$J$20,MATCH('Grupu mācību Pasākumi'!$A6,Limenis,0),COLUMN(D4))," ")</f>
        <v xml:space="preserve"> </v>
      </c>
      <c r="G6" s="8" t="str">
        <f t="array" ref="G6">IFERROR(INDEX(MG_Pasākumi!$B$4:$J$20,MATCH('Grupu mācību Pasākumi'!$A6,Limenis,0),COLUMN(E4))," ")</f>
        <v xml:space="preserve"> </v>
      </c>
      <c r="H6" s="8" t="str">
        <f t="array" ref="H6">IFERROR(INDEX(MG_Pasākumi!$B$4:$J$20,MATCH('Grupu mācību Pasākumi'!$A6,Limenis,0),COLUMN(F4))," ")</f>
        <v xml:space="preserve"> </v>
      </c>
      <c r="I6" s="8" t="str">
        <f t="array" ref="I6">IFERROR(INDEX(MG_Pasākumi!$B$4:$J$20,MATCH('Grupu mācību Pasākumi'!$A6,Limenis,0),COLUMN(G4))," ")</f>
        <v xml:space="preserve"> </v>
      </c>
      <c r="J6" s="8" t="str">
        <f t="array" ref="J6">IFERROR(INDEX(MG_Pasākumi!$B$4:$J$20,MATCH('Grupu mācību Pasākumi'!$A6,Limenis,0),COLUMN(H4))," ")</f>
        <v xml:space="preserve"> </v>
      </c>
      <c r="K6" s="8" t="str">
        <f t="array" ref="K6">IFERROR(INDEX(MG_Pasākumi!$B$4:$J$20,MATCH('Grupu mācību Pasākumi'!$A6,Limenis,0),COLUMN(I4))," ")</f>
        <v xml:space="preserve"> 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>
      <c r="A7" s="4" t="e">
        <v>#REF!</v>
      </c>
      <c r="B7" s="6" t="e">
        <v>#REF!</v>
      </c>
      <c r="C7" s="8" t="str">
        <f t="array" ref="C7">IFERROR(INDEX(MG_Pasākumi!$B$4:$J$20,MATCH('Grupu mācību Pasākumi'!$A7,Limenis,0),COLUMN(A5))," ")</f>
        <v xml:space="preserve"> </v>
      </c>
      <c r="D7" s="8" t="str">
        <f t="array" ref="D7">IFERROR(INDEX(MG_Pasākumi!$B$4:$J$20,MATCH('Grupu mācību Pasākumi'!$A7,Limenis,0),COLUMN(B5))," ")</f>
        <v xml:space="preserve"> </v>
      </c>
      <c r="E7" s="8" t="str">
        <f t="array" ref="E7">IFERROR(INDEX(MG_Pasākumi!$B$4:$J$20,MATCH('Grupu mācību Pasākumi'!$A7,Limenis,0),COLUMN(C5))," ")</f>
        <v xml:space="preserve"> </v>
      </c>
      <c r="F7" s="8" t="str">
        <f t="array" ref="F7">IFERROR(INDEX(MG_Pasākumi!$B$4:$J$20,MATCH('Grupu mācību Pasākumi'!$A7,Limenis,0),COLUMN(D5))," ")</f>
        <v xml:space="preserve"> </v>
      </c>
      <c r="G7" s="8" t="str">
        <f t="array" ref="G7">IFERROR(INDEX(MG_Pasākumi!$B$4:$J$20,MATCH('Grupu mācību Pasākumi'!$A7,Limenis,0),COLUMN(E5))," ")</f>
        <v xml:space="preserve"> </v>
      </c>
      <c r="H7" s="8" t="str">
        <f t="array" ref="H7">IFERROR(INDEX(MG_Pasākumi!$B$4:$J$20,MATCH('Grupu mācību Pasākumi'!$A7,Limenis,0),COLUMN(F5))," ")</f>
        <v xml:space="preserve"> </v>
      </c>
      <c r="I7" s="8" t="str">
        <f t="array" ref="I7">IFERROR(INDEX(MG_Pasākumi!$B$4:$J$20,MATCH('Grupu mācību Pasākumi'!$A7,Limenis,0),COLUMN(G5))," ")</f>
        <v xml:space="preserve"> </v>
      </c>
      <c r="J7" s="8" t="str">
        <f t="array" ref="J7">IFERROR(INDEX(MG_Pasākumi!$B$4:$J$20,MATCH('Grupu mācību Pasākumi'!$A7,Limenis,0),COLUMN(H5))," ")</f>
        <v xml:space="preserve"> </v>
      </c>
      <c r="K7" s="8" t="str">
        <f t="array" ref="K7">IFERROR(INDEX(MG_Pasākumi!$B$4:$J$20,MATCH('Grupu mācību Pasākumi'!$A7,Limenis,0),COLUMN(I5))," ")</f>
        <v xml:space="preserve"> 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>
      <c r="A8" s="4" t="e">
        <v>#REF!</v>
      </c>
      <c r="B8" s="6" t="e">
        <v>#REF!</v>
      </c>
      <c r="C8" s="8" t="str">
        <f t="array" ref="C8">IFERROR(INDEX(MG_Pasākumi!$B$4:$J$20,MATCH('Grupu mācību Pasākumi'!$A8,Limenis,0),COLUMN(A6))," ")</f>
        <v xml:space="preserve"> </v>
      </c>
      <c r="D8" s="8" t="str">
        <f t="array" ref="D8">IFERROR(INDEX(MG_Pasākumi!$B$4:$J$20,MATCH('Grupu mācību Pasākumi'!$A8,Limenis,0),COLUMN(B6))," ")</f>
        <v xml:space="preserve"> </v>
      </c>
      <c r="E8" s="8" t="str">
        <f t="array" ref="E8">IFERROR(INDEX(MG_Pasākumi!$B$4:$J$20,MATCH('Grupu mācību Pasākumi'!$A8,Limenis,0),COLUMN(C6))," ")</f>
        <v xml:space="preserve"> </v>
      </c>
      <c r="F8" s="8" t="str">
        <f t="array" ref="F8">IFERROR(INDEX(MG_Pasākumi!$B$4:$J$20,MATCH('Grupu mācību Pasākumi'!$A8,Limenis,0),COLUMN(D6))," ")</f>
        <v xml:space="preserve"> </v>
      </c>
      <c r="G8" s="8" t="str">
        <f t="array" ref="G8">IFERROR(INDEX(MG_Pasākumi!$B$4:$J$20,MATCH('Grupu mācību Pasākumi'!$A8,Limenis,0),COLUMN(E6))," ")</f>
        <v xml:space="preserve"> </v>
      </c>
      <c r="H8" s="8" t="str">
        <f t="array" ref="H8">IFERROR(INDEX(MG_Pasākumi!$B$4:$J$20,MATCH('Grupu mācību Pasākumi'!$A8,Limenis,0),COLUMN(F6))," ")</f>
        <v xml:space="preserve"> </v>
      </c>
      <c r="I8" s="8" t="str">
        <f t="array" ref="I8">IFERROR(INDEX(MG_Pasākumi!$B$4:$J$20,MATCH('Grupu mācību Pasākumi'!$A8,Limenis,0),COLUMN(G6))," ")</f>
        <v xml:space="preserve"> </v>
      </c>
      <c r="J8" s="8" t="str">
        <f t="array" ref="J8">IFERROR(INDEX(MG_Pasākumi!$B$4:$J$20,MATCH('Grupu mācību Pasākumi'!$A8,Limenis,0),COLUMN(H6))," ")</f>
        <v xml:space="preserve"> </v>
      </c>
      <c r="K8" s="8" t="str">
        <f t="array" ref="K8">IFERROR(INDEX(MG_Pasākumi!$B$4:$J$20,MATCH('Grupu mācību Pasākumi'!$A8,Limenis,0),COLUMN(I6))," ")</f>
        <v xml:space="preserve"> 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" customHeight="1">
      <c r="A9" s="5" t="e">
        <v>#REF!</v>
      </c>
      <c r="B9" s="6" t="e">
        <v>#REF!</v>
      </c>
      <c r="C9" s="8" t="str">
        <f t="array" ref="C9">IFERROR(INDEX(MG_Pasākumi!$B$4:$J$20,MATCH('Grupu mācību Pasākumi'!$A9,Limenis,0),COLUMN(A7))," ")</f>
        <v xml:space="preserve"> </v>
      </c>
      <c r="D9" s="8" t="str">
        <f t="array" ref="D9">IFERROR(INDEX(MG_Pasākumi!$B$4:$J$20,MATCH('Grupu mācību Pasākumi'!$A9,Limenis,0),COLUMN(B7))," ")</f>
        <v xml:space="preserve"> </v>
      </c>
      <c r="E9" s="8" t="str">
        <f t="array" ref="E9">IFERROR(INDEX(MG_Pasākumi!$B$4:$J$20,MATCH('Grupu mācību Pasākumi'!$A9,Limenis,0),COLUMN(C7))," ")</f>
        <v xml:space="preserve"> </v>
      </c>
      <c r="F9" s="8" t="str">
        <f t="array" ref="F9">IFERROR(INDEX(MG_Pasākumi!$B$4:$J$20,MATCH('Grupu mācību Pasākumi'!$A9,Limenis,0),COLUMN(D7))," ")</f>
        <v xml:space="preserve"> </v>
      </c>
      <c r="G9" s="8" t="str">
        <f t="array" ref="G9">IFERROR(INDEX(MG_Pasākumi!$B$4:$J$20,MATCH('Grupu mācību Pasākumi'!$A9,Limenis,0),COLUMN(E7))," ")</f>
        <v xml:space="preserve"> </v>
      </c>
      <c r="H9" s="8" t="str">
        <f t="array" ref="H9">IFERROR(INDEX(MG_Pasākumi!$B$4:$J$20,MATCH('Grupu mācību Pasākumi'!$A9,Limenis,0),COLUMN(F7))," ")</f>
        <v xml:space="preserve"> </v>
      </c>
      <c r="I9" s="8" t="str">
        <f t="array" ref="I9">IFERROR(INDEX(MG_Pasākumi!$B$4:$J$20,MATCH('Grupu mācību Pasākumi'!$A9,Limenis,0),COLUMN(G7))," ")</f>
        <v xml:space="preserve"> </v>
      </c>
      <c r="J9" s="8" t="str">
        <f t="array" ref="J9">IFERROR(INDEX(MG_Pasākumi!$B$4:$J$20,MATCH('Grupu mācību Pasākumi'!$A9,Limenis,0),COLUMN(H7))," ")</f>
        <v xml:space="preserve"> </v>
      </c>
      <c r="K9" s="8" t="str">
        <f t="array" ref="K9">IFERROR(INDEX(MG_Pasākumi!$B$4:$J$20,MATCH('Grupu mācību Pasākumi'!$A9,Limenis,0),COLUMN(I7))," ")</f>
        <v xml:space="preserve"> 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" customHeight="1">
      <c r="A10" s="5" t="e">
        <v>#REF!</v>
      </c>
      <c r="B10" s="6" t="e">
        <v>#REF!</v>
      </c>
      <c r="C10" s="8" t="str">
        <f t="array" ref="C10">IFERROR(INDEX(MG_Pasākumi!$B$4:$J$20,MATCH('Grupu mācību Pasākumi'!$A10,Limenis,0),COLUMN(A8))," ")</f>
        <v xml:space="preserve"> </v>
      </c>
      <c r="D10" s="8" t="str">
        <f t="array" ref="D10">IFERROR(INDEX(MG_Pasākumi!$B$4:$J$20,MATCH('Grupu mācību Pasākumi'!$A10,Limenis,0),COLUMN(B8))," ")</f>
        <v xml:space="preserve"> </v>
      </c>
      <c r="E10" s="8" t="str">
        <f t="array" ref="E10">IFERROR(INDEX(MG_Pasākumi!$B$4:$J$20,MATCH('Grupu mācību Pasākumi'!$A10,Limenis,0),COLUMN(C8))," ")</f>
        <v xml:space="preserve"> </v>
      </c>
      <c r="F10" s="8" t="str">
        <f t="array" ref="F10">IFERROR(INDEX(MG_Pasākumi!$B$4:$J$20,MATCH('Grupu mācību Pasākumi'!$A10,Limenis,0),COLUMN(D8))," ")</f>
        <v xml:space="preserve"> </v>
      </c>
      <c r="G10" s="8" t="str">
        <f t="array" ref="G10">IFERROR(INDEX(MG_Pasākumi!$B$4:$J$20,MATCH('Grupu mācību Pasākumi'!$A10,Limenis,0),COLUMN(E8))," ")</f>
        <v xml:space="preserve"> </v>
      </c>
      <c r="H10" s="8" t="str">
        <f t="array" ref="H10">IFERROR(INDEX(MG_Pasākumi!$B$4:$J$20,MATCH('Grupu mācību Pasākumi'!$A10,Limenis,0),COLUMN(F8))," ")</f>
        <v xml:space="preserve"> </v>
      </c>
      <c r="I10" s="8" t="str">
        <f t="array" ref="I10">IFERROR(INDEX(MG_Pasākumi!$B$4:$J$20,MATCH('Grupu mācību Pasākumi'!$A10,Limenis,0),COLUMN(G8))," ")</f>
        <v xml:space="preserve"> </v>
      </c>
      <c r="J10" s="8" t="str">
        <f t="array" ref="J10">IFERROR(INDEX(MG_Pasākumi!$B$4:$J$20,MATCH('Grupu mācību Pasākumi'!$A10,Limenis,0),COLUMN(H8))," ")</f>
        <v xml:space="preserve"> </v>
      </c>
      <c r="K10" s="8" t="str">
        <f t="array" ref="K10">IFERROR(INDEX(MG_Pasākumi!$B$4:$J$20,MATCH('Grupu mācību Pasākumi'!$A10,Limenis,0),COLUMN(I8))," ")</f>
        <v xml:space="preserve"> 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" customHeight="1">
      <c r="A11" s="4" t="e">
        <v>#REF!</v>
      </c>
      <c r="B11" s="6" t="e">
        <v>#REF!</v>
      </c>
      <c r="C11" s="8" t="str">
        <f t="array" ref="C11">IFERROR(INDEX(MG_Pasākumi!$B$4:$J$20,MATCH('Grupu mācību Pasākumi'!$A11,Limenis,0),COLUMN(A9))," ")</f>
        <v xml:space="preserve"> </v>
      </c>
      <c r="D11" s="8" t="str">
        <f t="array" ref="D11">IFERROR(INDEX(MG_Pasākumi!$B$4:$J$20,MATCH('Grupu mācību Pasākumi'!$A11,Limenis,0),COLUMN(B9))," ")</f>
        <v xml:space="preserve"> </v>
      </c>
      <c r="E11" s="8" t="str">
        <f t="array" ref="E11">IFERROR(INDEX(MG_Pasākumi!$B$4:$J$20,MATCH('Grupu mācību Pasākumi'!$A11,Limenis,0),COLUMN(C9))," ")</f>
        <v xml:space="preserve"> </v>
      </c>
      <c r="F11" s="8" t="str">
        <f t="array" ref="F11">IFERROR(INDEX(MG_Pasākumi!$B$4:$J$20,MATCH('Grupu mācību Pasākumi'!$A11,Limenis,0),COLUMN(D9))," ")</f>
        <v xml:space="preserve"> </v>
      </c>
      <c r="G11" s="8" t="str">
        <f t="array" ref="G11">IFERROR(INDEX(MG_Pasākumi!$B$4:$J$20,MATCH('Grupu mācību Pasākumi'!$A11,Limenis,0),COLUMN(E9))," ")</f>
        <v xml:space="preserve"> </v>
      </c>
      <c r="H11" s="8" t="str">
        <f t="array" ref="H11">IFERROR(INDEX(MG_Pasākumi!$B$4:$J$20,MATCH('Grupu mācību Pasākumi'!$A11,Limenis,0),COLUMN(F9))," ")</f>
        <v xml:space="preserve"> </v>
      </c>
      <c r="I11" s="8" t="str">
        <f t="array" ref="I11">IFERROR(INDEX(MG_Pasākumi!$B$4:$J$20,MATCH('Grupu mācību Pasākumi'!$A11,Limenis,0),COLUMN(G9))," ")</f>
        <v xml:space="preserve"> </v>
      </c>
      <c r="J11" s="8" t="str">
        <f t="array" ref="J11">IFERROR(INDEX(MG_Pasākumi!$B$4:$J$20,MATCH('Grupu mācību Pasākumi'!$A11,Limenis,0),COLUMN(H9))," ")</f>
        <v xml:space="preserve"> </v>
      </c>
      <c r="K11" s="8" t="str">
        <f t="array" ref="K11">IFERROR(INDEX(MG_Pasākumi!$B$4:$J$20,MATCH('Grupu mācību Pasākumi'!$A11,Limenis,0),COLUMN(I9))," ")</f>
        <v xml:space="preserve"> 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 customHeight="1">
      <c r="A12" s="4" t="e">
        <v>#REF!</v>
      </c>
      <c r="B12" s="6" t="e">
        <v>#REF!</v>
      </c>
      <c r="C12" s="8" t="str">
        <f t="array" ref="C12">IFERROR(INDEX(MG_Pasākumi!$B$4:$J$20,MATCH('Grupu mācību Pasākumi'!$A12,Limenis,0),COLUMN(A10))," ")</f>
        <v xml:space="preserve"> </v>
      </c>
      <c r="D12" s="8" t="str">
        <f t="array" ref="D12">IFERROR(INDEX(MG_Pasākumi!$B$4:$J$20,MATCH('Grupu mācību Pasākumi'!$A12,Limenis,0),COLUMN(B10))," ")</f>
        <v xml:space="preserve"> </v>
      </c>
      <c r="E12" s="8" t="str">
        <f t="array" ref="E12">IFERROR(INDEX(MG_Pasākumi!$B$4:$J$20,MATCH('Grupu mācību Pasākumi'!$A12,Limenis,0),COLUMN(C10))," ")</f>
        <v xml:space="preserve"> </v>
      </c>
      <c r="F12" s="8" t="str">
        <f t="array" ref="F12">IFERROR(INDEX(MG_Pasākumi!$B$4:$J$20,MATCH('Grupu mācību Pasākumi'!$A12,Limenis,0),COLUMN(D10))," ")</f>
        <v xml:space="preserve"> </v>
      </c>
      <c r="G12" s="8" t="str">
        <f t="array" ref="G12">IFERROR(INDEX(MG_Pasākumi!$B$4:$J$20,MATCH('Grupu mācību Pasākumi'!$A12,Limenis,0),COLUMN(E10))," ")</f>
        <v xml:space="preserve"> </v>
      </c>
      <c r="H12" s="8" t="str">
        <f t="array" ref="H12">IFERROR(INDEX(MG_Pasākumi!$B$4:$J$20,MATCH('Grupu mācību Pasākumi'!$A12,Limenis,0),COLUMN(F10))," ")</f>
        <v xml:space="preserve"> </v>
      </c>
      <c r="I12" s="8" t="str">
        <f t="array" ref="I12">IFERROR(INDEX(MG_Pasākumi!$B$4:$J$20,MATCH('Grupu mācību Pasākumi'!$A12,Limenis,0),COLUMN(G10))," ")</f>
        <v xml:space="preserve"> </v>
      </c>
      <c r="J12" s="8" t="str">
        <f t="array" ref="J12">IFERROR(INDEX(MG_Pasākumi!$B$4:$J$20,MATCH('Grupu mācību Pasākumi'!$A12,Limenis,0),COLUMN(H10))," ")</f>
        <v xml:space="preserve"> </v>
      </c>
      <c r="K12" s="8" t="str">
        <f t="array" ref="K12">IFERROR(INDEX(MG_Pasākumi!$B$4:$J$20,MATCH('Grupu mācību Pasākumi'!$A12,Limenis,0),COLUMN(I10))," ")</f>
        <v xml:space="preserve"> 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>
      <c r="A13" s="4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>
      <c r="A14" s="4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>
      <c r="A15" s="4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>
      <c r="A16" s="4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>
      <c r="A17" s="4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>
      <c r="A18" s="4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>
      <c r="A19" s="4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>
      <c r="A20" s="4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customHeight="1">
      <c r="A21" s="4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customHeight="1">
      <c r="A22" s="4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 customHeight="1">
      <c r="A23" s="4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customHeight="1">
      <c r="A24" s="4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" customHeight="1">
      <c r="A25" s="4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" customHeight="1">
      <c r="A26" s="4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" customHeight="1">
      <c r="A27" s="4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" customHeight="1">
      <c r="A28" s="4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" customHeight="1">
      <c r="A29" s="4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" customHeight="1">
      <c r="A30" s="4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" customHeight="1">
      <c r="A31" s="4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" customHeight="1">
      <c r="A32" s="4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" customHeight="1">
      <c r="A33" s="4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>
      <c r="A34" s="4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" customHeight="1">
      <c r="A35" s="4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>
      <c r="A36" s="4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>
      <c r="A37" s="4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>
      <c r="A38" s="4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>
      <c r="A39" s="4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>
      <c r="A40" s="4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>
      <c r="A41" s="4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" customHeight="1">
      <c r="A42" s="4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" customHeight="1">
      <c r="A43" s="4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" customHeight="1">
      <c r="A44" s="4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" customHeight="1">
      <c r="A45" s="4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>
      <c r="A46" s="4"/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>
      <c r="A47" s="4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4"/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>
      <c r="A49" s="4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>
      <c r="A50" s="4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>
      <c r="A51" s="4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>
      <c r="A52" s="4"/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>
      <c r="A53" s="4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>
      <c r="A54" s="4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>
      <c r="A55" s="4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>
      <c r="A56" s="4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>
      <c r="A57" s="4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>
      <c r="A58" s="4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>
      <c r="A59" s="4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>
      <c r="A60" s="4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>
      <c r="A61" s="4"/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>
      <c r="A62" s="4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>
      <c r="A63" s="4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>
      <c r="A64" s="4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>
      <c r="A65" s="4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>
      <c r="A66" s="4"/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>
      <c r="A67" s="4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>
      <c r="A68" s="4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>
      <c r="A69" s="4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>
      <c r="A70" s="4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4"/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>
      <c r="A72" s="4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>
      <c r="A73" s="4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>
      <c r="A74" s="4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>
      <c r="A75" s="4"/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>
      <c r="A76" s="4"/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>
      <c r="A77" s="4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>
      <c r="A78" s="4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>
      <c r="A79" s="4"/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>
      <c r="A80" s="4"/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>
      <c r="A81" s="4"/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>
      <c r="A82" s="4"/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>
      <c r="A83" s="4"/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>
      <c r="A84" s="4"/>
      <c r="B84" s="9"/>
      <c r="C84" s="10"/>
      <c r="D84" s="10"/>
      <c r="E84" s="10"/>
      <c r="F84" s="10"/>
      <c r="G84" s="10"/>
      <c r="H84" s="10"/>
      <c r="I84" s="10"/>
      <c r="J84" s="10"/>
      <c r="K84" s="10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>
      <c r="A85" s="4"/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>
      <c r="A86" s="4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>
      <c r="A87" s="4"/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>
      <c r="A88" s="4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>
      <c r="A89" s="4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>
      <c r="A90" s="4"/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>
      <c r="A91" s="4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>
      <c r="A92" s="4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>
      <c r="A93" s="4"/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>
      <c r="A94" s="4"/>
      <c r="B94" s="9"/>
      <c r="C94" s="10"/>
      <c r="D94" s="10"/>
      <c r="E94" s="10"/>
      <c r="F94" s="10"/>
      <c r="G94" s="10"/>
      <c r="H94" s="10"/>
      <c r="I94" s="10"/>
      <c r="J94" s="10"/>
      <c r="K94" s="10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>
      <c r="A95" s="4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>
      <c r="A96" s="4"/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>
      <c r="A97" s="4"/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>
      <c r="A98" s="4"/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>
      <c r="A99" s="4"/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>
      <c r="A100" s="4"/>
      <c r="B100" s="9"/>
      <c r="C100" s="10"/>
      <c r="D100" s="10"/>
      <c r="E100" s="10"/>
      <c r="F100" s="10"/>
      <c r="G100" s="10"/>
      <c r="H100" s="10"/>
      <c r="I100" s="10"/>
      <c r="J100" s="10"/>
      <c r="K100" s="10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>
      <c r="A101" s="4"/>
      <c r="B101" s="9"/>
      <c r="C101" s="10"/>
      <c r="D101" s="10"/>
      <c r="E101" s="10"/>
      <c r="F101" s="10"/>
      <c r="G101" s="10"/>
      <c r="H101" s="10"/>
      <c r="I101" s="10"/>
      <c r="J101" s="10"/>
      <c r="K101" s="10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>
      <c r="A102" s="4"/>
      <c r="B102" s="9"/>
      <c r="C102" s="10"/>
      <c r="D102" s="10"/>
      <c r="E102" s="10"/>
      <c r="F102" s="10"/>
      <c r="G102" s="10"/>
      <c r="H102" s="10"/>
      <c r="I102" s="10"/>
      <c r="J102" s="10"/>
      <c r="K102" s="10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>
      <c r="A103" s="4"/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>
      <c r="A104" s="4"/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>
      <c r="A105" s="4"/>
      <c r="B105" s="9"/>
      <c r="C105" s="10"/>
      <c r="D105" s="10"/>
      <c r="E105" s="10"/>
      <c r="F105" s="10"/>
      <c r="G105" s="10"/>
      <c r="H105" s="10"/>
      <c r="I105" s="10"/>
      <c r="J105" s="10"/>
      <c r="K105" s="10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>
      <c r="A106" s="4"/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>
      <c r="A107" s="4"/>
      <c r="B107" s="9"/>
      <c r="C107" s="10"/>
      <c r="D107" s="10"/>
      <c r="E107" s="10"/>
      <c r="F107" s="10"/>
      <c r="G107" s="10"/>
      <c r="H107" s="10"/>
      <c r="I107" s="10"/>
      <c r="J107" s="10"/>
      <c r="K107" s="10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>
      <c r="A108" s="4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>
      <c r="A109" s="4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>
      <c r="A110" s="4"/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>
      <c r="A111" s="4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>
      <c r="A112" s="4"/>
      <c r="B112" s="9"/>
      <c r="C112" s="10"/>
      <c r="D112" s="10"/>
      <c r="E112" s="10"/>
      <c r="F112" s="10"/>
      <c r="G112" s="10"/>
      <c r="H112" s="10"/>
      <c r="I112" s="10"/>
      <c r="J112" s="10"/>
      <c r="K112" s="10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>
      <c r="A113" s="4"/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>
      <c r="A114" s="4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>
      <c r="A115" s="4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>
      <c r="A116" s="4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>
      <c r="A117" s="4"/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>
      <c r="A118" s="4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>
      <c r="A119" s="4"/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>
      <c r="A120" s="4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>
      <c r="A121" s="4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>
      <c r="A122" s="4"/>
      <c r="B122" s="9"/>
      <c r="C122" s="10"/>
      <c r="D122" s="10"/>
      <c r="E122" s="10"/>
      <c r="F122" s="10"/>
      <c r="G122" s="10"/>
      <c r="H122" s="10"/>
      <c r="I122" s="10"/>
      <c r="J122" s="10"/>
      <c r="K122" s="10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>
      <c r="A123" s="4"/>
      <c r="B123" s="9"/>
      <c r="C123" s="10"/>
      <c r="D123" s="10"/>
      <c r="E123" s="10"/>
      <c r="F123" s="10"/>
      <c r="G123" s="10"/>
      <c r="H123" s="10"/>
      <c r="I123" s="10"/>
      <c r="J123" s="10"/>
      <c r="K123" s="10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>
      <c r="A124" s="4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>
      <c r="A125" s="4"/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>
      <c r="A126" s="4"/>
      <c r="B126" s="9"/>
      <c r="C126" s="10"/>
      <c r="D126" s="10"/>
      <c r="E126" s="10"/>
      <c r="F126" s="10"/>
      <c r="G126" s="10"/>
      <c r="H126" s="10"/>
      <c r="I126" s="10"/>
      <c r="J126" s="10"/>
      <c r="K126" s="10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>
      <c r="A127" s="4"/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>
      <c r="A128" s="4"/>
      <c r="B128" s="9"/>
      <c r="C128" s="10"/>
      <c r="D128" s="10"/>
      <c r="E128" s="10"/>
      <c r="F128" s="10"/>
      <c r="G128" s="10"/>
      <c r="H128" s="10"/>
      <c r="I128" s="10"/>
      <c r="J128" s="10"/>
      <c r="K128" s="10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>
      <c r="A129" s="4"/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>
      <c r="A130" s="4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>
      <c r="A131" s="4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>
      <c r="A132" s="4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>
      <c r="A133" s="4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>
      <c r="A134" s="4"/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>
      <c r="A135" s="4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>
      <c r="A136" s="4"/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>
      <c r="A137" s="4"/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>
      <c r="A138" s="4"/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>
      <c r="A139" s="4"/>
      <c r="B139" s="9"/>
      <c r="C139" s="10"/>
      <c r="D139" s="10"/>
      <c r="E139" s="10"/>
      <c r="F139" s="10"/>
      <c r="G139" s="10"/>
      <c r="H139" s="10"/>
      <c r="I139" s="10"/>
      <c r="J139" s="10"/>
      <c r="K139" s="10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>
      <c r="A140" s="4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>
      <c r="A141" s="4"/>
      <c r="B141" s="9"/>
      <c r="C141" s="10"/>
      <c r="D141" s="10"/>
      <c r="E141" s="10"/>
      <c r="F141" s="10"/>
      <c r="G141" s="10"/>
      <c r="H141" s="10"/>
      <c r="I141" s="10"/>
      <c r="J141" s="10"/>
      <c r="K141" s="10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>
      <c r="A142" s="4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>
      <c r="A143" s="4"/>
      <c r="B143" s="9"/>
      <c r="C143" s="10"/>
      <c r="D143" s="10"/>
      <c r="E143" s="10"/>
      <c r="F143" s="10"/>
      <c r="G143" s="10"/>
      <c r="H143" s="10"/>
      <c r="I143" s="10"/>
      <c r="J143" s="10"/>
      <c r="K143" s="10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>
      <c r="A144" s="4"/>
      <c r="B144" s="9"/>
      <c r="C144" s="10"/>
      <c r="D144" s="10"/>
      <c r="E144" s="10"/>
      <c r="F144" s="10"/>
      <c r="G144" s="10"/>
      <c r="H144" s="10"/>
      <c r="I144" s="10"/>
      <c r="J144" s="10"/>
      <c r="K144" s="10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>
      <c r="A145" s="4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>
      <c r="A146" s="4"/>
      <c r="B146" s="9"/>
      <c r="C146" s="10"/>
      <c r="D146" s="10"/>
      <c r="E146" s="10"/>
      <c r="F146" s="10"/>
      <c r="G146" s="10"/>
      <c r="H146" s="10"/>
      <c r="I146" s="10"/>
      <c r="J146" s="10"/>
      <c r="K146" s="10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>
      <c r="A147" s="4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>
      <c r="A148" s="4"/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>
      <c r="A149" s="4"/>
      <c r="B149" s="9"/>
      <c r="C149" s="10"/>
      <c r="D149" s="10"/>
      <c r="E149" s="10"/>
      <c r="F149" s="10"/>
      <c r="G149" s="10"/>
      <c r="H149" s="10"/>
      <c r="I149" s="10"/>
      <c r="J149" s="10"/>
      <c r="K149" s="10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>
      <c r="A150" s="4"/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>
      <c r="A151" s="4"/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>
      <c r="A152" s="4"/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>
      <c r="A153" s="4"/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>
      <c r="A154" s="4"/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>
      <c r="A155" s="4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>
      <c r="A156" s="4"/>
      <c r="B156" s="9"/>
      <c r="C156" s="10"/>
      <c r="D156" s="10"/>
      <c r="E156" s="10"/>
      <c r="F156" s="10"/>
      <c r="G156" s="10"/>
      <c r="H156" s="10"/>
      <c r="I156" s="10"/>
      <c r="J156" s="10"/>
      <c r="K156" s="10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>
      <c r="A157" s="4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>
      <c r="A158" s="4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>
      <c r="A159" s="4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>
      <c r="A160" s="4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>
      <c r="A161" s="4"/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>
      <c r="A162" s="4"/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>
      <c r="A163" s="4"/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>
      <c r="A164" s="4"/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>
      <c r="A165" s="4"/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>
      <c r="A166" s="4"/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>
      <c r="A167" s="4"/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>
      <c r="A168" s="4"/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>
      <c r="A169" s="4"/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>
      <c r="A170" s="4"/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>
      <c r="A171" s="4"/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>
      <c r="A172" s="4"/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>
      <c r="A173" s="4"/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>
      <c r="A174" s="4"/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>
      <c r="A175" s="4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>
      <c r="A176" s="4"/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>
      <c r="A177" s="4"/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>
      <c r="A178" s="4"/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>
      <c r="A179" s="4"/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>
      <c r="A180" s="4"/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>
      <c r="A181" s="4"/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>
      <c r="A182" s="4"/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>
      <c r="A183" s="4"/>
      <c r="B183" s="9"/>
      <c r="C183" s="10"/>
      <c r="D183" s="10"/>
      <c r="E183" s="10"/>
      <c r="F183" s="10"/>
      <c r="G183" s="10"/>
      <c r="H183" s="10"/>
      <c r="I183" s="10"/>
      <c r="J183" s="10"/>
      <c r="K183" s="10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>
      <c r="A184" s="4"/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>
      <c r="A185" s="4"/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>
      <c r="A186" s="4"/>
      <c r="B186" s="9"/>
      <c r="C186" s="10"/>
      <c r="D186" s="10"/>
      <c r="E186" s="10"/>
      <c r="F186" s="10"/>
      <c r="G186" s="10"/>
      <c r="H186" s="10"/>
      <c r="I186" s="10"/>
      <c r="J186" s="10"/>
      <c r="K186" s="10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>
      <c r="A187" s="4"/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>
      <c r="A188" s="4"/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>
      <c r="A189" s="4"/>
      <c r="B189" s="9"/>
      <c r="C189" s="10"/>
      <c r="D189" s="10"/>
      <c r="E189" s="10"/>
      <c r="F189" s="10"/>
      <c r="G189" s="10"/>
      <c r="H189" s="10"/>
      <c r="I189" s="10"/>
      <c r="J189" s="10"/>
      <c r="K189" s="10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>
      <c r="A190" s="4"/>
      <c r="B190" s="9"/>
      <c r="C190" s="10"/>
      <c r="D190" s="10"/>
      <c r="E190" s="10"/>
      <c r="F190" s="10"/>
      <c r="G190" s="10"/>
      <c r="H190" s="10"/>
      <c r="I190" s="10"/>
      <c r="J190" s="10"/>
      <c r="K190" s="10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>
      <c r="A191" s="4"/>
      <c r="B191" s="9"/>
      <c r="C191" s="10"/>
      <c r="D191" s="10"/>
      <c r="E191" s="10"/>
      <c r="F191" s="10"/>
      <c r="G191" s="10"/>
      <c r="H191" s="10"/>
      <c r="I191" s="10"/>
      <c r="J191" s="10"/>
      <c r="K191" s="10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>
      <c r="A192" s="4"/>
      <c r="B192" s="9"/>
      <c r="C192" s="10"/>
      <c r="D192" s="10"/>
      <c r="E192" s="10"/>
      <c r="F192" s="10"/>
      <c r="G192" s="10"/>
      <c r="H192" s="10"/>
      <c r="I192" s="10"/>
      <c r="J192" s="10"/>
      <c r="K192" s="10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>
      <c r="A193" s="4"/>
      <c r="B193" s="9"/>
      <c r="C193" s="10"/>
      <c r="D193" s="10"/>
      <c r="E193" s="10"/>
      <c r="F193" s="10"/>
      <c r="G193" s="10"/>
      <c r="H193" s="10"/>
      <c r="I193" s="10"/>
      <c r="J193" s="10"/>
      <c r="K193" s="10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>
      <c r="A194" s="4"/>
      <c r="B194" s="9"/>
      <c r="C194" s="10"/>
      <c r="D194" s="10"/>
      <c r="E194" s="10"/>
      <c r="F194" s="10"/>
      <c r="G194" s="10"/>
      <c r="H194" s="10"/>
      <c r="I194" s="10"/>
      <c r="J194" s="10"/>
      <c r="K194" s="10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>
      <c r="A195" s="4"/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>
      <c r="A196" s="4"/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>
      <c r="A197" s="4"/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>
      <c r="A198" s="4"/>
      <c r="B198" s="9"/>
      <c r="C198" s="10"/>
      <c r="D198" s="10"/>
      <c r="E198" s="10"/>
      <c r="F198" s="10"/>
      <c r="G198" s="10"/>
      <c r="H198" s="10"/>
      <c r="I198" s="10"/>
      <c r="J198" s="10"/>
      <c r="K198" s="10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>
      <c r="A199" s="4"/>
      <c r="B199" s="9"/>
      <c r="C199" s="10"/>
      <c r="D199" s="10"/>
      <c r="E199" s="10"/>
      <c r="F199" s="10"/>
      <c r="G199" s="10"/>
      <c r="H199" s="10"/>
      <c r="I199" s="10"/>
      <c r="J199" s="10"/>
      <c r="K199" s="10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>
      <c r="A200" s="4"/>
      <c r="B200" s="9"/>
      <c r="C200" s="10"/>
      <c r="D200" s="10"/>
      <c r="E200" s="10"/>
      <c r="F200" s="10"/>
      <c r="G200" s="10"/>
      <c r="H200" s="10"/>
      <c r="I200" s="10"/>
      <c r="J200" s="10"/>
      <c r="K200" s="10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>
      <c r="A201" s="4"/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>
      <c r="A202" s="4"/>
      <c r="B202" s="9"/>
      <c r="C202" s="10"/>
      <c r="D202" s="10"/>
      <c r="E202" s="10"/>
      <c r="F202" s="10"/>
      <c r="G202" s="10"/>
      <c r="H202" s="10"/>
      <c r="I202" s="10"/>
      <c r="J202" s="10"/>
      <c r="K202" s="10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>
      <c r="A203" s="4"/>
      <c r="B203" s="9"/>
      <c r="C203" s="10"/>
      <c r="D203" s="10"/>
      <c r="E203" s="10"/>
      <c r="F203" s="10"/>
      <c r="G203" s="10"/>
      <c r="H203" s="10"/>
      <c r="I203" s="10"/>
      <c r="J203" s="10"/>
      <c r="K203" s="10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>
      <c r="A204" s="4"/>
      <c r="B204" s="9"/>
      <c r="C204" s="10"/>
      <c r="D204" s="10"/>
      <c r="E204" s="10"/>
      <c r="F204" s="10"/>
      <c r="G204" s="10"/>
      <c r="H204" s="10"/>
      <c r="I204" s="10"/>
      <c r="J204" s="10"/>
      <c r="K204" s="10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>
      <c r="A205" s="4"/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>
      <c r="A206" s="4"/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>
      <c r="A207" s="4"/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>
      <c r="A208" s="4"/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>
      <c r="A209" s="4"/>
      <c r="B209" s="9"/>
      <c r="C209" s="10"/>
      <c r="D209" s="10"/>
      <c r="E209" s="10"/>
      <c r="F209" s="10"/>
      <c r="G209" s="10"/>
      <c r="H209" s="10"/>
      <c r="I209" s="10"/>
      <c r="J209" s="10"/>
      <c r="K209" s="10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>
      <c r="A210" s="4"/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>
      <c r="A211" s="4"/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>
      <c r="A212" s="4"/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>
      <c r="A213" s="4"/>
      <c r="B213" s="9"/>
      <c r="C213" s="10"/>
      <c r="D213" s="10"/>
      <c r="E213" s="10"/>
      <c r="F213" s="10"/>
      <c r="G213" s="10"/>
      <c r="H213" s="10"/>
      <c r="I213" s="10"/>
      <c r="J213" s="10"/>
      <c r="K213" s="10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>
      <c r="A214" s="4"/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>
      <c r="A215" s="4"/>
      <c r="B215" s="9"/>
      <c r="C215" s="10"/>
      <c r="D215" s="10"/>
      <c r="E215" s="10"/>
      <c r="F215" s="10"/>
      <c r="G215" s="10"/>
      <c r="H215" s="10"/>
      <c r="I215" s="10"/>
      <c r="J215" s="10"/>
      <c r="K215" s="10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>
      <c r="A216" s="4"/>
      <c r="B216" s="9"/>
      <c r="C216" s="10"/>
      <c r="D216" s="10"/>
      <c r="E216" s="10"/>
      <c r="F216" s="10"/>
      <c r="G216" s="10"/>
      <c r="H216" s="10"/>
      <c r="I216" s="10"/>
      <c r="J216" s="10"/>
      <c r="K216" s="10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>
      <c r="A217" s="4"/>
      <c r="B217" s="9"/>
      <c r="C217" s="10"/>
      <c r="D217" s="10"/>
      <c r="E217" s="10"/>
      <c r="F217" s="10"/>
      <c r="G217" s="10"/>
      <c r="H217" s="10"/>
      <c r="I217" s="10"/>
      <c r="J217" s="10"/>
      <c r="K217" s="10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>
      <c r="A218" s="4"/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>
      <c r="A219" s="4"/>
      <c r="B219" s="9"/>
      <c r="C219" s="10"/>
      <c r="D219" s="10"/>
      <c r="E219" s="10"/>
      <c r="F219" s="10"/>
      <c r="G219" s="10"/>
      <c r="H219" s="10"/>
      <c r="I219" s="10"/>
      <c r="J219" s="10"/>
      <c r="K219" s="10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>
      <c r="A220" s="4"/>
      <c r="B220" s="9"/>
      <c r="C220" s="10"/>
      <c r="D220" s="10"/>
      <c r="E220" s="10"/>
      <c r="F220" s="10"/>
      <c r="G220" s="10"/>
      <c r="H220" s="10"/>
      <c r="I220" s="10"/>
      <c r="J220" s="10"/>
      <c r="K220" s="10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B2"/>
    <mergeCell ref="C1:D1"/>
    <mergeCell ref="E1:H1"/>
    <mergeCell ref="I1:K1"/>
    <mergeCell ref="C2:H2"/>
    <mergeCell ref="I2:K2"/>
  </mergeCells>
  <pageMargins left="0.7" right="0.7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2.625" defaultRowHeight="15" customHeight="1"/>
  <cols>
    <col min="1" max="1" width="16.875" hidden="1" customWidth="1"/>
    <col min="2" max="2" width="6.5" customWidth="1"/>
    <col min="3" max="6" width="13.125" customWidth="1"/>
    <col min="7" max="7" width="42.5" customWidth="1"/>
    <col min="8" max="8" width="24" customWidth="1"/>
    <col min="9" max="9" width="44.875" customWidth="1"/>
    <col min="10" max="10" width="25.625" customWidth="1"/>
    <col min="11" max="11" width="29.25" customWidth="1"/>
    <col min="12" max="12" width="23.125" customWidth="1"/>
    <col min="13" max="13" width="19.75" customWidth="1"/>
    <col min="14" max="15" width="9.75" customWidth="1"/>
    <col min="16" max="17" width="13.625" customWidth="1"/>
    <col min="18" max="26" width="8" customWidth="1"/>
  </cols>
  <sheetData>
    <row r="1" spans="1:26" ht="55.5" customHeight="1">
      <c r="A1" s="4"/>
      <c r="B1" s="11"/>
      <c r="C1" s="1"/>
      <c r="D1" s="1"/>
      <c r="E1" s="4"/>
      <c r="F1" s="4"/>
      <c r="G1" s="4"/>
      <c r="H1" s="4"/>
      <c r="I1" s="4"/>
      <c r="J1" s="4"/>
      <c r="K1" s="4"/>
      <c r="L1" s="4"/>
      <c r="M1" s="4"/>
      <c r="N1" s="4"/>
      <c r="O1" s="111" t="s">
        <v>65</v>
      </c>
      <c r="P1" s="112"/>
      <c r="Q1" s="112"/>
      <c r="R1" s="4"/>
      <c r="S1" s="4"/>
      <c r="T1" s="4"/>
      <c r="U1" s="4"/>
      <c r="V1" s="4"/>
      <c r="W1" s="4"/>
      <c r="X1" s="4"/>
      <c r="Y1" s="4"/>
      <c r="Z1" s="4"/>
    </row>
    <row r="2" spans="1:26" ht="48" customHeight="1">
      <c r="A2" s="4"/>
      <c r="B2" s="113" t="s">
        <v>66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>
      <c r="A3" s="12"/>
      <c r="B3" s="13" t="s">
        <v>1</v>
      </c>
      <c r="C3" s="115" t="s">
        <v>67</v>
      </c>
      <c r="D3" s="116"/>
      <c r="E3" s="116"/>
      <c r="F3" s="117"/>
      <c r="G3" s="13" t="s">
        <v>68</v>
      </c>
      <c r="H3" s="13" t="s">
        <v>69</v>
      </c>
      <c r="I3" s="13" t="s">
        <v>70</v>
      </c>
      <c r="J3" s="13" t="s">
        <v>71</v>
      </c>
      <c r="K3" s="13" t="s">
        <v>72</v>
      </c>
      <c r="L3" s="13" t="s">
        <v>73</v>
      </c>
      <c r="M3" s="13" t="s">
        <v>74</v>
      </c>
      <c r="N3" s="118" t="s">
        <v>75</v>
      </c>
      <c r="O3" s="117"/>
      <c r="P3" s="115" t="s">
        <v>76</v>
      </c>
      <c r="Q3" s="117"/>
      <c r="R3" s="14"/>
      <c r="S3" s="14"/>
      <c r="T3" s="14"/>
      <c r="U3" s="14"/>
      <c r="V3" s="14"/>
      <c r="W3" s="14"/>
      <c r="X3" s="14"/>
      <c r="Y3" s="14"/>
      <c r="Z3" s="14"/>
    </row>
    <row r="4" spans="1:26" ht="14.25" customHeight="1">
      <c r="A4" s="12"/>
      <c r="B4" s="13"/>
      <c r="C4" s="13" t="s">
        <v>77</v>
      </c>
      <c r="D4" s="13" t="s">
        <v>78</v>
      </c>
      <c r="E4" s="13" t="s">
        <v>79</v>
      </c>
      <c r="F4" s="13" t="s">
        <v>80</v>
      </c>
      <c r="G4" s="13"/>
      <c r="H4" s="13"/>
      <c r="I4" s="13"/>
      <c r="J4" s="13"/>
      <c r="K4" s="13"/>
      <c r="L4" s="13"/>
      <c r="M4" s="13"/>
      <c r="N4" s="13" t="s">
        <v>81</v>
      </c>
      <c r="O4" s="13" t="s">
        <v>82</v>
      </c>
      <c r="P4" s="15" t="s">
        <v>83</v>
      </c>
      <c r="Q4" s="15" t="s">
        <v>84</v>
      </c>
      <c r="R4" s="14"/>
      <c r="S4" s="14"/>
      <c r="T4" s="14"/>
      <c r="U4" s="14"/>
      <c r="V4" s="14"/>
      <c r="W4" s="14"/>
      <c r="X4" s="14"/>
      <c r="Y4" s="14"/>
      <c r="Z4" s="14"/>
    </row>
    <row r="5" spans="1:26" ht="105.75" customHeight="1">
      <c r="A5" s="16" t="str">
        <f t="array" ref="A5">IFERROR((C5+D5)+TIME(LEFT(LEFT(E5,4),2),RIGHT(LEFT(E5,4),2),ROW(#REF!)),"1000000")</f>
        <v>1000000</v>
      </c>
      <c r="B5" s="17">
        <v>1</v>
      </c>
      <c r="C5" s="18"/>
      <c r="D5" s="19"/>
      <c r="E5" s="18"/>
      <c r="F5" s="19"/>
      <c r="G5" s="17"/>
      <c r="H5" s="17"/>
      <c r="I5" s="17"/>
      <c r="J5" s="17"/>
      <c r="K5" s="17"/>
      <c r="L5" s="16"/>
      <c r="M5" s="17"/>
      <c r="N5" s="16"/>
      <c r="O5" s="16"/>
      <c r="P5" s="16"/>
      <c r="Q5" s="16"/>
      <c r="R5" s="4"/>
      <c r="S5" s="4"/>
      <c r="T5" s="4"/>
      <c r="U5" s="4"/>
      <c r="V5" s="4"/>
      <c r="W5" s="4"/>
      <c r="X5" s="4"/>
      <c r="Y5" s="4"/>
      <c r="Z5" s="4"/>
    </row>
    <row r="6" spans="1:26" ht="86.25" customHeight="1">
      <c r="A6" s="16" t="str">
        <f t="array" ref="A6">IFERROR((C6+D6)+TIME(LEFT(LEFT(E6,4),2),RIGHT(LEFT(E6,4),2),ROW(#REF!)),"1000000")</f>
        <v>1000000</v>
      </c>
      <c r="B6" s="17">
        <v>2</v>
      </c>
      <c r="C6" s="18"/>
      <c r="D6" s="19"/>
      <c r="E6" s="18"/>
      <c r="F6" s="19"/>
      <c r="G6" s="17"/>
      <c r="H6" s="17"/>
      <c r="I6" s="17"/>
      <c r="J6" s="17"/>
      <c r="K6" s="17"/>
      <c r="L6" s="16"/>
      <c r="M6" s="17"/>
      <c r="N6" s="16"/>
      <c r="O6" s="16"/>
      <c r="P6" s="16"/>
      <c r="Q6" s="16"/>
      <c r="R6" s="4"/>
      <c r="S6" s="4"/>
      <c r="T6" s="4"/>
      <c r="U6" s="4"/>
      <c r="V6" s="4"/>
      <c r="W6" s="4"/>
      <c r="X6" s="4"/>
      <c r="Y6" s="4"/>
      <c r="Z6" s="4"/>
    </row>
    <row r="7" spans="1:26" ht="86.25" customHeight="1">
      <c r="A7" s="16" t="str">
        <f t="array" ref="A7">IFERROR((C7+D7)+TIME(LEFT(LEFT(E7,4),2),RIGHT(LEFT(E7,4),2),ROW(#REF!)),"1000000")</f>
        <v>1000000</v>
      </c>
      <c r="B7" s="17">
        <v>3</v>
      </c>
      <c r="C7" s="18"/>
      <c r="D7" s="19"/>
      <c r="E7" s="18"/>
      <c r="F7" s="19"/>
      <c r="G7" s="17"/>
      <c r="H7" s="17"/>
      <c r="I7" s="17"/>
      <c r="J7" s="17"/>
      <c r="K7" s="17"/>
      <c r="L7" s="16"/>
      <c r="M7" s="17"/>
      <c r="N7" s="16"/>
      <c r="O7" s="16"/>
      <c r="P7" s="16"/>
      <c r="Q7" s="16"/>
      <c r="R7" s="4"/>
      <c r="S7" s="4"/>
      <c r="T7" s="4"/>
      <c r="U7" s="4"/>
      <c r="V7" s="4"/>
      <c r="W7" s="4"/>
      <c r="X7" s="4"/>
      <c r="Y7" s="4"/>
      <c r="Z7" s="4"/>
    </row>
    <row r="8" spans="1:26" ht="86.25" customHeight="1">
      <c r="A8" s="16" t="str">
        <f t="array" ref="A8">IFERROR((C8+D8)+TIME(LEFT(LEFT(E8,4),2),RIGHT(LEFT(E8,4),2),ROW(#REF!)),"1000000")</f>
        <v>1000000</v>
      </c>
      <c r="B8" s="17">
        <v>4</v>
      </c>
      <c r="C8" s="18"/>
      <c r="D8" s="19"/>
      <c r="E8" s="18"/>
      <c r="F8" s="19"/>
      <c r="G8" s="17"/>
      <c r="H8" s="17"/>
      <c r="I8" s="17"/>
      <c r="J8" s="17"/>
      <c r="K8" s="17"/>
      <c r="L8" s="16"/>
      <c r="M8" s="17"/>
      <c r="N8" s="16"/>
      <c r="O8" s="16"/>
      <c r="P8" s="16"/>
      <c r="Q8" s="16"/>
      <c r="R8" s="4"/>
      <c r="S8" s="4"/>
      <c r="T8" s="4"/>
      <c r="U8" s="4"/>
      <c r="V8" s="4"/>
      <c r="W8" s="4"/>
      <c r="X8" s="4"/>
      <c r="Y8" s="4"/>
      <c r="Z8" s="4"/>
    </row>
    <row r="9" spans="1:26" ht="86.25" customHeight="1">
      <c r="A9" s="16" t="str">
        <f t="array" ref="A9">IFERROR((C9+D9)+TIME(LEFT(LEFT(E9,4),2),RIGHT(LEFT(E9,4),2),ROW(#REF!)),"1000000")</f>
        <v>1000000</v>
      </c>
      <c r="B9" s="17">
        <v>5</v>
      </c>
      <c r="C9" s="18"/>
      <c r="D9" s="19"/>
      <c r="E9" s="18"/>
      <c r="F9" s="19"/>
      <c r="G9" s="17"/>
      <c r="H9" s="17"/>
      <c r="I9" s="17"/>
      <c r="J9" s="17"/>
      <c r="K9" s="17"/>
      <c r="L9" s="16"/>
      <c r="M9" s="17"/>
      <c r="N9" s="16"/>
      <c r="O9" s="16"/>
      <c r="P9" s="16"/>
      <c r="Q9" s="16"/>
      <c r="R9" s="4"/>
      <c r="S9" s="4"/>
      <c r="T9" s="4"/>
      <c r="U9" s="4"/>
      <c r="V9" s="4"/>
      <c r="W9" s="4"/>
      <c r="X9" s="4"/>
      <c r="Y9" s="4"/>
      <c r="Z9" s="4"/>
    </row>
    <row r="10" spans="1:26" ht="86.25" customHeight="1">
      <c r="A10" s="16" t="str">
        <f t="array" ref="A10">IFERROR((C10+D10)+TIME(LEFT(LEFT(E10,4),2),RIGHT(LEFT(E10,4),2),ROW(#REF!)),"1000000")</f>
        <v>1000000</v>
      </c>
      <c r="B10" s="17">
        <v>6</v>
      </c>
      <c r="C10" s="18"/>
      <c r="D10" s="19"/>
      <c r="E10" s="18"/>
      <c r="F10" s="19"/>
      <c r="G10" s="17"/>
      <c r="H10" s="17"/>
      <c r="I10" s="17"/>
      <c r="J10" s="17"/>
      <c r="K10" s="17"/>
      <c r="L10" s="16"/>
      <c r="M10" s="17"/>
      <c r="N10" s="16"/>
      <c r="O10" s="16"/>
      <c r="P10" s="16"/>
      <c r="Q10" s="16"/>
      <c r="R10" s="4"/>
      <c r="S10" s="4"/>
      <c r="T10" s="4"/>
      <c r="U10" s="4"/>
      <c r="V10" s="4"/>
      <c r="W10" s="4"/>
      <c r="X10" s="4"/>
      <c r="Y10" s="4"/>
      <c r="Z10" s="4"/>
    </row>
    <row r="11" spans="1:26" ht="86.25" customHeight="1">
      <c r="A11" s="16" t="str">
        <f t="array" ref="A11">IFERROR((C11+D11)+TIME(LEFT(LEFT(E11,4),2),RIGHT(LEFT(E11,4),2),ROW(#REF!)),"1000000")</f>
        <v>1000000</v>
      </c>
      <c r="B11" s="17">
        <v>7</v>
      </c>
      <c r="C11" s="18"/>
      <c r="D11" s="19"/>
      <c r="E11" s="18"/>
      <c r="F11" s="19"/>
      <c r="G11" s="17"/>
      <c r="H11" s="17"/>
      <c r="I11" s="17"/>
      <c r="J11" s="17"/>
      <c r="K11" s="17"/>
      <c r="L11" s="16"/>
      <c r="M11" s="17"/>
      <c r="N11" s="16"/>
      <c r="O11" s="16"/>
      <c r="P11" s="16"/>
      <c r="Q11" s="16"/>
      <c r="R11" s="4"/>
      <c r="S11" s="4"/>
      <c r="T11" s="4"/>
      <c r="U11" s="4"/>
      <c r="V11" s="4"/>
      <c r="W11" s="4"/>
      <c r="X11" s="4"/>
      <c r="Y11" s="4"/>
      <c r="Z11" s="4"/>
    </row>
    <row r="12" spans="1:26" ht="86.25" customHeight="1">
      <c r="A12" s="16" t="str">
        <f t="array" ref="A12">IFERROR((C12+D12)+TIME(LEFT(LEFT(E12,4),2),RIGHT(LEFT(E12,4),2),ROW(#REF!)),"1000000")</f>
        <v>1000000</v>
      </c>
      <c r="B12" s="17">
        <v>8</v>
      </c>
      <c r="C12" s="18"/>
      <c r="D12" s="19"/>
      <c r="E12" s="18"/>
      <c r="F12" s="19"/>
      <c r="G12" s="17"/>
      <c r="H12" s="17"/>
      <c r="I12" s="17"/>
      <c r="J12" s="17"/>
      <c r="K12" s="17"/>
      <c r="L12" s="16"/>
      <c r="M12" s="17"/>
      <c r="N12" s="16"/>
      <c r="O12" s="16"/>
      <c r="P12" s="16"/>
      <c r="Q12" s="16"/>
      <c r="R12" s="4"/>
      <c r="S12" s="4"/>
      <c r="T12" s="4"/>
      <c r="U12" s="4"/>
      <c r="V12" s="4"/>
      <c r="W12" s="4"/>
      <c r="X12" s="4"/>
      <c r="Y12" s="4"/>
      <c r="Z12" s="4"/>
    </row>
    <row r="13" spans="1:26" ht="86.25" customHeight="1">
      <c r="A13" s="16" t="str">
        <f t="array" ref="A13">IFERROR((C13+D13)+TIME(LEFT(LEFT(E13,4),2),RIGHT(LEFT(E13,4),2),ROW(#REF!)),"1000000")</f>
        <v>1000000</v>
      </c>
      <c r="B13" s="17">
        <v>9</v>
      </c>
      <c r="C13" s="18"/>
      <c r="D13" s="19"/>
      <c r="E13" s="18"/>
      <c r="F13" s="19"/>
      <c r="G13" s="17"/>
      <c r="H13" s="17"/>
      <c r="I13" s="17"/>
      <c r="J13" s="17"/>
      <c r="K13" s="17"/>
      <c r="L13" s="16"/>
      <c r="M13" s="17"/>
      <c r="N13" s="16"/>
      <c r="O13" s="16"/>
      <c r="P13" s="16"/>
      <c r="Q13" s="16"/>
      <c r="R13" s="4"/>
      <c r="S13" s="4"/>
      <c r="T13" s="4"/>
      <c r="U13" s="4"/>
      <c r="V13" s="4"/>
      <c r="W13" s="4"/>
      <c r="X13" s="4"/>
      <c r="Y13" s="4"/>
      <c r="Z13" s="4"/>
    </row>
    <row r="14" spans="1:26" ht="86.25" customHeight="1">
      <c r="A14" s="16" t="str">
        <f t="array" ref="A14">IFERROR((C14+D14)+TIME(LEFT(LEFT(E14,4),2),RIGHT(LEFT(E14,4),2),ROW(#REF!)),"1000000")</f>
        <v>1000000</v>
      </c>
      <c r="B14" s="17">
        <v>10</v>
      </c>
      <c r="C14" s="18"/>
      <c r="D14" s="19"/>
      <c r="E14" s="18"/>
      <c r="F14" s="19"/>
      <c r="G14" s="17"/>
      <c r="H14" s="17"/>
      <c r="I14" s="17"/>
      <c r="J14" s="17"/>
      <c r="K14" s="17"/>
      <c r="L14" s="16"/>
      <c r="M14" s="17"/>
      <c r="N14" s="16"/>
      <c r="O14" s="16"/>
      <c r="P14" s="16"/>
      <c r="Q14" s="16"/>
      <c r="R14" s="4"/>
      <c r="S14" s="4"/>
      <c r="T14" s="4"/>
      <c r="U14" s="4"/>
      <c r="V14" s="4"/>
      <c r="W14" s="4"/>
      <c r="X14" s="4"/>
      <c r="Y14" s="4"/>
      <c r="Z14" s="4"/>
    </row>
    <row r="15" spans="1:26" ht="86.25" customHeight="1">
      <c r="A15" s="16" t="str">
        <f t="array" ref="A15">IFERROR((C15+D15)+TIME(LEFT(LEFT(E15,4),2),RIGHT(LEFT(E15,4),2),ROW(#REF!)),"1000000")</f>
        <v>1000000</v>
      </c>
      <c r="B15" s="17">
        <v>11</v>
      </c>
      <c r="C15" s="18"/>
      <c r="D15" s="19"/>
      <c r="E15" s="18"/>
      <c r="F15" s="19"/>
      <c r="G15" s="17"/>
      <c r="H15" s="17"/>
      <c r="I15" s="17"/>
      <c r="J15" s="17"/>
      <c r="K15" s="17"/>
      <c r="L15" s="16"/>
      <c r="M15" s="17"/>
      <c r="N15" s="16"/>
      <c r="O15" s="16"/>
      <c r="P15" s="16"/>
      <c r="Q15" s="16"/>
      <c r="R15" s="4"/>
      <c r="S15" s="4"/>
      <c r="T15" s="4"/>
      <c r="U15" s="4"/>
      <c r="V15" s="4"/>
      <c r="W15" s="4"/>
      <c r="X15" s="4"/>
      <c r="Y15" s="4"/>
      <c r="Z15" s="4"/>
    </row>
    <row r="16" spans="1:26" ht="86.25" customHeight="1">
      <c r="A16" s="16" t="str">
        <f t="array" ref="A16">IFERROR((C16+D16)+TIME(LEFT(LEFT(E16,4),2),RIGHT(LEFT(E16,4),2),ROW(#REF!)),"1000000")</f>
        <v>1000000</v>
      </c>
      <c r="B16" s="17">
        <v>12</v>
      </c>
      <c r="C16" s="18"/>
      <c r="D16" s="19"/>
      <c r="E16" s="18"/>
      <c r="F16" s="19"/>
      <c r="G16" s="17"/>
      <c r="H16" s="17"/>
      <c r="I16" s="17"/>
      <c r="J16" s="17"/>
      <c r="K16" s="17"/>
      <c r="L16" s="16"/>
      <c r="M16" s="17"/>
      <c r="N16" s="16"/>
      <c r="O16" s="16"/>
      <c r="P16" s="16"/>
      <c r="Q16" s="16"/>
      <c r="R16" s="4"/>
      <c r="S16" s="4"/>
      <c r="T16" s="4"/>
      <c r="U16" s="4"/>
      <c r="V16" s="4"/>
      <c r="W16" s="4"/>
      <c r="X16" s="4"/>
      <c r="Y16" s="4"/>
      <c r="Z16" s="4"/>
    </row>
    <row r="17" spans="1:26" ht="86.25" customHeight="1">
      <c r="A17" s="16" t="str">
        <f t="array" ref="A17">IFERROR((C17+D17)+TIME(LEFT(LEFT(E17,4),2),RIGHT(LEFT(E17,4),2),ROW(A3)),"1000000")</f>
        <v>1000000</v>
      </c>
      <c r="B17" s="17">
        <v>13</v>
      </c>
      <c r="C17" s="18"/>
      <c r="D17" s="19"/>
      <c r="E17" s="18"/>
      <c r="F17" s="19"/>
      <c r="G17" s="17"/>
      <c r="H17" s="17"/>
      <c r="I17" s="17"/>
      <c r="J17" s="17"/>
      <c r="K17" s="17"/>
      <c r="L17" s="16"/>
      <c r="M17" s="17"/>
      <c r="N17" s="16"/>
      <c r="O17" s="16"/>
      <c r="P17" s="16"/>
      <c r="Q17" s="16"/>
      <c r="R17" s="4"/>
      <c r="S17" s="4"/>
      <c r="T17" s="4"/>
      <c r="U17" s="4"/>
      <c r="V17" s="4"/>
      <c r="W17" s="4"/>
      <c r="X17" s="4"/>
      <c r="Y17" s="4"/>
      <c r="Z17" s="4"/>
    </row>
    <row r="18" spans="1:26" ht="86.25" customHeight="1">
      <c r="A18" s="16" t="str">
        <f t="array" ref="A18">IFERROR((C18+D18)+TIME(LEFT(LEFT(E18,4),2),RIGHT(LEFT(E18,4),2),ROW(A4)),"1000000")</f>
        <v>1000000</v>
      </c>
      <c r="B18" s="17">
        <v>14</v>
      </c>
      <c r="C18" s="18"/>
      <c r="D18" s="19"/>
      <c r="E18" s="18"/>
      <c r="F18" s="19"/>
      <c r="G18" s="17"/>
      <c r="H18" s="17"/>
      <c r="I18" s="17"/>
      <c r="J18" s="17"/>
      <c r="K18" s="17"/>
      <c r="L18" s="16"/>
      <c r="M18" s="17"/>
      <c r="N18" s="16"/>
      <c r="O18" s="16"/>
      <c r="P18" s="16"/>
      <c r="Q18" s="16"/>
      <c r="R18" s="4"/>
      <c r="S18" s="4"/>
      <c r="T18" s="4"/>
      <c r="U18" s="4"/>
      <c r="V18" s="4"/>
      <c r="W18" s="4"/>
      <c r="X18" s="4"/>
      <c r="Y18" s="4"/>
      <c r="Z18" s="4"/>
    </row>
    <row r="19" spans="1:26" ht="86.25" customHeight="1">
      <c r="A19" s="16" t="str">
        <f t="array" ref="A19">IFERROR((C19+D19)+TIME(LEFT(LEFT(E19,4),2),RIGHT(LEFT(E19,4),2),ROW(A5)),"1000000")</f>
        <v>1000000</v>
      </c>
      <c r="B19" s="17">
        <v>15</v>
      </c>
      <c r="C19" s="18"/>
      <c r="D19" s="19"/>
      <c r="E19" s="18"/>
      <c r="F19" s="19"/>
      <c r="G19" s="17"/>
      <c r="H19" s="17"/>
      <c r="I19" s="17"/>
      <c r="J19" s="17"/>
      <c r="K19" s="17"/>
      <c r="L19" s="16"/>
      <c r="M19" s="17"/>
      <c r="N19" s="16"/>
      <c r="O19" s="16"/>
      <c r="P19" s="16"/>
      <c r="Q19" s="16"/>
      <c r="R19" s="4"/>
      <c r="S19" s="4"/>
      <c r="T19" s="4"/>
      <c r="U19" s="4"/>
      <c r="V19" s="4"/>
      <c r="W19" s="4"/>
      <c r="X19" s="4"/>
      <c r="Y19" s="4"/>
      <c r="Z19" s="4"/>
    </row>
    <row r="20" spans="1:26" ht="86.25" customHeight="1">
      <c r="A20" s="16" t="str">
        <f t="array" ref="A20">IFERROR((C20+D20)+TIME(LEFT(LEFT(E20,4),2),RIGHT(LEFT(E20,4),2),ROW(A6)),"1000000")</f>
        <v>1000000</v>
      </c>
      <c r="B20" s="17">
        <v>16</v>
      </c>
      <c r="C20" s="18"/>
      <c r="D20" s="19"/>
      <c r="E20" s="18"/>
      <c r="F20" s="19"/>
      <c r="G20" s="17"/>
      <c r="H20" s="17"/>
      <c r="I20" s="17"/>
      <c r="J20" s="17"/>
      <c r="K20" s="17"/>
      <c r="L20" s="16"/>
      <c r="M20" s="17"/>
      <c r="N20" s="16"/>
      <c r="O20" s="16"/>
      <c r="P20" s="16"/>
      <c r="Q20" s="16"/>
      <c r="R20" s="4"/>
      <c r="S20" s="4"/>
      <c r="T20" s="4"/>
      <c r="U20" s="4"/>
      <c r="V20" s="4"/>
      <c r="W20" s="4"/>
      <c r="X20" s="4"/>
      <c r="Y20" s="4"/>
      <c r="Z20" s="4"/>
    </row>
    <row r="21" spans="1:26" ht="86.25" customHeight="1">
      <c r="A21" s="16" t="str">
        <f t="array" ref="A21">IFERROR((C21+D21)+TIME(LEFT(LEFT(E21,4),2),RIGHT(LEFT(E21,4),2),ROW(A7)),"1000000")</f>
        <v>1000000</v>
      </c>
      <c r="B21" s="17">
        <v>17</v>
      </c>
      <c r="C21" s="18"/>
      <c r="D21" s="19"/>
      <c r="E21" s="18"/>
      <c r="F21" s="19"/>
      <c r="G21" s="17"/>
      <c r="H21" s="17"/>
      <c r="I21" s="17"/>
      <c r="J21" s="17"/>
      <c r="K21" s="17"/>
      <c r="L21" s="16"/>
      <c r="M21" s="17"/>
      <c r="N21" s="16"/>
      <c r="O21" s="16"/>
      <c r="P21" s="16"/>
      <c r="Q21" s="16"/>
      <c r="R21" s="4"/>
      <c r="S21" s="4"/>
      <c r="T21" s="4"/>
      <c r="U21" s="4"/>
      <c r="V21" s="4"/>
      <c r="W21" s="4"/>
      <c r="X21" s="4"/>
      <c r="Y21" s="4"/>
      <c r="Z21" s="4"/>
    </row>
    <row r="22" spans="1:26" ht="86.25" customHeight="1">
      <c r="A22" s="16" t="str">
        <f t="array" ref="A22">IFERROR((C22+D22)+TIME(LEFT(LEFT(E22,4),2),RIGHT(LEFT(E22,4),2),ROW(A8)),"1000000")</f>
        <v>1000000</v>
      </c>
      <c r="B22" s="17">
        <v>18</v>
      </c>
      <c r="C22" s="18"/>
      <c r="D22" s="19"/>
      <c r="E22" s="18"/>
      <c r="F22" s="19"/>
      <c r="G22" s="17"/>
      <c r="H22" s="17"/>
      <c r="I22" s="17"/>
      <c r="J22" s="17"/>
      <c r="K22" s="17"/>
      <c r="L22" s="16"/>
      <c r="M22" s="17"/>
      <c r="N22" s="16"/>
      <c r="O22" s="16"/>
      <c r="P22" s="16"/>
      <c r="Q22" s="16"/>
      <c r="R22" s="4"/>
      <c r="S22" s="4"/>
      <c r="T22" s="4"/>
      <c r="U22" s="4"/>
      <c r="V22" s="4"/>
      <c r="W22" s="4"/>
      <c r="X22" s="4"/>
      <c r="Y22" s="4"/>
      <c r="Z22" s="4"/>
    </row>
    <row r="23" spans="1:26" ht="86.25" customHeight="1">
      <c r="A23" s="16" t="str">
        <f t="array" ref="A23">IFERROR((C23+D23)+TIME(LEFT(LEFT(E23,4),2),RIGHT(LEFT(E23,4),2),ROW(A9)),"1000000")</f>
        <v>1000000</v>
      </c>
      <c r="B23" s="17">
        <v>19</v>
      </c>
      <c r="C23" s="18"/>
      <c r="D23" s="19"/>
      <c r="E23" s="18"/>
      <c r="F23" s="19"/>
      <c r="G23" s="17"/>
      <c r="H23" s="17"/>
      <c r="I23" s="17"/>
      <c r="J23" s="17"/>
      <c r="K23" s="17"/>
      <c r="L23" s="16"/>
      <c r="M23" s="17"/>
      <c r="N23" s="16"/>
      <c r="O23" s="16"/>
      <c r="P23" s="16"/>
      <c r="Q23" s="16"/>
      <c r="R23" s="4"/>
      <c r="S23" s="4"/>
      <c r="T23" s="4"/>
      <c r="U23" s="4"/>
      <c r="V23" s="4"/>
      <c r="W23" s="4"/>
      <c r="X23" s="4"/>
      <c r="Y23" s="4"/>
      <c r="Z23" s="4"/>
    </row>
    <row r="24" spans="1:26" ht="86.25" customHeight="1">
      <c r="A24" s="16" t="str">
        <f t="array" ref="A24">IFERROR((C24+D24)+TIME(LEFT(LEFT(E24,4),2),RIGHT(LEFT(E24,4),2),ROW(A10)),"1000000")</f>
        <v>1000000</v>
      </c>
      <c r="B24" s="17">
        <v>20</v>
      </c>
      <c r="C24" s="18"/>
      <c r="D24" s="19"/>
      <c r="E24" s="18"/>
      <c r="F24" s="19"/>
      <c r="G24" s="17"/>
      <c r="H24" s="17"/>
      <c r="I24" s="17"/>
      <c r="J24" s="17"/>
      <c r="K24" s="17"/>
      <c r="L24" s="16"/>
      <c r="M24" s="17"/>
      <c r="N24" s="16"/>
      <c r="O24" s="16"/>
      <c r="P24" s="16"/>
      <c r="Q24" s="16"/>
      <c r="R24" s="4"/>
      <c r="S24" s="4"/>
      <c r="T24" s="4"/>
      <c r="U24" s="4"/>
      <c r="V24" s="4"/>
      <c r="W24" s="4"/>
      <c r="X24" s="4"/>
      <c r="Y24" s="4"/>
      <c r="Z24" s="4"/>
    </row>
    <row r="25" spans="1:26" ht="86.25" customHeight="1">
      <c r="A25" s="16" t="str">
        <f t="array" ref="A25">IFERROR((C25+D25)+TIME(LEFT(LEFT(E25,4),2),RIGHT(LEFT(E25,4),2),ROW(A11)),"1000000")</f>
        <v>1000000</v>
      </c>
      <c r="B25" s="17">
        <v>21</v>
      </c>
      <c r="C25" s="18"/>
      <c r="D25" s="19"/>
      <c r="E25" s="18"/>
      <c r="F25" s="19"/>
      <c r="G25" s="17"/>
      <c r="H25" s="17"/>
      <c r="I25" s="17"/>
      <c r="J25" s="17"/>
      <c r="K25" s="17"/>
      <c r="L25" s="16"/>
      <c r="M25" s="17"/>
      <c r="N25" s="16"/>
      <c r="O25" s="16"/>
      <c r="P25" s="16"/>
      <c r="Q25" s="16"/>
      <c r="R25" s="4"/>
      <c r="S25" s="4"/>
      <c r="T25" s="4"/>
      <c r="U25" s="4"/>
      <c r="V25" s="4"/>
      <c r="W25" s="4"/>
      <c r="X25" s="4"/>
      <c r="Y25" s="4"/>
      <c r="Z25" s="4"/>
    </row>
    <row r="26" spans="1:26" ht="86.25" customHeight="1">
      <c r="A26" s="16" t="str">
        <f t="array" ref="A26">IFERROR((C26+D26)+TIME(LEFT(LEFT(E26,4),2),RIGHT(LEFT(E26,4),2),ROW(A12)),"1000000")</f>
        <v>1000000</v>
      </c>
      <c r="B26" s="17">
        <v>22</v>
      </c>
      <c r="C26" s="18"/>
      <c r="D26" s="19"/>
      <c r="E26" s="18"/>
      <c r="F26" s="19"/>
      <c r="G26" s="17"/>
      <c r="H26" s="17"/>
      <c r="I26" s="17"/>
      <c r="J26" s="17"/>
      <c r="K26" s="17"/>
      <c r="L26" s="16"/>
      <c r="M26" s="17"/>
      <c r="N26" s="16"/>
      <c r="O26" s="16"/>
      <c r="P26" s="16"/>
      <c r="Q26" s="16"/>
      <c r="R26" s="4"/>
      <c r="S26" s="4"/>
      <c r="T26" s="4"/>
      <c r="U26" s="4"/>
      <c r="V26" s="4"/>
      <c r="W26" s="4"/>
      <c r="X26" s="4"/>
      <c r="Y26" s="4"/>
      <c r="Z26" s="4"/>
    </row>
    <row r="27" spans="1:26" ht="86.25" customHeight="1">
      <c r="A27" s="16" t="str">
        <f t="array" ref="A27">IFERROR((C27+D27)+TIME(LEFT(LEFT(E27,4),2),RIGHT(LEFT(E27,4),2),ROW(A13)),"1000000")</f>
        <v>1000000</v>
      </c>
      <c r="B27" s="17">
        <v>23</v>
      </c>
      <c r="C27" s="18"/>
      <c r="D27" s="19"/>
      <c r="E27" s="18"/>
      <c r="F27" s="19"/>
      <c r="G27" s="17"/>
      <c r="H27" s="17"/>
      <c r="I27" s="17"/>
      <c r="J27" s="17"/>
      <c r="K27" s="17"/>
      <c r="L27" s="16"/>
      <c r="M27" s="17"/>
      <c r="N27" s="16"/>
      <c r="O27" s="16"/>
      <c r="P27" s="16"/>
      <c r="Q27" s="16"/>
      <c r="R27" s="4"/>
      <c r="S27" s="4"/>
      <c r="T27" s="4"/>
      <c r="U27" s="4"/>
      <c r="V27" s="4"/>
      <c r="W27" s="4"/>
      <c r="X27" s="4"/>
      <c r="Y27" s="4"/>
      <c r="Z27" s="4"/>
    </row>
    <row r="28" spans="1:26" ht="86.25" customHeight="1">
      <c r="A28" s="16" t="str">
        <f t="array" ref="A28">IFERROR((C28+D28)+TIME(LEFT(LEFT(E28,4),2),RIGHT(LEFT(E28,4),2),ROW(A14)),"1000000")</f>
        <v>1000000</v>
      </c>
      <c r="B28" s="17">
        <v>24</v>
      </c>
      <c r="C28" s="18"/>
      <c r="D28" s="19"/>
      <c r="E28" s="18"/>
      <c r="F28" s="19"/>
      <c r="G28" s="17"/>
      <c r="H28" s="17"/>
      <c r="I28" s="17"/>
      <c r="J28" s="17"/>
      <c r="K28" s="17"/>
      <c r="L28" s="16"/>
      <c r="M28" s="17"/>
      <c r="N28" s="16"/>
      <c r="O28" s="16"/>
      <c r="P28" s="16"/>
      <c r="Q28" s="16"/>
      <c r="R28" s="4"/>
      <c r="S28" s="4"/>
      <c r="T28" s="4"/>
      <c r="U28" s="4"/>
      <c r="V28" s="4"/>
      <c r="W28" s="4"/>
      <c r="X28" s="4"/>
      <c r="Y28" s="4"/>
      <c r="Z28" s="4"/>
    </row>
    <row r="29" spans="1:26" ht="86.25" customHeight="1">
      <c r="A29" s="16" t="str">
        <f t="array" ref="A29">IFERROR((C29+D29)+TIME(LEFT(LEFT(E29,4),2),RIGHT(LEFT(E29,4),2),ROW(A15)),"1000000")</f>
        <v>1000000</v>
      </c>
      <c r="B29" s="17">
        <v>25</v>
      </c>
      <c r="C29" s="18"/>
      <c r="D29" s="19"/>
      <c r="E29" s="18"/>
      <c r="F29" s="19"/>
      <c r="G29" s="17"/>
      <c r="H29" s="17"/>
      <c r="I29" s="17"/>
      <c r="J29" s="17"/>
      <c r="K29" s="17"/>
      <c r="L29" s="16"/>
      <c r="M29" s="17"/>
      <c r="N29" s="16"/>
      <c r="O29" s="16"/>
      <c r="P29" s="16"/>
      <c r="Q29" s="16"/>
      <c r="R29" s="4"/>
      <c r="S29" s="4"/>
      <c r="T29" s="4"/>
      <c r="U29" s="4"/>
      <c r="V29" s="4"/>
      <c r="W29" s="4"/>
      <c r="X29" s="4"/>
      <c r="Y29" s="4"/>
      <c r="Z29" s="4"/>
    </row>
    <row r="30" spans="1:26" ht="86.25" customHeight="1">
      <c r="A30" s="16" t="str">
        <f t="array" ref="A30">IFERROR((C30+D30)+TIME(LEFT(LEFT(E30,4),2),RIGHT(LEFT(E30,4),2),ROW(A16)),"1000000")</f>
        <v>1000000</v>
      </c>
      <c r="B30" s="17">
        <v>26</v>
      </c>
      <c r="C30" s="18"/>
      <c r="D30" s="19"/>
      <c r="E30" s="18"/>
      <c r="F30" s="19"/>
      <c r="G30" s="17"/>
      <c r="H30" s="17"/>
      <c r="I30" s="17"/>
      <c r="J30" s="17"/>
      <c r="K30" s="17"/>
      <c r="L30" s="16"/>
      <c r="M30" s="17"/>
      <c r="N30" s="16"/>
      <c r="O30" s="16"/>
      <c r="P30" s="16"/>
      <c r="Q30" s="16"/>
      <c r="R30" s="4"/>
      <c r="S30" s="4"/>
      <c r="T30" s="4"/>
      <c r="U30" s="4"/>
      <c r="V30" s="4"/>
      <c r="W30" s="4"/>
      <c r="X30" s="4"/>
      <c r="Y30" s="4"/>
      <c r="Z30" s="4"/>
    </row>
    <row r="31" spans="1:26" ht="86.25" customHeight="1">
      <c r="A31" s="16" t="str">
        <f t="array" ref="A31">IFERROR((C31+D31)+TIME(LEFT(LEFT(E31,4),2),RIGHT(LEFT(E31,4),2),ROW(A17)),"1000000")</f>
        <v>1000000</v>
      </c>
      <c r="B31" s="17">
        <v>27</v>
      </c>
      <c r="C31" s="18"/>
      <c r="D31" s="19"/>
      <c r="E31" s="18"/>
      <c r="F31" s="19"/>
      <c r="G31" s="17"/>
      <c r="H31" s="17"/>
      <c r="I31" s="17"/>
      <c r="J31" s="17"/>
      <c r="K31" s="17"/>
      <c r="L31" s="16"/>
      <c r="M31" s="17"/>
      <c r="N31" s="16"/>
      <c r="O31" s="16"/>
      <c r="P31" s="16"/>
      <c r="Q31" s="16"/>
      <c r="R31" s="4"/>
      <c r="S31" s="4"/>
      <c r="T31" s="4"/>
      <c r="U31" s="4"/>
      <c r="V31" s="4"/>
      <c r="W31" s="4"/>
      <c r="X31" s="4"/>
      <c r="Y31" s="4"/>
      <c r="Z31" s="4"/>
    </row>
    <row r="32" spans="1:26" ht="86.25" customHeight="1">
      <c r="A32" s="16" t="str">
        <f t="array" ref="A32">IFERROR((C32+D32)+TIME(LEFT(LEFT(E32,4),2),RIGHT(LEFT(E32,4),2),ROW(A18)),"1000000")</f>
        <v>1000000</v>
      </c>
      <c r="B32" s="17">
        <v>28</v>
      </c>
      <c r="C32" s="18"/>
      <c r="D32" s="19"/>
      <c r="E32" s="18"/>
      <c r="F32" s="19"/>
      <c r="G32" s="17"/>
      <c r="H32" s="17"/>
      <c r="I32" s="17"/>
      <c r="J32" s="17"/>
      <c r="K32" s="17"/>
      <c r="L32" s="16"/>
      <c r="M32" s="17"/>
      <c r="N32" s="16"/>
      <c r="O32" s="16"/>
      <c r="P32" s="16"/>
      <c r="Q32" s="16"/>
      <c r="R32" s="4"/>
      <c r="S32" s="4"/>
      <c r="T32" s="4"/>
      <c r="U32" s="4"/>
      <c r="V32" s="4"/>
      <c r="W32" s="4"/>
      <c r="X32" s="4"/>
      <c r="Y32" s="4"/>
      <c r="Z32" s="4"/>
    </row>
    <row r="33" spans="1:26" ht="86.25" customHeight="1">
      <c r="A33" s="16" t="str">
        <f t="array" ref="A33">IFERROR((C33+D33)+TIME(LEFT(LEFT(E33,4),2),RIGHT(LEFT(E33,4),2),ROW(A19)),"1000000")</f>
        <v>1000000</v>
      </c>
      <c r="B33" s="17">
        <v>29</v>
      </c>
      <c r="C33" s="18"/>
      <c r="D33" s="19"/>
      <c r="E33" s="18"/>
      <c r="F33" s="19"/>
      <c r="G33" s="17"/>
      <c r="H33" s="17"/>
      <c r="I33" s="17"/>
      <c r="J33" s="17"/>
      <c r="K33" s="17"/>
      <c r="L33" s="16"/>
      <c r="M33" s="17"/>
      <c r="N33" s="16"/>
      <c r="O33" s="16"/>
      <c r="P33" s="16"/>
      <c r="Q33" s="16"/>
      <c r="R33" s="4"/>
      <c r="S33" s="4"/>
      <c r="T33" s="4"/>
      <c r="U33" s="4"/>
      <c r="V33" s="4"/>
      <c r="W33" s="4"/>
      <c r="X33" s="4"/>
      <c r="Y33" s="4"/>
      <c r="Z33" s="4"/>
    </row>
    <row r="34" spans="1:26" ht="86.25" customHeight="1">
      <c r="A34" s="16" t="str">
        <f t="array" ref="A34">IFERROR((C34+D34)+TIME(LEFT(LEFT(E34,4),2),RIGHT(LEFT(E34,4),2),ROW(A20)),"1000000")</f>
        <v>1000000</v>
      </c>
      <c r="B34" s="17">
        <v>30</v>
      </c>
      <c r="C34" s="18"/>
      <c r="D34" s="19"/>
      <c r="E34" s="18"/>
      <c r="F34" s="19"/>
      <c r="G34" s="17"/>
      <c r="H34" s="17"/>
      <c r="I34" s="17"/>
      <c r="J34" s="17"/>
      <c r="K34" s="17"/>
      <c r="L34" s="16"/>
      <c r="M34" s="17"/>
      <c r="N34" s="16"/>
      <c r="O34" s="16"/>
      <c r="P34" s="16"/>
      <c r="Q34" s="16"/>
      <c r="R34" s="4"/>
      <c r="S34" s="4"/>
      <c r="T34" s="4"/>
      <c r="U34" s="4"/>
      <c r="V34" s="4"/>
      <c r="W34" s="4"/>
      <c r="X34" s="4"/>
      <c r="Y34" s="4"/>
      <c r="Z34" s="4"/>
    </row>
    <row r="35" spans="1:26" ht="86.25" customHeight="1">
      <c r="A35" s="16" t="str">
        <f t="array" ref="A35">IFERROR((C35+D35)+TIME(LEFT(LEFT(E35,4),2),RIGHT(LEFT(E35,4),2),ROW(A21)),"1000000")</f>
        <v>1000000</v>
      </c>
      <c r="B35" s="17">
        <v>31</v>
      </c>
      <c r="C35" s="18"/>
      <c r="D35" s="19"/>
      <c r="E35" s="18"/>
      <c r="F35" s="19"/>
      <c r="G35" s="17"/>
      <c r="H35" s="17"/>
      <c r="I35" s="17"/>
      <c r="J35" s="17"/>
      <c r="K35" s="17"/>
      <c r="L35" s="16"/>
      <c r="M35" s="17"/>
      <c r="N35" s="16"/>
      <c r="O35" s="16"/>
      <c r="P35" s="16"/>
      <c r="Q35" s="16"/>
      <c r="R35" s="4"/>
      <c r="S35" s="4"/>
      <c r="T35" s="4"/>
      <c r="U35" s="4"/>
      <c r="V35" s="4"/>
      <c r="W35" s="4"/>
      <c r="X35" s="4"/>
      <c r="Y35" s="4"/>
      <c r="Z35" s="4"/>
    </row>
    <row r="36" spans="1:26" ht="86.25" customHeight="1">
      <c r="A36" s="16" t="str">
        <f t="array" ref="A36">IFERROR((C36+D36)+TIME(LEFT(LEFT(E36,4),2),RIGHT(LEFT(E36,4),2),ROW(A22)),"1000000")</f>
        <v>1000000</v>
      </c>
      <c r="B36" s="17">
        <v>32</v>
      </c>
      <c r="C36" s="18"/>
      <c r="D36" s="19"/>
      <c r="E36" s="18"/>
      <c r="F36" s="19"/>
      <c r="G36" s="17"/>
      <c r="H36" s="17"/>
      <c r="I36" s="17"/>
      <c r="J36" s="17"/>
      <c r="K36" s="17"/>
      <c r="L36" s="16"/>
      <c r="M36" s="17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</row>
    <row r="37" spans="1:26" ht="86.25" customHeight="1">
      <c r="A37" s="16" t="str">
        <f t="array" ref="A37">IFERROR((C37+D37)+TIME(LEFT(LEFT(E37,4),2),RIGHT(LEFT(E37,4),2),ROW(A23)),"1000000")</f>
        <v>1000000</v>
      </c>
      <c r="B37" s="17">
        <v>33</v>
      </c>
      <c r="C37" s="18"/>
      <c r="D37" s="19"/>
      <c r="E37" s="18"/>
      <c r="F37" s="19"/>
      <c r="G37" s="17"/>
      <c r="H37" s="17"/>
      <c r="I37" s="17"/>
      <c r="J37" s="17"/>
      <c r="K37" s="17"/>
      <c r="L37" s="16"/>
      <c r="M37" s="17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</row>
    <row r="38" spans="1:26" ht="86.25" customHeight="1">
      <c r="A38" s="16" t="str">
        <f t="array" ref="A38">IFERROR((C38+D38)+TIME(LEFT(LEFT(E38,4),2),RIGHT(LEFT(E38,4),2),ROW(A24)),"1000000")</f>
        <v>1000000</v>
      </c>
      <c r="B38" s="17">
        <v>34</v>
      </c>
      <c r="C38" s="18"/>
      <c r="D38" s="19"/>
      <c r="E38" s="18"/>
      <c r="F38" s="19"/>
      <c r="G38" s="17"/>
      <c r="H38" s="17"/>
      <c r="I38" s="17"/>
      <c r="J38" s="17"/>
      <c r="K38" s="17"/>
      <c r="L38" s="16"/>
      <c r="M38" s="17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</row>
    <row r="39" spans="1:26" ht="86.25" customHeight="1">
      <c r="A39" s="16" t="str">
        <f t="array" ref="A39">IFERROR((C39+D39)+TIME(LEFT(LEFT(E39,4),2),RIGHT(LEFT(E39,4),2),ROW(A25)),"1000000")</f>
        <v>1000000</v>
      </c>
      <c r="B39" s="17">
        <v>35</v>
      </c>
      <c r="C39" s="18"/>
      <c r="D39" s="19"/>
      <c r="E39" s="18"/>
      <c r="F39" s="19"/>
      <c r="G39" s="17"/>
      <c r="H39" s="17"/>
      <c r="I39" s="17"/>
      <c r="J39" s="17"/>
      <c r="K39" s="17"/>
      <c r="L39" s="16"/>
      <c r="M39" s="17"/>
      <c r="N39" s="16"/>
      <c r="O39" s="16"/>
      <c r="P39" s="16"/>
      <c r="Q39" s="16"/>
      <c r="R39" s="4"/>
      <c r="S39" s="4"/>
      <c r="T39" s="4"/>
      <c r="U39" s="4"/>
      <c r="V39" s="4"/>
      <c r="W39" s="4"/>
      <c r="X39" s="4"/>
      <c r="Y39" s="4"/>
      <c r="Z39" s="4"/>
    </row>
    <row r="40" spans="1:26" ht="86.25" customHeight="1">
      <c r="A40" s="16" t="str">
        <f t="array" ref="A40">IFERROR((C40+D40)+TIME(LEFT(LEFT(E40,4),2),RIGHT(LEFT(E40,4),2),ROW(A26)),"1000000")</f>
        <v>1000000</v>
      </c>
      <c r="B40" s="17">
        <v>36</v>
      </c>
      <c r="C40" s="18"/>
      <c r="D40" s="19"/>
      <c r="E40" s="18"/>
      <c r="F40" s="19"/>
      <c r="G40" s="17"/>
      <c r="H40" s="17"/>
      <c r="I40" s="17"/>
      <c r="J40" s="17"/>
      <c r="K40" s="17"/>
      <c r="L40" s="16"/>
      <c r="M40" s="17"/>
      <c r="N40" s="16"/>
      <c r="O40" s="16"/>
      <c r="P40" s="16"/>
      <c r="Q40" s="16"/>
      <c r="R40" s="4"/>
      <c r="S40" s="4"/>
      <c r="T40" s="4"/>
      <c r="U40" s="4"/>
      <c r="V40" s="4"/>
      <c r="W40" s="4"/>
      <c r="X40" s="4"/>
      <c r="Y40" s="4"/>
      <c r="Z40" s="4"/>
    </row>
    <row r="41" spans="1:26" ht="86.25" customHeight="1">
      <c r="A41" s="16" t="str">
        <f t="array" ref="A41">IFERROR((C41+D41)+TIME(LEFT(LEFT(E41,4),2),RIGHT(LEFT(E41,4),2),ROW(A27)),"1000000")</f>
        <v>1000000</v>
      </c>
      <c r="B41" s="17">
        <v>37</v>
      </c>
      <c r="C41" s="18"/>
      <c r="D41" s="19"/>
      <c r="E41" s="18"/>
      <c r="F41" s="19"/>
      <c r="G41" s="17"/>
      <c r="H41" s="17"/>
      <c r="I41" s="17"/>
      <c r="J41" s="17"/>
      <c r="K41" s="17"/>
      <c r="L41" s="16"/>
      <c r="M41" s="17"/>
      <c r="N41" s="16"/>
      <c r="O41" s="16"/>
      <c r="P41" s="16"/>
      <c r="Q41" s="16"/>
      <c r="R41" s="4"/>
      <c r="S41" s="4"/>
      <c r="T41" s="4"/>
      <c r="U41" s="4"/>
      <c r="V41" s="4"/>
      <c r="W41" s="4"/>
      <c r="X41" s="4"/>
      <c r="Y41" s="4"/>
      <c r="Z41" s="4"/>
    </row>
    <row r="42" spans="1:26" ht="86.25" customHeight="1">
      <c r="A42" s="16" t="str">
        <f t="array" ref="A42">IFERROR((C42+D42)+TIME(LEFT(LEFT(E42,4),2),RIGHT(LEFT(E42,4),2),ROW(A28)),"1000000")</f>
        <v>1000000</v>
      </c>
      <c r="B42" s="17">
        <v>38</v>
      </c>
      <c r="C42" s="18"/>
      <c r="D42" s="19"/>
      <c r="E42" s="18"/>
      <c r="F42" s="19"/>
      <c r="G42" s="17"/>
      <c r="H42" s="17"/>
      <c r="I42" s="17"/>
      <c r="J42" s="17"/>
      <c r="K42" s="17"/>
      <c r="L42" s="16"/>
      <c r="M42" s="17"/>
      <c r="N42" s="16"/>
      <c r="O42" s="16"/>
      <c r="P42" s="16"/>
      <c r="Q42" s="16"/>
      <c r="R42" s="4"/>
      <c r="S42" s="4"/>
      <c r="T42" s="4"/>
      <c r="U42" s="4"/>
      <c r="V42" s="4"/>
      <c r="W42" s="4"/>
      <c r="X42" s="4"/>
      <c r="Y42" s="4"/>
      <c r="Z42" s="4"/>
    </row>
    <row r="43" spans="1:26" ht="86.25" customHeight="1">
      <c r="A43" s="16" t="str">
        <f t="array" ref="A43">IFERROR((C43+D43)+TIME(LEFT(LEFT(E43,4),2),RIGHT(LEFT(E43,4),2),ROW(A29)),"1000000")</f>
        <v>1000000</v>
      </c>
      <c r="B43" s="17">
        <v>39</v>
      </c>
      <c r="C43" s="18"/>
      <c r="D43" s="19"/>
      <c r="E43" s="18"/>
      <c r="F43" s="19"/>
      <c r="G43" s="17"/>
      <c r="H43" s="17"/>
      <c r="I43" s="17"/>
      <c r="J43" s="17"/>
      <c r="K43" s="17"/>
      <c r="L43" s="16"/>
      <c r="M43" s="17"/>
      <c r="N43" s="16"/>
      <c r="O43" s="16"/>
      <c r="P43" s="16"/>
      <c r="Q43" s="16"/>
      <c r="R43" s="4"/>
      <c r="S43" s="4"/>
      <c r="T43" s="4"/>
      <c r="U43" s="4"/>
      <c r="V43" s="4"/>
      <c r="W43" s="4"/>
      <c r="X43" s="4"/>
      <c r="Y43" s="4"/>
      <c r="Z43" s="4"/>
    </row>
    <row r="44" spans="1:26" ht="86.25" customHeight="1">
      <c r="A44" s="16" t="str">
        <f t="array" ref="A44">IFERROR((C44+D44)+TIME(LEFT(LEFT(E44,4),2),RIGHT(LEFT(E44,4),2),ROW(A30)),"1000000")</f>
        <v>1000000</v>
      </c>
      <c r="B44" s="17">
        <v>40</v>
      </c>
      <c r="C44" s="18"/>
      <c r="D44" s="19"/>
      <c r="E44" s="18"/>
      <c r="F44" s="19"/>
      <c r="G44" s="17"/>
      <c r="H44" s="17"/>
      <c r="I44" s="17"/>
      <c r="J44" s="17"/>
      <c r="K44" s="17"/>
      <c r="L44" s="16"/>
      <c r="M44" s="17"/>
      <c r="N44" s="16"/>
      <c r="O44" s="16"/>
      <c r="P44" s="16"/>
      <c r="Q44" s="16"/>
      <c r="R44" s="4"/>
      <c r="S44" s="4"/>
      <c r="T44" s="4"/>
      <c r="U44" s="4"/>
      <c r="V44" s="4"/>
      <c r="W44" s="4"/>
      <c r="X44" s="4"/>
      <c r="Y44" s="4"/>
      <c r="Z44" s="4"/>
    </row>
    <row r="45" spans="1:26" ht="86.25" customHeight="1">
      <c r="A45" s="16" t="str">
        <f t="array" ref="A45">IFERROR((C45+D45)+TIME(LEFT(LEFT(E45,4),2),RIGHT(LEFT(E45,4),2),ROW(A31)),"1000000")</f>
        <v>1000000</v>
      </c>
      <c r="B45" s="17">
        <v>41</v>
      </c>
      <c r="C45" s="18"/>
      <c r="D45" s="19"/>
      <c r="E45" s="18"/>
      <c r="F45" s="19"/>
      <c r="G45" s="17"/>
      <c r="H45" s="17"/>
      <c r="I45" s="17"/>
      <c r="J45" s="17"/>
      <c r="K45" s="17"/>
      <c r="L45" s="16"/>
      <c r="M45" s="17"/>
      <c r="N45" s="16"/>
      <c r="O45" s="16"/>
      <c r="P45" s="16"/>
      <c r="Q45" s="16"/>
      <c r="R45" s="4"/>
      <c r="S45" s="4"/>
      <c r="T45" s="4"/>
      <c r="U45" s="4"/>
      <c r="V45" s="4"/>
      <c r="W45" s="4"/>
      <c r="X45" s="4"/>
      <c r="Y45" s="4"/>
      <c r="Z45" s="4"/>
    </row>
    <row r="46" spans="1:26" ht="86.25" customHeight="1">
      <c r="A46" s="16" t="str">
        <f t="array" ref="A46">IFERROR((C46+D46)+TIME(LEFT(LEFT(E46,4),2),RIGHT(LEFT(E46,4),2),ROW(A32)),"1000000")</f>
        <v>1000000</v>
      </c>
      <c r="B46" s="17">
        <v>42</v>
      </c>
      <c r="C46" s="18"/>
      <c r="D46" s="19"/>
      <c r="E46" s="18"/>
      <c r="F46" s="19"/>
      <c r="G46" s="17"/>
      <c r="H46" s="17"/>
      <c r="I46" s="17"/>
      <c r="J46" s="17"/>
      <c r="K46" s="17"/>
      <c r="L46" s="16"/>
      <c r="M46" s="17"/>
      <c r="N46" s="16"/>
      <c r="O46" s="16"/>
      <c r="P46" s="16"/>
      <c r="Q46" s="16"/>
      <c r="R46" s="4"/>
      <c r="S46" s="4"/>
      <c r="T46" s="4"/>
      <c r="U46" s="4"/>
      <c r="V46" s="4"/>
      <c r="W46" s="4"/>
      <c r="X46" s="4"/>
      <c r="Y46" s="4"/>
      <c r="Z46" s="4"/>
    </row>
    <row r="47" spans="1:26" ht="86.25" customHeight="1">
      <c r="A47" s="16" t="str">
        <f t="array" ref="A47">IFERROR((C47+D47)+TIME(LEFT(LEFT(E47,4),2),RIGHT(LEFT(E47,4),2),ROW(A33)),"1000000")</f>
        <v>1000000</v>
      </c>
      <c r="B47" s="17">
        <v>43</v>
      </c>
      <c r="C47" s="18"/>
      <c r="D47" s="19"/>
      <c r="E47" s="18"/>
      <c r="F47" s="19"/>
      <c r="G47" s="17"/>
      <c r="H47" s="17"/>
      <c r="I47" s="17"/>
      <c r="J47" s="17"/>
      <c r="K47" s="17"/>
      <c r="L47" s="16"/>
      <c r="M47" s="17"/>
      <c r="N47" s="16"/>
      <c r="O47" s="16"/>
      <c r="P47" s="16"/>
      <c r="Q47" s="16"/>
      <c r="R47" s="4"/>
      <c r="S47" s="4"/>
      <c r="T47" s="4"/>
      <c r="U47" s="4"/>
      <c r="V47" s="4"/>
      <c r="W47" s="4"/>
      <c r="X47" s="4"/>
      <c r="Y47" s="4"/>
      <c r="Z47" s="4"/>
    </row>
    <row r="48" spans="1:26" ht="86.25" customHeight="1">
      <c r="A48" s="16" t="str">
        <f t="array" ref="A48">IFERROR((C48+D48)+TIME(LEFT(LEFT(E48,4),2),RIGHT(LEFT(E48,4),2),ROW(A34)),"1000000")</f>
        <v>1000000</v>
      </c>
      <c r="B48" s="17">
        <v>44</v>
      </c>
      <c r="C48" s="18"/>
      <c r="D48" s="19"/>
      <c r="E48" s="18"/>
      <c r="F48" s="19"/>
      <c r="G48" s="17"/>
      <c r="H48" s="17"/>
      <c r="I48" s="17"/>
      <c r="J48" s="17"/>
      <c r="K48" s="17"/>
      <c r="L48" s="16"/>
      <c r="M48" s="17"/>
      <c r="N48" s="16"/>
      <c r="O48" s="16"/>
      <c r="P48" s="16"/>
      <c r="Q48" s="16"/>
      <c r="R48" s="4"/>
      <c r="S48" s="4"/>
      <c r="T48" s="4"/>
      <c r="U48" s="4"/>
      <c r="V48" s="4"/>
      <c r="W48" s="4"/>
      <c r="X48" s="4"/>
      <c r="Y48" s="4"/>
      <c r="Z48" s="4"/>
    </row>
    <row r="49" spans="1:26" ht="86.25" customHeight="1">
      <c r="A49" s="16" t="str">
        <f t="array" ref="A49">IFERROR((C49+D49)+TIME(LEFT(LEFT(E49,4),2),RIGHT(LEFT(E49,4),2),ROW(A35)),"1000000")</f>
        <v>1000000</v>
      </c>
      <c r="B49" s="17">
        <v>45</v>
      </c>
      <c r="C49" s="18"/>
      <c r="D49" s="19"/>
      <c r="E49" s="18"/>
      <c r="F49" s="19"/>
      <c r="G49" s="17"/>
      <c r="H49" s="17"/>
      <c r="I49" s="17"/>
      <c r="J49" s="17"/>
      <c r="K49" s="17"/>
      <c r="L49" s="16"/>
      <c r="M49" s="17"/>
      <c r="N49" s="16"/>
      <c r="O49" s="16"/>
      <c r="P49" s="16"/>
      <c r="Q49" s="16"/>
      <c r="R49" s="4"/>
      <c r="S49" s="4"/>
      <c r="T49" s="4"/>
      <c r="U49" s="4"/>
      <c r="V49" s="4"/>
      <c r="W49" s="4"/>
      <c r="X49" s="4"/>
      <c r="Y49" s="4"/>
      <c r="Z49" s="4"/>
    </row>
    <row r="50" spans="1:26" ht="86.25" customHeight="1">
      <c r="A50" s="16" t="str">
        <f t="array" ref="A50">IFERROR((C50+D50)+TIME(LEFT(LEFT(E50,4),2),RIGHT(LEFT(E50,4),2),ROW(A36)),"1000000")</f>
        <v>1000000</v>
      </c>
      <c r="B50" s="17">
        <v>46</v>
      </c>
      <c r="C50" s="18"/>
      <c r="D50" s="19"/>
      <c r="E50" s="18"/>
      <c r="F50" s="19"/>
      <c r="G50" s="17"/>
      <c r="H50" s="17"/>
      <c r="I50" s="17"/>
      <c r="J50" s="17"/>
      <c r="K50" s="17"/>
      <c r="L50" s="16"/>
      <c r="M50" s="17"/>
      <c r="N50" s="16"/>
      <c r="O50" s="16"/>
      <c r="P50" s="16"/>
      <c r="Q50" s="16"/>
      <c r="R50" s="4"/>
      <c r="S50" s="4"/>
      <c r="T50" s="4"/>
      <c r="U50" s="4"/>
      <c r="V50" s="4"/>
      <c r="W50" s="4"/>
      <c r="X50" s="4"/>
      <c r="Y50" s="4"/>
      <c r="Z50" s="4"/>
    </row>
    <row r="51" spans="1:26" ht="86.25" customHeight="1">
      <c r="A51" s="16" t="str">
        <f t="array" ref="A51">IFERROR((C51+D51)+TIME(LEFT(LEFT(E51,4),2),RIGHT(LEFT(E51,4),2),ROW(A37)),"1000000")</f>
        <v>1000000</v>
      </c>
      <c r="B51" s="17">
        <v>47</v>
      </c>
      <c r="C51" s="18"/>
      <c r="D51" s="19"/>
      <c r="E51" s="18"/>
      <c r="F51" s="19"/>
      <c r="G51" s="17"/>
      <c r="H51" s="17"/>
      <c r="I51" s="17"/>
      <c r="J51" s="17"/>
      <c r="K51" s="17"/>
      <c r="L51" s="16"/>
      <c r="M51" s="17"/>
      <c r="N51" s="16"/>
      <c r="O51" s="16"/>
      <c r="P51" s="16"/>
      <c r="Q51" s="16"/>
      <c r="R51" s="4"/>
      <c r="S51" s="4"/>
      <c r="T51" s="4"/>
      <c r="U51" s="4"/>
      <c r="V51" s="4"/>
      <c r="W51" s="4"/>
      <c r="X51" s="4"/>
      <c r="Y51" s="4"/>
      <c r="Z51" s="4"/>
    </row>
    <row r="52" spans="1:26" ht="86.25" customHeight="1">
      <c r="A52" s="16" t="str">
        <f t="array" ref="A52">IFERROR((C52+D52)+TIME(LEFT(LEFT(E52,4),2),RIGHT(LEFT(E52,4),2),ROW(A38)),"1000000")</f>
        <v>1000000</v>
      </c>
      <c r="B52" s="17">
        <v>48</v>
      </c>
      <c r="C52" s="18"/>
      <c r="D52" s="19"/>
      <c r="E52" s="18"/>
      <c r="F52" s="19"/>
      <c r="G52" s="17"/>
      <c r="H52" s="17"/>
      <c r="I52" s="17"/>
      <c r="J52" s="17"/>
      <c r="K52" s="17"/>
      <c r="L52" s="16"/>
      <c r="M52" s="17"/>
      <c r="N52" s="16"/>
      <c r="O52" s="16"/>
      <c r="P52" s="16"/>
      <c r="Q52" s="16"/>
      <c r="R52" s="4"/>
      <c r="S52" s="4"/>
      <c r="T52" s="4"/>
      <c r="U52" s="4"/>
      <c r="V52" s="4"/>
      <c r="W52" s="4"/>
      <c r="X52" s="4"/>
      <c r="Y52" s="4"/>
      <c r="Z52" s="4"/>
    </row>
    <row r="53" spans="1:26" ht="86.25" customHeight="1">
      <c r="A53" s="16" t="str">
        <f t="array" ref="A53">IFERROR((C53+D53)+TIME(LEFT(LEFT(E53,4),2),RIGHT(LEFT(E53,4),2),ROW(A39)),"1000000")</f>
        <v>1000000</v>
      </c>
      <c r="B53" s="17">
        <v>49</v>
      </c>
      <c r="C53" s="18"/>
      <c r="D53" s="19"/>
      <c r="E53" s="18"/>
      <c r="F53" s="19"/>
      <c r="G53" s="17"/>
      <c r="H53" s="17"/>
      <c r="I53" s="17"/>
      <c r="J53" s="17"/>
      <c r="K53" s="17"/>
      <c r="L53" s="16"/>
      <c r="M53" s="17"/>
      <c r="N53" s="16"/>
      <c r="O53" s="16"/>
      <c r="P53" s="16"/>
      <c r="Q53" s="16"/>
      <c r="R53" s="4"/>
      <c r="S53" s="4"/>
      <c r="T53" s="4"/>
      <c r="U53" s="4"/>
      <c r="V53" s="4"/>
      <c r="W53" s="4"/>
      <c r="X53" s="4"/>
      <c r="Y53" s="4"/>
      <c r="Z53" s="4"/>
    </row>
    <row r="54" spans="1:26" ht="86.25" customHeight="1">
      <c r="A54" s="16" t="str">
        <f t="array" ref="A54">IFERROR((C54+D54)+TIME(LEFT(LEFT(E54,4),2),RIGHT(LEFT(E54,4),2),ROW(A40)),"1000000")</f>
        <v>1000000</v>
      </c>
      <c r="B54" s="17">
        <v>50</v>
      </c>
      <c r="C54" s="18"/>
      <c r="D54" s="19"/>
      <c r="E54" s="18"/>
      <c r="F54" s="19"/>
      <c r="G54" s="17"/>
      <c r="H54" s="17"/>
      <c r="I54" s="17"/>
      <c r="J54" s="17"/>
      <c r="K54" s="17"/>
      <c r="L54" s="16"/>
      <c r="M54" s="17"/>
      <c r="N54" s="16"/>
      <c r="O54" s="16"/>
      <c r="P54" s="16"/>
      <c r="Q54" s="16"/>
      <c r="R54" s="4"/>
      <c r="S54" s="4"/>
      <c r="T54" s="4"/>
      <c r="U54" s="4"/>
      <c r="V54" s="4"/>
      <c r="W54" s="4"/>
      <c r="X54" s="4"/>
      <c r="Y54" s="4"/>
      <c r="Z54" s="4"/>
    </row>
    <row r="55" spans="1:26" ht="86.25" customHeight="1">
      <c r="A55" s="16" t="str">
        <f t="array" ref="A55">IFERROR((C55+D55)+TIME(LEFT(LEFT(E55,4),2),RIGHT(LEFT(E55,4),2),ROW(A41)),"1000000")</f>
        <v>1000000</v>
      </c>
      <c r="B55" s="17">
        <v>51</v>
      </c>
      <c r="C55" s="18"/>
      <c r="D55" s="19"/>
      <c r="E55" s="18"/>
      <c r="F55" s="19"/>
      <c r="G55" s="17"/>
      <c r="H55" s="17"/>
      <c r="I55" s="17"/>
      <c r="J55" s="17"/>
      <c r="K55" s="17"/>
      <c r="L55" s="16"/>
      <c r="M55" s="17"/>
      <c r="N55" s="16"/>
      <c r="O55" s="16"/>
      <c r="P55" s="16"/>
      <c r="Q55" s="16"/>
      <c r="R55" s="4"/>
      <c r="S55" s="4"/>
      <c r="T55" s="4"/>
      <c r="U55" s="4"/>
      <c r="V55" s="4"/>
      <c r="W55" s="4"/>
      <c r="X55" s="4"/>
      <c r="Y55" s="4"/>
      <c r="Z55" s="4"/>
    </row>
    <row r="56" spans="1:26" ht="86.25" customHeight="1">
      <c r="A56" s="16" t="str">
        <f t="array" ref="A56">IFERROR((C56+D56)+TIME(LEFT(LEFT(E56,4),2),RIGHT(LEFT(E56,4),2),ROW(A42)),"1000000")</f>
        <v>1000000</v>
      </c>
      <c r="B56" s="17">
        <v>52</v>
      </c>
      <c r="C56" s="18"/>
      <c r="D56" s="19"/>
      <c r="E56" s="18"/>
      <c r="F56" s="19"/>
      <c r="G56" s="17"/>
      <c r="H56" s="17"/>
      <c r="I56" s="17"/>
      <c r="J56" s="17"/>
      <c r="K56" s="17"/>
      <c r="L56" s="16"/>
      <c r="M56" s="17"/>
      <c r="N56" s="16"/>
      <c r="O56" s="16"/>
      <c r="P56" s="16"/>
      <c r="Q56" s="16"/>
      <c r="R56" s="4"/>
      <c r="S56" s="4"/>
      <c r="T56" s="4"/>
      <c r="U56" s="4"/>
      <c r="V56" s="4"/>
      <c r="W56" s="4"/>
      <c r="X56" s="4"/>
      <c r="Y56" s="4"/>
      <c r="Z56" s="4"/>
    </row>
    <row r="57" spans="1:26" ht="86.25" customHeight="1">
      <c r="A57" s="16" t="str">
        <f t="array" ref="A57">IFERROR((C57+D57)+TIME(LEFT(LEFT(E57,4),2),RIGHT(LEFT(E57,4),2),ROW(A43)),"1000000")</f>
        <v>1000000</v>
      </c>
      <c r="B57" s="17">
        <v>53</v>
      </c>
      <c r="C57" s="18"/>
      <c r="D57" s="19"/>
      <c r="E57" s="18"/>
      <c r="F57" s="19"/>
      <c r="G57" s="17"/>
      <c r="H57" s="17"/>
      <c r="I57" s="17"/>
      <c r="J57" s="17"/>
      <c r="K57" s="17"/>
      <c r="L57" s="16"/>
      <c r="M57" s="17"/>
      <c r="N57" s="16"/>
      <c r="O57" s="16"/>
      <c r="P57" s="16"/>
      <c r="Q57" s="16"/>
      <c r="R57" s="4"/>
      <c r="S57" s="4"/>
      <c r="T57" s="4"/>
      <c r="U57" s="4"/>
      <c r="V57" s="4"/>
      <c r="W57" s="4"/>
      <c r="X57" s="4"/>
      <c r="Y57" s="4"/>
      <c r="Z57" s="4"/>
    </row>
    <row r="58" spans="1:26" ht="86.25" customHeight="1">
      <c r="A58" s="16" t="str">
        <f t="array" ref="A58">IFERROR((C58+D58)+TIME(LEFT(LEFT(E58,4),2),RIGHT(LEFT(E58,4),2),ROW(A44)),"1000000")</f>
        <v>1000000</v>
      </c>
      <c r="B58" s="17">
        <v>54</v>
      </c>
      <c r="C58" s="18"/>
      <c r="D58" s="19"/>
      <c r="E58" s="18"/>
      <c r="F58" s="19"/>
      <c r="G58" s="17"/>
      <c r="H58" s="17"/>
      <c r="I58" s="17"/>
      <c r="J58" s="17"/>
      <c r="K58" s="17"/>
      <c r="L58" s="16"/>
      <c r="M58" s="17"/>
      <c r="N58" s="16"/>
      <c r="O58" s="16"/>
      <c r="P58" s="16"/>
      <c r="Q58" s="16"/>
      <c r="R58" s="4"/>
      <c r="S58" s="4"/>
      <c r="T58" s="4"/>
      <c r="U58" s="4"/>
      <c r="V58" s="4"/>
      <c r="W58" s="4"/>
      <c r="X58" s="4"/>
      <c r="Y58" s="4"/>
      <c r="Z58" s="4"/>
    </row>
    <row r="59" spans="1:26" ht="86.25" customHeight="1">
      <c r="A59" s="16" t="str">
        <f t="array" ref="A59">IFERROR((C59+D59)+TIME(LEFT(LEFT(E59,4),2),RIGHT(LEFT(E59,4),2),ROW(A45)),"1000000")</f>
        <v>1000000</v>
      </c>
      <c r="B59" s="17">
        <v>55</v>
      </c>
      <c r="C59" s="18"/>
      <c r="D59" s="19"/>
      <c r="E59" s="18"/>
      <c r="F59" s="19"/>
      <c r="G59" s="17"/>
      <c r="H59" s="17"/>
      <c r="I59" s="17"/>
      <c r="J59" s="17"/>
      <c r="K59" s="17"/>
      <c r="L59" s="16"/>
      <c r="M59" s="17"/>
      <c r="N59" s="16"/>
      <c r="O59" s="16"/>
      <c r="P59" s="16"/>
      <c r="Q59" s="16"/>
      <c r="R59" s="4"/>
      <c r="S59" s="4"/>
      <c r="T59" s="4"/>
      <c r="U59" s="4"/>
      <c r="V59" s="4"/>
      <c r="W59" s="4"/>
      <c r="X59" s="4"/>
      <c r="Y59" s="4"/>
      <c r="Z59" s="4"/>
    </row>
    <row r="60" spans="1:26" ht="86.25" customHeight="1">
      <c r="A60" s="16" t="str">
        <f t="array" ref="A60">IFERROR((C60+D60)+TIME(LEFT(LEFT(E60,4),2),RIGHT(LEFT(E60,4),2),ROW(A46)),"1000000")</f>
        <v>1000000</v>
      </c>
      <c r="B60" s="17">
        <v>56</v>
      </c>
      <c r="C60" s="18"/>
      <c r="D60" s="19"/>
      <c r="E60" s="18"/>
      <c r="F60" s="19"/>
      <c r="G60" s="17"/>
      <c r="H60" s="17"/>
      <c r="I60" s="17"/>
      <c r="J60" s="17"/>
      <c r="K60" s="17"/>
      <c r="L60" s="16"/>
      <c r="M60" s="17"/>
      <c r="N60" s="16"/>
      <c r="O60" s="16"/>
      <c r="P60" s="16"/>
      <c r="Q60" s="16"/>
      <c r="R60" s="4"/>
      <c r="S60" s="4"/>
      <c r="T60" s="4"/>
      <c r="U60" s="4"/>
      <c r="V60" s="4"/>
      <c r="W60" s="4"/>
      <c r="X60" s="4"/>
      <c r="Y60" s="4"/>
      <c r="Z60" s="4"/>
    </row>
    <row r="61" spans="1:26" ht="86.25" customHeight="1">
      <c r="A61" s="16" t="str">
        <f t="array" ref="A61">IFERROR((C61+D61)+TIME(LEFT(LEFT(E61,4),2),RIGHT(LEFT(E61,4),2),ROW(A47)),"1000000")</f>
        <v>1000000</v>
      </c>
      <c r="B61" s="17">
        <v>57</v>
      </c>
      <c r="C61" s="18"/>
      <c r="D61" s="19"/>
      <c r="E61" s="18"/>
      <c r="F61" s="19"/>
      <c r="G61" s="17"/>
      <c r="H61" s="17"/>
      <c r="I61" s="17"/>
      <c r="J61" s="17"/>
      <c r="K61" s="17"/>
      <c r="L61" s="16"/>
      <c r="M61" s="17"/>
      <c r="N61" s="16"/>
      <c r="O61" s="16"/>
      <c r="P61" s="16"/>
      <c r="Q61" s="16"/>
      <c r="R61" s="4"/>
      <c r="S61" s="4"/>
      <c r="T61" s="4"/>
      <c r="U61" s="4"/>
      <c r="V61" s="4"/>
      <c r="W61" s="4"/>
      <c r="X61" s="4"/>
      <c r="Y61" s="4"/>
      <c r="Z61" s="4"/>
    </row>
    <row r="62" spans="1:26" ht="86.25" customHeight="1">
      <c r="A62" s="16" t="str">
        <f t="array" ref="A62">IFERROR((C62+D62)+TIME(LEFT(LEFT(E62,4),2),RIGHT(LEFT(E62,4),2),ROW(A48)),"1000000")</f>
        <v>1000000</v>
      </c>
      <c r="B62" s="17">
        <v>58</v>
      </c>
      <c r="C62" s="18"/>
      <c r="D62" s="19"/>
      <c r="E62" s="18"/>
      <c r="F62" s="19"/>
      <c r="G62" s="17"/>
      <c r="H62" s="17"/>
      <c r="I62" s="17"/>
      <c r="J62" s="17"/>
      <c r="K62" s="17"/>
      <c r="L62" s="16"/>
      <c r="M62" s="17"/>
      <c r="N62" s="16"/>
      <c r="O62" s="16"/>
      <c r="P62" s="16"/>
      <c r="Q62" s="16"/>
      <c r="R62" s="4"/>
      <c r="S62" s="4"/>
      <c r="T62" s="4"/>
      <c r="U62" s="4"/>
      <c r="V62" s="4"/>
      <c r="W62" s="4"/>
      <c r="X62" s="4"/>
      <c r="Y62" s="4"/>
      <c r="Z62" s="4"/>
    </row>
    <row r="63" spans="1:26" ht="86.25" customHeight="1">
      <c r="A63" s="16" t="str">
        <f t="array" ref="A63">IFERROR((C63+D63)+TIME(LEFT(LEFT(E63,4),2),RIGHT(LEFT(E63,4),2),ROW(A49)),"1000000")</f>
        <v>1000000</v>
      </c>
      <c r="B63" s="17">
        <v>59</v>
      </c>
      <c r="C63" s="18"/>
      <c r="D63" s="19"/>
      <c r="E63" s="18"/>
      <c r="F63" s="19"/>
      <c r="G63" s="17"/>
      <c r="H63" s="17"/>
      <c r="I63" s="17"/>
      <c r="J63" s="17"/>
      <c r="K63" s="17"/>
      <c r="L63" s="16"/>
      <c r="M63" s="17"/>
      <c r="N63" s="16"/>
      <c r="O63" s="16"/>
      <c r="P63" s="16"/>
      <c r="Q63" s="16"/>
      <c r="R63" s="4"/>
      <c r="S63" s="4"/>
      <c r="T63" s="4"/>
      <c r="U63" s="4"/>
      <c r="V63" s="4"/>
      <c r="W63" s="4"/>
      <c r="X63" s="4"/>
      <c r="Y63" s="4"/>
      <c r="Z63" s="4"/>
    </row>
    <row r="64" spans="1:26" ht="86.25" customHeight="1">
      <c r="A64" s="16" t="str">
        <f t="array" ref="A64">IFERROR((C64+D64)+TIME(LEFT(LEFT(E64,4),2),RIGHT(LEFT(E64,4),2),ROW(A50)),"1000000")</f>
        <v>1000000</v>
      </c>
      <c r="B64" s="17">
        <v>60</v>
      </c>
      <c r="C64" s="18"/>
      <c r="D64" s="19"/>
      <c r="E64" s="18"/>
      <c r="F64" s="19"/>
      <c r="G64" s="17"/>
      <c r="H64" s="17"/>
      <c r="I64" s="17"/>
      <c r="J64" s="17"/>
      <c r="K64" s="17"/>
      <c r="L64" s="16"/>
      <c r="M64" s="17"/>
      <c r="N64" s="16"/>
      <c r="O64" s="16"/>
      <c r="P64" s="16"/>
      <c r="Q64" s="16"/>
      <c r="R64" s="4"/>
      <c r="S64" s="4"/>
      <c r="T64" s="4"/>
      <c r="U64" s="4"/>
      <c r="V64" s="4"/>
      <c r="W64" s="4"/>
      <c r="X64" s="4"/>
      <c r="Y64" s="4"/>
      <c r="Z64" s="4"/>
    </row>
    <row r="65" spans="1:26" ht="86.25" customHeight="1">
      <c r="A65" s="16" t="str">
        <f t="array" ref="A65">IFERROR((C65+D65)+TIME(LEFT(LEFT(E65,4),2),RIGHT(LEFT(E65,4),2),ROW(A51)),"1000000")</f>
        <v>1000000</v>
      </c>
      <c r="B65" s="17">
        <v>61</v>
      </c>
      <c r="C65" s="18"/>
      <c r="D65" s="19"/>
      <c r="E65" s="18"/>
      <c r="F65" s="19"/>
      <c r="G65" s="17"/>
      <c r="H65" s="17"/>
      <c r="I65" s="17"/>
      <c r="J65" s="17"/>
      <c r="K65" s="17"/>
      <c r="L65" s="16"/>
      <c r="M65" s="17"/>
      <c r="N65" s="16"/>
      <c r="O65" s="16"/>
      <c r="P65" s="16"/>
      <c r="Q65" s="16"/>
      <c r="R65" s="4"/>
      <c r="S65" s="4"/>
      <c r="T65" s="4"/>
      <c r="U65" s="4"/>
      <c r="V65" s="4"/>
      <c r="W65" s="4"/>
      <c r="X65" s="4"/>
      <c r="Y65" s="4"/>
      <c r="Z65" s="4"/>
    </row>
    <row r="66" spans="1:26" ht="86.25" customHeight="1">
      <c r="A66" s="16" t="str">
        <f t="array" ref="A66">IFERROR((C66+D66)+TIME(LEFT(LEFT(E66,4),2),RIGHT(LEFT(E66,4),2),ROW(A52)),"1000000")</f>
        <v>1000000</v>
      </c>
      <c r="B66" s="17">
        <v>62</v>
      </c>
      <c r="C66" s="18"/>
      <c r="D66" s="19"/>
      <c r="E66" s="18"/>
      <c r="F66" s="19"/>
      <c r="G66" s="17"/>
      <c r="H66" s="17"/>
      <c r="I66" s="17"/>
      <c r="J66" s="17"/>
      <c r="K66" s="17"/>
      <c r="L66" s="16"/>
      <c r="M66" s="17"/>
      <c r="N66" s="16"/>
      <c r="O66" s="16"/>
      <c r="P66" s="16"/>
      <c r="Q66" s="16"/>
      <c r="R66" s="4"/>
      <c r="S66" s="4"/>
      <c r="T66" s="4"/>
      <c r="U66" s="4"/>
      <c r="V66" s="4"/>
      <c r="W66" s="4"/>
      <c r="X66" s="4"/>
      <c r="Y66" s="4"/>
      <c r="Z66" s="4"/>
    </row>
    <row r="67" spans="1:26" ht="86.25" customHeight="1">
      <c r="A67" s="16" t="str">
        <f t="array" ref="A67">IFERROR((C67+D67)+TIME(LEFT(LEFT(E67,4),2),RIGHT(LEFT(E67,4),2),ROW(A53)),"1000000")</f>
        <v>1000000</v>
      </c>
      <c r="B67" s="17">
        <v>63</v>
      </c>
      <c r="C67" s="18"/>
      <c r="D67" s="19"/>
      <c r="E67" s="18"/>
      <c r="F67" s="19"/>
      <c r="G67" s="17"/>
      <c r="H67" s="17"/>
      <c r="I67" s="17"/>
      <c r="J67" s="17"/>
      <c r="K67" s="17"/>
      <c r="L67" s="16"/>
      <c r="M67" s="17"/>
      <c r="N67" s="16"/>
      <c r="O67" s="16"/>
      <c r="P67" s="16"/>
      <c r="Q67" s="16"/>
      <c r="R67" s="4"/>
      <c r="S67" s="4"/>
      <c r="T67" s="4"/>
      <c r="U67" s="4"/>
      <c r="V67" s="4"/>
      <c r="W67" s="4"/>
      <c r="X67" s="4"/>
      <c r="Y67" s="4"/>
      <c r="Z67" s="4"/>
    </row>
    <row r="68" spans="1:26" ht="86.25" customHeight="1">
      <c r="A68" s="16" t="str">
        <f t="array" ref="A68">IFERROR((C68+D68)+TIME(LEFT(LEFT(E68,4),2),RIGHT(LEFT(E68,4),2),ROW(A54)),"1000000")</f>
        <v>1000000</v>
      </c>
      <c r="B68" s="17">
        <v>64</v>
      </c>
      <c r="C68" s="18"/>
      <c r="D68" s="19"/>
      <c r="E68" s="18"/>
      <c r="F68" s="19"/>
      <c r="G68" s="17"/>
      <c r="H68" s="17"/>
      <c r="I68" s="17"/>
      <c r="J68" s="17"/>
      <c r="K68" s="17"/>
      <c r="L68" s="16"/>
      <c r="M68" s="17"/>
      <c r="N68" s="16"/>
      <c r="O68" s="16"/>
      <c r="P68" s="16"/>
      <c r="Q68" s="16"/>
      <c r="R68" s="4"/>
      <c r="S68" s="4"/>
      <c r="T68" s="4"/>
      <c r="U68" s="4"/>
      <c r="V68" s="4"/>
      <c r="W68" s="4"/>
      <c r="X68" s="4"/>
      <c r="Y68" s="4"/>
      <c r="Z68" s="4"/>
    </row>
    <row r="69" spans="1:26" ht="86.25" customHeight="1">
      <c r="A69" s="16" t="str">
        <f t="array" ref="A69">IFERROR((C69+D69)+TIME(LEFT(LEFT(E69,4),2),RIGHT(LEFT(E69,4),2),ROW(A55)),"1000000")</f>
        <v>1000000</v>
      </c>
      <c r="B69" s="17">
        <v>65</v>
      </c>
      <c r="C69" s="18"/>
      <c r="D69" s="19"/>
      <c r="E69" s="18"/>
      <c r="F69" s="19"/>
      <c r="G69" s="17"/>
      <c r="H69" s="17"/>
      <c r="I69" s="17"/>
      <c r="J69" s="17"/>
      <c r="K69" s="17"/>
      <c r="L69" s="16"/>
      <c r="M69" s="17"/>
      <c r="N69" s="16"/>
      <c r="O69" s="16"/>
      <c r="P69" s="16"/>
      <c r="Q69" s="16"/>
      <c r="R69" s="4"/>
      <c r="S69" s="4"/>
      <c r="T69" s="4"/>
      <c r="U69" s="4"/>
      <c r="V69" s="4"/>
      <c r="W69" s="4"/>
      <c r="X69" s="4"/>
      <c r="Y69" s="4"/>
      <c r="Z69" s="4"/>
    </row>
    <row r="70" spans="1:26" ht="86.25" customHeight="1">
      <c r="A70" s="16" t="str">
        <f t="array" ref="A70">IFERROR((C70+D70)+TIME(LEFT(LEFT(E70,4),2),RIGHT(LEFT(E70,4),2),ROW(A56)),"1000000")</f>
        <v>1000000</v>
      </c>
      <c r="B70" s="17">
        <v>66</v>
      </c>
      <c r="C70" s="18"/>
      <c r="D70" s="19"/>
      <c r="E70" s="18"/>
      <c r="F70" s="19"/>
      <c r="G70" s="17"/>
      <c r="H70" s="17"/>
      <c r="I70" s="17"/>
      <c r="J70" s="17"/>
      <c r="K70" s="17"/>
      <c r="L70" s="16"/>
      <c r="M70" s="17"/>
      <c r="N70" s="16"/>
      <c r="O70" s="16"/>
      <c r="P70" s="16"/>
      <c r="Q70" s="16"/>
      <c r="R70" s="4"/>
      <c r="S70" s="4"/>
      <c r="T70" s="4"/>
      <c r="U70" s="4"/>
      <c r="V70" s="4"/>
      <c r="W70" s="4"/>
      <c r="X70" s="4"/>
      <c r="Y70" s="4"/>
      <c r="Z70" s="4"/>
    </row>
    <row r="71" spans="1:26" ht="86.25" customHeight="1">
      <c r="A71" s="16" t="str">
        <f t="array" ref="A71">IFERROR((C71+D71)+TIME(LEFT(LEFT(E71,4),2),RIGHT(LEFT(E71,4),2),ROW(A57)),"1000000")</f>
        <v>1000000</v>
      </c>
      <c r="B71" s="17">
        <v>67</v>
      </c>
      <c r="C71" s="18"/>
      <c r="D71" s="19"/>
      <c r="E71" s="18"/>
      <c r="F71" s="19"/>
      <c r="G71" s="17"/>
      <c r="H71" s="17"/>
      <c r="I71" s="17"/>
      <c r="J71" s="17"/>
      <c r="K71" s="17"/>
      <c r="L71" s="16"/>
      <c r="M71" s="17"/>
      <c r="N71" s="16"/>
      <c r="O71" s="16"/>
      <c r="P71" s="16"/>
      <c r="Q71" s="16"/>
      <c r="R71" s="4"/>
      <c r="S71" s="4"/>
      <c r="T71" s="4"/>
      <c r="U71" s="4"/>
      <c r="V71" s="4"/>
      <c r="W71" s="4"/>
      <c r="X71" s="4"/>
      <c r="Y71" s="4"/>
      <c r="Z71" s="4"/>
    </row>
    <row r="72" spans="1:26" ht="86.25" customHeight="1">
      <c r="A72" s="16" t="str">
        <f t="array" ref="A72">IFERROR((C72+D72)+TIME(LEFT(LEFT(E72,4),2),RIGHT(LEFT(E72,4),2),ROW(A58)),"1000000")</f>
        <v>1000000</v>
      </c>
      <c r="B72" s="17">
        <v>68</v>
      </c>
      <c r="C72" s="18"/>
      <c r="D72" s="19"/>
      <c r="E72" s="18"/>
      <c r="F72" s="19"/>
      <c r="G72" s="17"/>
      <c r="H72" s="17"/>
      <c r="I72" s="17"/>
      <c r="J72" s="17"/>
      <c r="K72" s="17"/>
      <c r="L72" s="16"/>
      <c r="M72" s="17"/>
      <c r="N72" s="16"/>
      <c r="O72" s="16"/>
      <c r="P72" s="16"/>
      <c r="Q72" s="16"/>
      <c r="R72" s="4"/>
      <c r="S72" s="4"/>
      <c r="T72" s="4"/>
      <c r="U72" s="4"/>
      <c r="V72" s="4"/>
      <c r="W72" s="4"/>
      <c r="X72" s="4"/>
      <c r="Y72" s="4"/>
      <c r="Z72" s="4"/>
    </row>
    <row r="73" spans="1:26" ht="86.25" customHeight="1">
      <c r="A73" s="16" t="str">
        <f t="array" ref="A73">IFERROR((C73+D73)+TIME(LEFT(LEFT(E73,4),2),RIGHT(LEFT(E73,4),2),ROW(A59)),"1000000")</f>
        <v>1000000</v>
      </c>
      <c r="B73" s="17">
        <v>69</v>
      </c>
      <c r="C73" s="18"/>
      <c r="D73" s="19"/>
      <c r="E73" s="18"/>
      <c r="F73" s="19"/>
      <c r="G73" s="17"/>
      <c r="H73" s="17"/>
      <c r="I73" s="17"/>
      <c r="J73" s="17"/>
      <c r="K73" s="17"/>
      <c r="L73" s="16"/>
      <c r="M73" s="17"/>
      <c r="N73" s="16"/>
      <c r="O73" s="16"/>
      <c r="P73" s="16"/>
      <c r="Q73" s="16"/>
      <c r="R73" s="4"/>
      <c r="S73" s="4"/>
      <c r="T73" s="4"/>
      <c r="U73" s="4"/>
      <c r="V73" s="4"/>
      <c r="W73" s="4"/>
      <c r="X73" s="4"/>
      <c r="Y73" s="4"/>
      <c r="Z73" s="4"/>
    </row>
    <row r="74" spans="1:26" ht="86.25" customHeight="1">
      <c r="A74" s="16" t="str">
        <f t="array" ref="A74">IFERROR((C74+D74)+TIME(LEFT(LEFT(E74,4),2),RIGHT(LEFT(E74,4),2),ROW(A60)),"1000000")</f>
        <v>1000000</v>
      </c>
      <c r="B74" s="17">
        <v>70</v>
      </c>
      <c r="C74" s="18"/>
      <c r="D74" s="19"/>
      <c r="E74" s="18"/>
      <c r="F74" s="19"/>
      <c r="G74" s="17"/>
      <c r="H74" s="17"/>
      <c r="I74" s="17"/>
      <c r="J74" s="17"/>
      <c r="K74" s="17"/>
      <c r="L74" s="16"/>
      <c r="M74" s="17"/>
      <c r="N74" s="16"/>
      <c r="O74" s="16"/>
      <c r="P74" s="16"/>
      <c r="Q74" s="16"/>
      <c r="R74" s="4"/>
      <c r="S74" s="4"/>
      <c r="T74" s="4"/>
      <c r="U74" s="4"/>
      <c r="V74" s="4"/>
      <c r="W74" s="4"/>
      <c r="X74" s="4"/>
      <c r="Y74" s="4"/>
      <c r="Z74" s="4"/>
    </row>
    <row r="75" spans="1:26" ht="86.25" customHeight="1">
      <c r="A75" s="16" t="str">
        <f t="array" ref="A75">IFERROR((C75+D75)+TIME(LEFT(LEFT(E75,4),2),RIGHT(LEFT(E75,4),2),ROW(A61)),"1000000")</f>
        <v>1000000</v>
      </c>
      <c r="B75" s="17">
        <v>71</v>
      </c>
      <c r="C75" s="18"/>
      <c r="D75" s="19"/>
      <c r="E75" s="18"/>
      <c r="F75" s="19"/>
      <c r="G75" s="17"/>
      <c r="H75" s="17"/>
      <c r="I75" s="17"/>
      <c r="J75" s="17"/>
      <c r="K75" s="17"/>
      <c r="L75" s="16"/>
      <c r="M75" s="17"/>
      <c r="N75" s="16"/>
      <c r="O75" s="16"/>
      <c r="P75" s="16"/>
      <c r="Q75" s="16"/>
      <c r="R75" s="4"/>
      <c r="S75" s="4"/>
      <c r="T75" s="4"/>
      <c r="U75" s="4"/>
      <c r="V75" s="4"/>
      <c r="W75" s="4"/>
      <c r="X75" s="4"/>
      <c r="Y75" s="4"/>
      <c r="Z75" s="4"/>
    </row>
    <row r="76" spans="1:26" ht="86.25" customHeight="1">
      <c r="A76" s="16" t="str">
        <f t="array" ref="A76">IFERROR((C76+D76)+TIME(LEFT(LEFT(E76,4),2),RIGHT(LEFT(E76,4),2),ROW(A62)),"1000000")</f>
        <v>1000000</v>
      </c>
      <c r="B76" s="17">
        <v>72</v>
      </c>
      <c r="C76" s="18"/>
      <c r="D76" s="19"/>
      <c r="E76" s="18"/>
      <c r="F76" s="19"/>
      <c r="G76" s="17"/>
      <c r="H76" s="17"/>
      <c r="I76" s="17"/>
      <c r="J76" s="17"/>
      <c r="K76" s="17"/>
      <c r="L76" s="16"/>
      <c r="M76" s="17"/>
      <c r="N76" s="16"/>
      <c r="O76" s="16"/>
      <c r="P76" s="16"/>
      <c r="Q76" s="16"/>
      <c r="R76" s="4"/>
      <c r="S76" s="4"/>
      <c r="T76" s="4"/>
      <c r="U76" s="4"/>
      <c r="V76" s="4"/>
      <c r="W76" s="4"/>
      <c r="X76" s="4"/>
      <c r="Y76" s="4"/>
      <c r="Z76" s="4"/>
    </row>
    <row r="77" spans="1:26" ht="86.25" customHeight="1">
      <c r="A77" s="16" t="str">
        <f t="array" ref="A77">IFERROR((C77+D77)+TIME(LEFT(LEFT(E77,4),2),RIGHT(LEFT(E77,4),2),ROW(A63)),"1000000")</f>
        <v>1000000</v>
      </c>
      <c r="B77" s="17">
        <v>73</v>
      </c>
      <c r="C77" s="18"/>
      <c r="D77" s="19"/>
      <c r="E77" s="18"/>
      <c r="F77" s="19"/>
      <c r="G77" s="17"/>
      <c r="H77" s="17"/>
      <c r="I77" s="17"/>
      <c r="J77" s="17"/>
      <c r="K77" s="17"/>
      <c r="L77" s="16"/>
      <c r="M77" s="17"/>
      <c r="N77" s="16"/>
      <c r="O77" s="16"/>
      <c r="P77" s="16"/>
      <c r="Q77" s="16"/>
      <c r="R77" s="4"/>
      <c r="S77" s="4"/>
      <c r="T77" s="4"/>
      <c r="U77" s="4"/>
      <c r="V77" s="4"/>
      <c r="W77" s="4"/>
      <c r="X77" s="4"/>
      <c r="Y77" s="4"/>
      <c r="Z77" s="4"/>
    </row>
    <row r="78" spans="1:26" ht="86.25" customHeight="1">
      <c r="A78" s="16" t="str">
        <f t="array" ref="A78">IFERROR((C78+D78)+TIME(LEFT(LEFT(E78,4),2),RIGHT(LEFT(E78,4),2),ROW(A64)),"1000000")</f>
        <v>1000000</v>
      </c>
      <c r="B78" s="17">
        <v>74</v>
      </c>
      <c r="C78" s="18"/>
      <c r="D78" s="19"/>
      <c r="E78" s="18"/>
      <c r="F78" s="19"/>
      <c r="G78" s="17"/>
      <c r="H78" s="17"/>
      <c r="I78" s="17"/>
      <c r="J78" s="17"/>
      <c r="K78" s="17"/>
      <c r="L78" s="16"/>
      <c r="M78" s="17"/>
      <c r="N78" s="16"/>
      <c r="O78" s="16"/>
      <c r="P78" s="16"/>
      <c r="Q78" s="16"/>
      <c r="R78" s="4"/>
      <c r="S78" s="4"/>
      <c r="T78" s="4"/>
      <c r="U78" s="4"/>
      <c r="V78" s="4"/>
      <c r="W78" s="4"/>
      <c r="X78" s="4"/>
      <c r="Y78" s="4"/>
      <c r="Z78" s="4"/>
    </row>
    <row r="79" spans="1:26" ht="86.25" customHeight="1">
      <c r="A79" s="16" t="str">
        <f t="array" ref="A79">IFERROR((C79+D79)+TIME(LEFT(LEFT(E79,4),2),RIGHT(LEFT(E79,4),2),ROW(A65)),"1000000")</f>
        <v>1000000</v>
      </c>
      <c r="B79" s="17">
        <v>75</v>
      </c>
      <c r="C79" s="18"/>
      <c r="D79" s="19"/>
      <c r="E79" s="18"/>
      <c r="F79" s="19"/>
      <c r="G79" s="17"/>
      <c r="H79" s="17"/>
      <c r="I79" s="17"/>
      <c r="J79" s="17"/>
      <c r="K79" s="17"/>
      <c r="L79" s="16"/>
      <c r="M79" s="17"/>
      <c r="N79" s="16"/>
      <c r="O79" s="16"/>
      <c r="P79" s="16"/>
      <c r="Q79" s="16"/>
      <c r="R79" s="4"/>
      <c r="S79" s="4"/>
      <c r="T79" s="4"/>
      <c r="U79" s="4"/>
      <c r="V79" s="4"/>
      <c r="W79" s="4"/>
      <c r="X79" s="4"/>
      <c r="Y79" s="4"/>
      <c r="Z79" s="4"/>
    </row>
    <row r="80" spans="1:26" ht="86.25" customHeight="1">
      <c r="A80" s="16" t="str">
        <f t="array" ref="A80">IFERROR((C80+D80)+TIME(LEFT(LEFT(E80,4),2),RIGHT(LEFT(E80,4),2),ROW(A66)),"1000000")</f>
        <v>1000000</v>
      </c>
      <c r="B80" s="17">
        <v>76</v>
      </c>
      <c r="C80" s="18"/>
      <c r="D80" s="19"/>
      <c r="E80" s="18"/>
      <c r="F80" s="19"/>
      <c r="G80" s="17"/>
      <c r="H80" s="17"/>
      <c r="I80" s="17"/>
      <c r="J80" s="17"/>
      <c r="K80" s="17"/>
      <c r="L80" s="16"/>
      <c r="M80" s="17"/>
      <c r="N80" s="16"/>
      <c r="O80" s="16"/>
      <c r="P80" s="16"/>
      <c r="Q80" s="16"/>
      <c r="R80" s="4"/>
      <c r="S80" s="4"/>
      <c r="T80" s="4"/>
      <c r="U80" s="4"/>
      <c r="V80" s="4"/>
      <c r="W80" s="4"/>
      <c r="X80" s="4"/>
      <c r="Y80" s="4"/>
      <c r="Z80" s="4"/>
    </row>
    <row r="81" spans="1:26" ht="86.25" customHeight="1">
      <c r="A81" s="16" t="str">
        <f t="array" ref="A81">IFERROR((C81+D81)+TIME(LEFT(LEFT(E81,4),2),RIGHT(LEFT(E81,4),2),ROW(A67)),"1000000")</f>
        <v>1000000</v>
      </c>
      <c r="B81" s="17">
        <v>77</v>
      </c>
      <c r="C81" s="18"/>
      <c r="D81" s="19"/>
      <c r="E81" s="18"/>
      <c r="F81" s="19"/>
      <c r="G81" s="17"/>
      <c r="H81" s="17"/>
      <c r="I81" s="17"/>
      <c r="J81" s="17"/>
      <c r="K81" s="17"/>
      <c r="L81" s="16"/>
      <c r="M81" s="17"/>
      <c r="N81" s="16"/>
      <c r="O81" s="16"/>
      <c r="P81" s="16"/>
      <c r="Q81" s="16"/>
      <c r="R81" s="4"/>
      <c r="S81" s="4"/>
      <c r="T81" s="4"/>
      <c r="U81" s="4"/>
      <c r="V81" s="4"/>
      <c r="W81" s="4"/>
      <c r="X81" s="4"/>
      <c r="Y81" s="4"/>
      <c r="Z81" s="4"/>
    </row>
    <row r="82" spans="1:26" ht="86.25" customHeight="1">
      <c r="A82" s="16" t="str">
        <f t="array" ref="A82">IFERROR((C82+D82)+TIME(LEFT(LEFT(E82,4),2),RIGHT(LEFT(E82,4),2),ROW(A68)),"1000000")</f>
        <v>1000000</v>
      </c>
      <c r="B82" s="17">
        <v>78</v>
      </c>
      <c r="C82" s="18"/>
      <c r="D82" s="19"/>
      <c r="E82" s="18"/>
      <c r="F82" s="19"/>
      <c r="G82" s="17"/>
      <c r="H82" s="17"/>
      <c r="I82" s="17"/>
      <c r="J82" s="17"/>
      <c r="K82" s="17"/>
      <c r="L82" s="16"/>
      <c r="M82" s="17"/>
      <c r="N82" s="16"/>
      <c r="O82" s="16"/>
      <c r="P82" s="16"/>
      <c r="Q82" s="16"/>
      <c r="R82" s="4"/>
      <c r="S82" s="4"/>
      <c r="T82" s="4"/>
      <c r="U82" s="4"/>
      <c r="V82" s="4"/>
      <c r="W82" s="4"/>
      <c r="X82" s="4"/>
      <c r="Y82" s="4"/>
      <c r="Z82" s="4"/>
    </row>
    <row r="83" spans="1:26" ht="86.25" customHeight="1">
      <c r="A83" s="16" t="str">
        <f t="array" ref="A83">IFERROR((C83+D83)+TIME(LEFT(LEFT(E83,4),2),RIGHT(LEFT(E83,4),2),ROW(A69)),"1000000")</f>
        <v>1000000</v>
      </c>
      <c r="B83" s="17">
        <v>79</v>
      </c>
      <c r="C83" s="18"/>
      <c r="D83" s="19"/>
      <c r="E83" s="18"/>
      <c r="F83" s="19"/>
      <c r="G83" s="17"/>
      <c r="H83" s="17"/>
      <c r="I83" s="17"/>
      <c r="J83" s="17"/>
      <c r="K83" s="17"/>
      <c r="L83" s="16"/>
      <c r="M83" s="17"/>
      <c r="N83" s="16"/>
      <c r="O83" s="16"/>
      <c r="P83" s="16"/>
      <c r="Q83" s="16"/>
      <c r="R83" s="4"/>
      <c r="S83" s="4"/>
      <c r="T83" s="4"/>
      <c r="U83" s="4"/>
      <c r="V83" s="4"/>
      <c r="W83" s="4"/>
      <c r="X83" s="4"/>
      <c r="Y83" s="4"/>
      <c r="Z83" s="4"/>
    </row>
    <row r="84" spans="1:26" ht="86.25" customHeight="1">
      <c r="A84" s="16" t="str">
        <f t="array" ref="A84">IFERROR((C84+D84)+TIME(LEFT(LEFT(E84,4),2),RIGHT(LEFT(E84,4),2),ROW(A70)),"1000000")</f>
        <v>1000000</v>
      </c>
      <c r="B84" s="17">
        <v>80</v>
      </c>
      <c r="C84" s="18"/>
      <c r="D84" s="19"/>
      <c r="E84" s="18"/>
      <c r="F84" s="19"/>
      <c r="G84" s="17"/>
      <c r="H84" s="17"/>
      <c r="I84" s="17"/>
      <c r="J84" s="17"/>
      <c r="K84" s="17"/>
      <c r="L84" s="16"/>
      <c r="M84" s="17"/>
      <c r="N84" s="16"/>
      <c r="O84" s="16"/>
      <c r="P84" s="16"/>
      <c r="Q84" s="16"/>
      <c r="R84" s="4"/>
      <c r="S84" s="4"/>
      <c r="T84" s="4"/>
      <c r="U84" s="4"/>
      <c r="V84" s="4"/>
      <c r="W84" s="4"/>
      <c r="X84" s="4"/>
      <c r="Y84" s="4"/>
      <c r="Z84" s="4"/>
    </row>
    <row r="85" spans="1:26" ht="86.25" customHeight="1">
      <c r="A85" s="16" t="str">
        <f t="array" ref="A85">IFERROR((C85+D85)+TIME(LEFT(LEFT(E85,4),2),RIGHT(LEFT(E85,4),2),ROW(A71)),"1000000")</f>
        <v>1000000</v>
      </c>
      <c r="B85" s="17">
        <v>81</v>
      </c>
      <c r="C85" s="18"/>
      <c r="D85" s="19"/>
      <c r="E85" s="18"/>
      <c r="F85" s="19"/>
      <c r="G85" s="17"/>
      <c r="H85" s="17"/>
      <c r="I85" s="17"/>
      <c r="J85" s="17"/>
      <c r="K85" s="17"/>
      <c r="L85" s="16"/>
      <c r="M85" s="17"/>
      <c r="N85" s="16"/>
      <c r="O85" s="16"/>
      <c r="P85" s="16"/>
      <c r="Q85" s="16"/>
      <c r="R85" s="4"/>
      <c r="S85" s="4"/>
      <c r="T85" s="4"/>
      <c r="U85" s="4"/>
      <c r="V85" s="4"/>
      <c r="W85" s="4"/>
      <c r="X85" s="4"/>
      <c r="Y85" s="4"/>
      <c r="Z85" s="4"/>
    </row>
    <row r="86" spans="1:26" ht="86.25" customHeight="1">
      <c r="A86" s="16" t="str">
        <f t="array" ref="A86">IFERROR((C86+D86)+TIME(LEFT(LEFT(E86,4),2),RIGHT(LEFT(E86,4),2),ROW(A72)),"1000000")</f>
        <v>1000000</v>
      </c>
      <c r="B86" s="17">
        <v>82</v>
      </c>
      <c r="C86" s="18"/>
      <c r="D86" s="19"/>
      <c r="E86" s="18"/>
      <c r="F86" s="19"/>
      <c r="G86" s="17"/>
      <c r="H86" s="17"/>
      <c r="I86" s="17"/>
      <c r="J86" s="17"/>
      <c r="K86" s="17"/>
      <c r="L86" s="16"/>
      <c r="M86" s="17"/>
      <c r="N86" s="16"/>
      <c r="O86" s="16"/>
      <c r="P86" s="16"/>
      <c r="Q86" s="16"/>
      <c r="R86" s="4"/>
      <c r="S86" s="4"/>
      <c r="T86" s="4"/>
      <c r="U86" s="4"/>
      <c r="V86" s="4"/>
      <c r="W86" s="4"/>
      <c r="X86" s="4"/>
      <c r="Y86" s="4"/>
      <c r="Z86" s="4"/>
    </row>
    <row r="87" spans="1:26" ht="86.25" customHeight="1">
      <c r="A87" s="16" t="str">
        <f t="array" ref="A87">IFERROR((C87+D87)+TIME(LEFT(LEFT(E87,4),2),RIGHT(LEFT(E87,4),2),ROW(A73)),"1000000")</f>
        <v>1000000</v>
      </c>
      <c r="B87" s="17">
        <v>83</v>
      </c>
      <c r="C87" s="18"/>
      <c r="D87" s="19"/>
      <c r="E87" s="18"/>
      <c r="F87" s="19"/>
      <c r="G87" s="17"/>
      <c r="H87" s="17"/>
      <c r="I87" s="17"/>
      <c r="J87" s="17"/>
      <c r="K87" s="17"/>
      <c r="L87" s="16"/>
      <c r="M87" s="17"/>
      <c r="N87" s="16"/>
      <c r="O87" s="16"/>
      <c r="P87" s="16"/>
      <c r="Q87" s="16"/>
      <c r="R87" s="4"/>
      <c r="S87" s="4"/>
      <c r="T87" s="4"/>
      <c r="U87" s="4"/>
      <c r="V87" s="4"/>
      <c r="W87" s="4"/>
      <c r="X87" s="4"/>
      <c r="Y87" s="4"/>
      <c r="Z87" s="4"/>
    </row>
    <row r="88" spans="1:26" ht="86.25" customHeight="1">
      <c r="A88" s="16" t="str">
        <f t="array" ref="A88">IFERROR((C88+D88)+TIME(LEFT(LEFT(E88,4),2),RIGHT(LEFT(E88,4),2),ROW(A74)),"1000000")</f>
        <v>1000000</v>
      </c>
      <c r="B88" s="17">
        <v>84</v>
      </c>
      <c r="C88" s="18"/>
      <c r="D88" s="19"/>
      <c r="E88" s="18"/>
      <c r="F88" s="19"/>
      <c r="G88" s="17"/>
      <c r="H88" s="17"/>
      <c r="I88" s="17"/>
      <c r="J88" s="17"/>
      <c r="K88" s="17"/>
      <c r="L88" s="16"/>
      <c r="M88" s="17"/>
      <c r="N88" s="16"/>
      <c r="O88" s="16"/>
      <c r="P88" s="16"/>
      <c r="Q88" s="16"/>
      <c r="R88" s="4"/>
      <c r="S88" s="4"/>
      <c r="T88" s="4"/>
      <c r="U88" s="4"/>
      <c r="V88" s="4"/>
      <c r="W88" s="4"/>
      <c r="X88" s="4"/>
      <c r="Y88" s="4"/>
      <c r="Z88" s="4"/>
    </row>
    <row r="89" spans="1:26" ht="86.25" customHeight="1">
      <c r="A89" s="16" t="str">
        <f t="array" ref="A89">IFERROR((C89+D89)+TIME(LEFT(LEFT(E89,4),2),RIGHT(LEFT(E89,4),2),ROW(A75)),"1000000")</f>
        <v>1000000</v>
      </c>
      <c r="B89" s="17">
        <v>85</v>
      </c>
      <c r="C89" s="18"/>
      <c r="D89" s="19"/>
      <c r="E89" s="18"/>
      <c r="F89" s="19"/>
      <c r="G89" s="17"/>
      <c r="H89" s="17"/>
      <c r="I89" s="17"/>
      <c r="J89" s="17"/>
      <c r="K89" s="17"/>
      <c r="L89" s="16"/>
      <c r="M89" s="17"/>
      <c r="N89" s="16"/>
      <c r="O89" s="16"/>
      <c r="P89" s="16"/>
      <c r="Q89" s="16"/>
      <c r="R89" s="4"/>
      <c r="S89" s="4"/>
      <c r="T89" s="4"/>
      <c r="U89" s="4"/>
      <c r="V89" s="4"/>
      <c r="W89" s="4"/>
      <c r="X89" s="4"/>
      <c r="Y89" s="4"/>
      <c r="Z89" s="4"/>
    </row>
    <row r="90" spans="1:26" ht="86.25" customHeight="1">
      <c r="A90" s="16" t="str">
        <f t="array" ref="A90">IFERROR((C90+D90)+TIME(LEFT(LEFT(E90,4),2),RIGHT(LEFT(E90,4),2),ROW(A76)),"1000000")</f>
        <v>1000000</v>
      </c>
      <c r="B90" s="17">
        <v>86</v>
      </c>
      <c r="C90" s="18"/>
      <c r="D90" s="19"/>
      <c r="E90" s="18"/>
      <c r="F90" s="19"/>
      <c r="G90" s="17"/>
      <c r="H90" s="17"/>
      <c r="I90" s="17"/>
      <c r="J90" s="17"/>
      <c r="K90" s="17"/>
      <c r="L90" s="16"/>
      <c r="M90" s="17"/>
      <c r="N90" s="16"/>
      <c r="O90" s="16"/>
      <c r="P90" s="16"/>
      <c r="Q90" s="16"/>
      <c r="R90" s="4"/>
      <c r="S90" s="4"/>
      <c r="T90" s="4"/>
      <c r="U90" s="4"/>
      <c r="V90" s="4"/>
      <c r="W90" s="4"/>
      <c r="X90" s="4"/>
      <c r="Y90" s="4"/>
      <c r="Z90" s="4"/>
    </row>
    <row r="91" spans="1:26" ht="86.25" customHeight="1">
      <c r="A91" s="16" t="str">
        <f t="array" ref="A91">IFERROR((C91+D91)+TIME(LEFT(LEFT(E91,4),2),RIGHT(LEFT(E91,4),2),ROW(A77)),"1000000")</f>
        <v>1000000</v>
      </c>
      <c r="B91" s="17">
        <v>87</v>
      </c>
      <c r="C91" s="18"/>
      <c r="D91" s="19"/>
      <c r="E91" s="18"/>
      <c r="F91" s="19"/>
      <c r="G91" s="17"/>
      <c r="H91" s="17"/>
      <c r="I91" s="17"/>
      <c r="J91" s="17"/>
      <c r="K91" s="17"/>
      <c r="L91" s="16"/>
      <c r="M91" s="17"/>
      <c r="N91" s="16"/>
      <c r="O91" s="16"/>
      <c r="P91" s="16"/>
      <c r="Q91" s="16"/>
      <c r="R91" s="4"/>
      <c r="S91" s="4"/>
      <c r="T91" s="4"/>
      <c r="U91" s="4"/>
      <c r="V91" s="4"/>
      <c r="W91" s="4"/>
      <c r="X91" s="4"/>
      <c r="Y91" s="4"/>
      <c r="Z91" s="4"/>
    </row>
    <row r="92" spans="1:26" ht="86.25" customHeight="1">
      <c r="A92" s="16" t="str">
        <f t="array" ref="A92">IFERROR((C92+D92)+TIME(LEFT(LEFT(E92,4),2),RIGHT(LEFT(E92,4),2),ROW(A78)),"1000000")</f>
        <v>1000000</v>
      </c>
      <c r="B92" s="17">
        <v>88</v>
      </c>
      <c r="C92" s="18"/>
      <c r="D92" s="19"/>
      <c r="E92" s="18"/>
      <c r="F92" s="19"/>
      <c r="G92" s="17"/>
      <c r="H92" s="17"/>
      <c r="I92" s="17"/>
      <c r="J92" s="17"/>
      <c r="K92" s="17"/>
      <c r="L92" s="16"/>
      <c r="M92" s="17"/>
      <c r="N92" s="16"/>
      <c r="O92" s="16"/>
      <c r="P92" s="16"/>
      <c r="Q92" s="16"/>
      <c r="R92" s="4"/>
      <c r="S92" s="4"/>
      <c r="T92" s="4"/>
      <c r="U92" s="4"/>
      <c r="V92" s="4"/>
      <c r="W92" s="4"/>
      <c r="X92" s="4"/>
      <c r="Y92" s="4"/>
      <c r="Z92" s="4"/>
    </row>
    <row r="93" spans="1:26" ht="86.25" customHeight="1">
      <c r="A93" s="16" t="str">
        <f t="array" ref="A93">IFERROR((C93+D93)+TIME(LEFT(LEFT(E93,4),2),RIGHT(LEFT(E93,4),2),ROW(A79)),"1000000")</f>
        <v>1000000</v>
      </c>
      <c r="B93" s="17">
        <v>89</v>
      </c>
      <c r="C93" s="18"/>
      <c r="D93" s="19"/>
      <c r="E93" s="18"/>
      <c r="F93" s="19"/>
      <c r="G93" s="17"/>
      <c r="H93" s="17"/>
      <c r="I93" s="17"/>
      <c r="J93" s="17"/>
      <c r="K93" s="17"/>
      <c r="L93" s="16"/>
      <c r="M93" s="17"/>
      <c r="N93" s="16"/>
      <c r="O93" s="16"/>
      <c r="P93" s="16"/>
      <c r="Q93" s="16"/>
      <c r="R93" s="4"/>
      <c r="S93" s="4"/>
      <c r="T93" s="4"/>
      <c r="U93" s="4"/>
      <c r="V93" s="4"/>
      <c r="W93" s="4"/>
      <c r="X93" s="4"/>
      <c r="Y93" s="4"/>
      <c r="Z93" s="4"/>
    </row>
    <row r="94" spans="1:26" ht="86.25" customHeight="1">
      <c r="A94" s="16" t="str">
        <f t="array" ref="A94">IFERROR((C94+D94)+TIME(LEFT(LEFT(E94,4),2),RIGHT(LEFT(E94,4),2),ROW(A80)),"1000000")</f>
        <v>1000000</v>
      </c>
      <c r="B94" s="17">
        <v>90</v>
      </c>
      <c r="C94" s="18"/>
      <c r="D94" s="19"/>
      <c r="E94" s="18"/>
      <c r="F94" s="19"/>
      <c r="G94" s="17"/>
      <c r="H94" s="17"/>
      <c r="I94" s="17"/>
      <c r="J94" s="17"/>
      <c r="K94" s="17"/>
      <c r="L94" s="16"/>
      <c r="M94" s="17"/>
      <c r="N94" s="16"/>
      <c r="O94" s="16"/>
      <c r="P94" s="16"/>
      <c r="Q94" s="16"/>
      <c r="R94" s="4"/>
      <c r="S94" s="4"/>
      <c r="T94" s="4"/>
      <c r="U94" s="4"/>
      <c r="V94" s="4"/>
      <c r="W94" s="4"/>
      <c r="X94" s="4"/>
      <c r="Y94" s="4"/>
      <c r="Z94" s="4"/>
    </row>
    <row r="95" spans="1:26" ht="86.25" customHeight="1">
      <c r="A95" s="16" t="str">
        <f t="array" ref="A95">IFERROR((C95+D95)+TIME(LEFT(LEFT(E95,4),2),RIGHT(LEFT(E95,4),2),ROW(A81)),"1000000")</f>
        <v>1000000</v>
      </c>
      <c r="B95" s="17">
        <v>91</v>
      </c>
      <c r="C95" s="18"/>
      <c r="D95" s="19"/>
      <c r="E95" s="18"/>
      <c r="F95" s="19"/>
      <c r="G95" s="17"/>
      <c r="H95" s="17"/>
      <c r="I95" s="17"/>
      <c r="J95" s="17"/>
      <c r="K95" s="17"/>
      <c r="L95" s="16"/>
      <c r="M95" s="17"/>
      <c r="N95" s="16"/>
      <c r="O95" s="16"/>
      <c r="P95" s="16"/>
      <c r="Q95" s="16"/>
      <c r="R95" s="4"/>
      <c r="S95" s="4"/>
      <c r="T95" s="4"/>
      <c r="U95" s="4"/>
      <c r="V95" s="4"/>
      <c r="W95" s="4"/>
      <c r="X95" s="4"/>
      <c r="Y95" s="4"/>
      <c r="Z95" s="4"/>
    </row>
    <row r="96" spans="1:26" ht="86.25" customHeight="1">
      <c r="A96" s="16" t="str">
        <f t="array" ref="A96">IFERROR((C96+D96)+TIME(LEFT(LEFT(E96,4),2),RIGHT(LEFT(E96,4),2),ROW(A82)),"1000000")</f>
        <v>1000000</v>
      </c>
      <c r="B96" s="17">
        <v>92</v>
      </c>
      <c r="C96" s="18"/>
      <c r="D96" s="19"/>
      <c r="E96" s="18"/>
      <c r="F96" s="19"/>
      <c r="G96" s="17"/>
      <c r="H96" s="17"/>
      <c r="I96" s="17"/>
      <c r="J96" s="17"/>
      <c r="K96" s="17"/>
      <c r="L96" s="16"/>
      <c r="M96" s="17"/>
      <c r="N96" s="16"/>
      <c r="O96" s="16"/>
      <c r="P96" s="16"/>
      <c r="Q96" s="16"/>
      <c r="R96" s="4"/>
      <c r="S96" s="4"/>
      <c r="T96" s="4"/>
      <c r="U96" s="4"/>
      <c r="V96" s="4"/>
      <c r="W96" s="4"/>
      <c r="X96" s="4"/>
      <c r="Y96" s="4"/>
      <c r="Z96" s="4"/>
    </row>
    <row r="97" spans="1:26" ht="86.25" customHeight="1">
      <c r="A97" s="16" t="str">
        <f t="array" ref="A97">IFERROR((C97+D97)+TIME(LEFT(LEFT(E97,4),2),RIGHT(LEFT(E97,4),2),ROW(A83)),"1000000")</f>
        <v>1000000</v>
      </c>
      <c r="B97" s="17">
        <v>93</v>
      </c>
      <c r="C97" s="18"/>
      <c r="D97" s="19"/>
      <c r="E97" s="18"/>
      <c r="F97" s="19"/>
      <c r="G97" s="17"/>
      <c r="H97" s="17"/>
      <c r="I97" s="17"/>
      <c r="J97" s="17"/>
      <c r="K97" s="17"/>
      <c r="L97" s="16"/>
      <c r="M97" s="17"/>
      <c r="N97" s="16"/>
      <c r="O97" s="16"/>
      <c r="P97" s="16"/>
      <c r="Q97" s="16"/>
      <c r="R97" s="4"/>
      <c r="S97" s="4"/>
      <c r="T97" s="4"/>
      <c r="U97" s="4"/>
      <c r="V97" s="4"/>
      <c r="W97" s="4"/>
      <c r="X97" s="4"/>
      <c r="Y97" s="4"/>
      <c r="Z97" s="4"/>
    </row>
    <row r="98" spans="1:26" ht="86.25" customHeight="1">
      <c r="A98" s="16" t="str">
        <f t="array" ref="A98">IFERROR((C98+D98)+TIME(LEFT(LEFT(E98,4),2),RIGHT(LEFT(E98,4),2),ROW(A84)),"1000000")</f>
        <v>1000000</v>
      </c>
      <c r="B98" s="17">
        <v>94</v>
      </c>
      <c r="C98" s="18"/>
      <c r="D98" s="19"/>
      <c r="E98" s="18"/>
      <c r="F98" s="19"/>
      <c r="G98" s="17"/>
      <c r="H98" s="17"/>
      <c r="I98" s="17"/>
      <c r="J98" s="17"/>
      <c r="K98" s="17"/>
      <c r="L98" s="16"/>
      <c r="M98" s="17"/>
      <c r="N98" s="16"/>
      <c r="O98" s="16"/>
      <c r="P98" s="16"/>
      <c r="Q98" s="16"/>
      <c r="R98" s="4"/>
      <c r="S98" s="4"/>
      <c r="T98" s="4"/>
      <c r="U98" s="4"/>
      <c r="V98" s="4"/>
      <c r="W98" s="4"/>
      <c r="X98" s="4"/>
      <c r="Y98" s="4"/>
      <c r="Z98" s="4"/>
    </row>
    <row r="99" spans="1:26" ht="86.25" customHeight="1">
      <c r="A99" s="16" t="str">
        <f t="array" ref="A99">IFERROR((C99+D99)+TIME(LEFT(LEFT(E99,4),2),RIGHT(LEFT(E99,4),2),ROW(A85)),"1000000")</f>
        <v>1000000</v>
      </c>
      <c r="B99" s="17">
        <v>95</v>
      </c>
      <c r="C99" s="18"/>
      <c r="D99" s="19"/>
      <c r="E99" s="18"/>
      <c r="F99" s="19"/>
      <c r="G99" s="17"/>
      <c r="H99" s="17"/>
      <c r="I99" s="17"/>
      <c r="J99" s="17"/>
      <c r="K99" s="17"/>
      <c r="L99" s="16"/>
      <c r="M99" s="17"/>
      <c r="N99" s="16"/>
      <c r="O99" s="16"/>
      <c r="P99" s="16"/>
      <c r="Q99" s="16"/>
      <c r="R99" s="4"/>
      <c r="S99" s="4"/>
      <c r="T99" s="4"/>
      <c r="U99" s="4"/>
      <c r="V99" s="4"/>
      <c r="W99" s="4"/>
      <c r="X99" s="4"/>
      <c r="Y99" s="4"/>
      <c r="Z99" s="4"/>
    </row>
    <row r="100" spans="1:26" ht="86.25" customHeight="1">
      <c r="A100" s="16" t="str">
        <f t="array" ref="A100">IFERROR((C100+D100)+TIME(LEFT(LEFT(E100,4),2),RIGHT(LEFT(E100,4),2),ROW(A86)),"1000000")</f>
        <v>1000000</v>
      </c>
      <c r="B100" s="17">
        <v>96</v>
      </c>
      <c r="C100" s="18"/>
      <c r="D100" s="19"/>
      <c r="E100" s="18"/>
      <c r="F100" s="19"/>
      <c r="G100" s="17"/>
      <c r="H100" s="17"/>
      <c r="I100" s="17"/>
      <c r="J100" s="17"/>
      <c r="K100" s="17"/>
      <c r="L100" s="16"/>
      <c r="M100" s="17"/>
      <c r="N100" s="16"/>
      <c r="O100" s="16"/>
      <c r="P100" s="16"/>
      <c r="Q100" s="16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86.25" customHeight="1">
      <c r="A101" s="16" t="str">
        <f t="array" ref="A101">IFERROR((C101+D101)+TIME(LEFT(LEFT(E101,4),2),RIGHT(LEFT(E101,4),2),ROW(A87)),"1000000")</f>
        <v>1000000</v>
      </c>
      <c r="B101" s="17">
        <v>97</v>
      </c>
      <c r="C101" s="18"/>
      <c r="D101" s="19"/>
      <c r="E101" s="18"/>
      <c r="F101" s="19"/>
      <c r="G101" s="17"/>
      <c r="H101" s="17"/>
      <c r="I101" s="17"/>
      <c r="J101" s="17"/>
      <c r="K101" s="17"/>
      <c r="L101" s="16"/>
      <c r="M101" s="17"/>
      <c r="N101" s="16"/>
      <c r="O101" s="16"/>
      <c r="P101" s="16"/>
      <c r="Q101" s="16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86.25" customHeight="1">
      <c r="A102" s="16" t="str">
        <f t="array" ref="A102">IFERROR((C102+D102)+TIME(LEFT(LEFT(E102,4),2),RIGHT(LEFT(E102,4),2),ROW(A88)),"1000000")</f>
        <v>1000000</v>
      </c>
      <c r="B102" s="17">
        <v>98</v>
      </c>
      <c r="C102" s="18"/>
      <c r="D102" s="19"/>
      <c r="E102" s="18"/>
      <c r="F102" s="19"/>
      <c r="G102" s="17"/>
      <c r="H102" s="17"/>
      <c r="I102" s="17"/>
      <c r="J102" s="17"/>
      <c r="K102" s="17"/>
      <c r="L102" s="16"/>
      <c r="M102" s="17"/>
      <c r="N102" s="16"/>
      <c r="O102" s="16"/>
      <c r="P102" s="16"/>
      <c r="Q102" s="16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86.25" customHeight="1">
      <c r="A103" s="16" t="str">
        <f t="array" ref="A103">IFERROR((C103+D103)+TIME(LEFT(LEFT(E103,4),2),RIGHT(LEFT(E103,4),2),ROW(A89)),"1000000")</f>
        <v>1000000</v>
      </c>
      <c r="B103" s="17">
        <v>99</v>
      </c>
      <c r="C103" s="18"/>
      <c r="D103" s="19"/>
      <c r="E103" s="18"/>
      <c r="F103" s="19"/>
      <c r="G103" s="17"/>
      <c r="H103" s="17"/>
      <c r="I103" s="17"/>
      <c r="J103" s="17"/>
      <c r="K103" s="17"/>
      <c r="L103" s="16"/>
      <c r="M103" s="17"/>
      <c r="N103" s="16"/>
      <c r="O103" s="16"/>
      <c r="P103" s="16"/>
      <c r="Q103" s="16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86.25" customHeight="1">
      <c r="A104" s="16" t="str">
        <f t="array" ref="A104">IFERROR((C104+D104)+TIME(LEFT(LEFT(E104,4),2),RIGHT(LEFT(E104,4),2),ROW(A90)),"1000000")</f>
        <v>1000000</v>
      </c>
      <c r="B104" s="17">
        <v>100</v>
      </c>
      <c r="C104" s="18"/>
      <c r="D104" s="19"/>
      <c r="E104" s="18"/>
      <c r="F104" s="19"/>
      <c r="G104" s="17"/>
      <c r="H104" s="17"/>
      <c r="I104" s="17"/>
      <c r="J104" s="17"/>
      <c r="K104" s="17"/>
      <c r="L104" s="16"/>
      <c r="M104" s="17"/>
      <c r="N104" s="16"/>
      <c r="O104" s="16"/>
      <c r="P104" s="16"/>
      <c r="Q104" s="16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86.25" customHeight="1">
      <c r="A105" s="16" t="str">
        <f t="array" ref="A105">IFERROR((C105+D105)+TIME(LEFT(LEFT(E105,4),2),RIGHT(LEFT(E105,4),2),ROW(A91)),"1000000")</f>
        <v>1000000</v>
      </c>
      <c r="B105" s="17">
        <v>101</v>
      </c>
      <c r="C105" s="18"/>
      <c r="D105" s="19"/>
      <c r="E105" s="18"/>
      <c r="F105" s="19"/>
      <c r="G105" s="17"/>
      <c r="H105" s="17"/>
      <c r="I105" s="17"/>
      <c r="J105" s="17"/>
      <c r="K105" s="17"/>
      <c r="L105" s="16"/>
      <c r="M105" s="17"/>
      <c r="N105" s="16"/>
      <c r="O105" s="16"/>
      <c r="P105" s="16"/>
      <c r="Q105" s="16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86.25" customHeight="1">
      <c r="A106" s="16" t="str">
        <f t="array" ref="A106">IFERROR((C106+D106)+TIME(LEFT(LEFT(E106,4),2),RIGHT(LEFT(E106,4),2),ROW(A92)),"1000000")</f>
        <v>1000000</v>
      </c>
      <c r="B106" s="17">
        <v>102</v>
      </c>
      <c r="C106" s="18"/>
      <c r="D106" s="19"/>
      <c r="E106" s="18"/>
      <c r="F106" s="19"/>
      <c r="G106" s="17"/>
      <c r="H106" s="17"/>
      <c r="I106" s="17"/>
      <c r="J106" s="17"/>
      <c r="K106" s="17"/>
      <c r="L106" s="16"/>
      <c r="M106" s="17"/>
      <c r="N106" s="16"/>
      <c r="O106" s="16"/>
      <c r="P106" s="16"/>
      <c r="Q106" s="16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86.25" customHeight="1">
      <c r="A107" s="16" t="str">
        <f t="array" ref="A107">IFERROR((C107+D107)+TIME(LEFT(LEFT(E107,4),2),RIGHT(LEFT(E107,4),2),ROW(A93)),"1000000")</f>
        <v>1000000</v>
      </c>
      <c r="B107" s="17">
        <v>103</v>
      </c>
      <c r="C107" s="18"/>
      <c r="D107" s="19"/>
      <c r="E107" s="18"/>
      <c r="F107" s="19"/>
      <c r="G107" s="17"/>
      <c r="H107" s="17"/>
      <c r="I107" s="17"/>
      <c r="J107" s="17"/>
      <c r="K107" s="17"/>
      <c r="L107" s="16"/>
      <c r="M107" s="17"/>
      <c r="N107" s="16"/>
      <c r="O107" s="16"/>
      <c r="P107" s="16"/>
      <c r="Q107" s="16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86.25" customHeight="1">
      <c r="A108" s="16" t="str">
        <f t="array" ref="A108">IFERROR((C108+D108)+TIME(LEFT(LEFT(E108,4),2),RIGHT(LEFT(E108,4),2),ROW(A94)),"1000000")</f>
        <v>1000000</v>
      </c>
      <c r="B108" s="17">
        <v>104</v>
      </c>
      <c r="C108" s="18"/>
      <c r="D108" s="19"/>
      <c r="E108" s="18"/>
      <c r="F108" s="19"/>
      <c r="G108" s="17"/>
      <c r="H108" s="17"/>
      <c r="I108" s="17"/>
      <c r="J108" s="17"/>
      <c r="K108" s="17"/>
      <c r="L108" s="16"/>
      <c r="M108" s="17"/>
      <c r="N108" s="16"/>
      <c r="O108" s="16"/>
      <c r="P108" s="16"/>
      <c r="Q108" s="16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86.25" customHeight="1">
      <c r="A109" s="16" t="str">
        <f t="array" ref="A109">IFERROR((C109+D109)+TIME(LEFT(LEFT(E109,4),2),RIGHT(LEFT(E109,4),2),ROW(A95)),"1000000")</f>
        <v>1000000</v>
      </c>
      <c r="B109" s="17">
        <v>105</v>
      </c>
      <c r="C109" s="18"/>
      <c r="D109" s="19"/>
      <c r="E109" s="18"/>
      <c r="F109" s="19"/>
      <c r="G109" s="17"/>
      <c r="H109" s="17"/>
      <c r="I109" s="17"/>
      <c r="J109" s="17"/>
      <c r="K109" s="17"/>
      <c r="L109" s="16"/>
      <c r="M109" s="17"/>
      <c r="N109" s="16"/>
      <c r="O109" s="16"/>
      <c r="P109" s="16"/>
      <c r="Q109" s="16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86.25" customHeight="1">
      <c r="A110" s="16" t="str">
        <f t="array" ref="A110">IFERROR((C110+D110)+TIME(LEFT(LEFT(E110,4),2),RIGHT(LEFT(E110,4),2),ROW(A96)),"1000000")</f>
        <v>1000000</v>
      </c>
      <c r="B110" s="17">
        <v>106</v>
      </c>
      <c r="C110" s="18"/>
      <c r="D110" s="19"/>
      <c r="E110" s="18"/>
      <c r="F110" s="19"/>
      <c r="G110" s="17"/>
      <c r="H110" s="17"/>
      <c r="I110" s="17"/>
      <c r="J110" s="17"/>
      <c r="K110" s="17"/>
      <c r="L110" s="16"/>
      <c r="M110" s="17"/>
      <c r="N110" s="16"/>
      <c r="O110" s="16"/>
      <c r="P110" s="16"/>
      <c r="Q110" s="16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86.25" customHeight="1">
      <c r="A111" s="16" t="str">
        <f t="array" ref="A111">IFERROR((C111+D111)+TIME(LEFT(LEFT(E111,4),2),RIGHT(LEFT(E111,4),2),ROW(A97)),"1000000")</f>
        <v>1000000</v>
      </c>
      <c r="B111" s="17">
        <v>107</v>
      </c>
      <c r="C111" s="18"/>
      <c r="D111" s="19"/>
      <c r="E111" s="18"/>
      <c r="F111" s="19"/>
      <c r="G111" s="17"/>
      <c r="H111" s="17"/>
      <c r="I111" s="17"/>
      <c r="J111" s="17"/>
      <c r="K111" s="17"/>
      <c r="L111" s="16"/>
      <c r="M111" s="17"/>
      <c r="N111" s="16"/>
      <c r="O111" s="16"/>
      <c r="P111" s="16"/>
      <c r="Q111" s="16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86.25" customHeight="1">
      <c r="A112" s="16" t="str">
        <f t="array" ref="A112">IFERROR((C112+D112)+TIME(LEFT(LEFT(E112,4),2),RIGHT(LEFT(E112,4),2),ROW(A98)),"1000000")</f>
        <v>1000000</v>
      </c>
      <c r="B112" s="17">
        <v>108</v>
      </c>
      <c r="C112" s="18"/>
      <c r="D112" s="19"/>
      <c r="E112" s="18"/>
      <c r="F112" s="19"/>
      <c r="G112" s="17"/>
      <c r="H112" s="17"/>
      <c r="I112" s="17"/>
      <c r="J112" s="17"/>
      <c r="K112" s="17"/>
      <c r="L112" s="16"/>
      <c r="M112" s="17"/>
      <c r="N112" s="16"/>
      <c r="O112" s="16"/>
      <c r="P112" s="16"/>
      <c r="Q112" s="16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86.25" customHeight="1">
      <c r="A113" s="16" t="str">
        <f t="array" ref="A113">IFERROR((C113+D113)+TIME(LEFT(LEFT(E113,4),2),RIGHT(LEFT(E113,4),2),ROW(A99)),"1000000")</f>
        <v>1000000</v>
      </c>
      <c r="B113" s="17">
        <v>109</v>
      </c>
      <c r="C113" s="18"/>
      <c r="D113" s="19"/>
      <c r="E113" s="18"/>
      <c r="F113" s="19"/>
      <c r="G113" s="17"/>
      <c r="H113" s="17"/>
      <c r="I113" s="17"/>
      <c r="J113" s="17"/>
      <c r="K113" s="17"/>
      <c r="L113" s="16"/>
      <c r="M113" s="17"/>
      <c r="N113" s="16"/>
      <c r="O113" s="16"/>
      <c r="P113" s="16"/>
      <c r="Q113" s="16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86.25" customHeight="1">
      <c r="A114" s="16" t="str">
        <f t="array" ref="A114">IFERROR((C114+D114)+TIME(LEFT(LEFT(E114,4),2),RIGHT(LEFT(E114,4),2),ROW(A100)),"1000000")</f>
        <v>1000000</v>
      </c>
      <c r="B114" s="17">
        <v>110</v>
      </c>
      <c r="C114" s="18"/>
      <c r="D114" s="19"/>
      <c r="E114" s="18"/>
      <c r="F114" s="19"/>
      <c r="G114" s="17"/>
      <c r="H114" s="17"/>
      <c r="I114" s="17"/>
      <c r="J114" s="17"/>
      <c r="K114" s="17"/>
      <c r="L114" s="16"/>
      <c r="M114" s="17"/>
      <c r="N114" s="16"/>
      <c r="O114" s="16"/>
      <c r="P114" s="16"/>
      <c r="Q114" s="16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86.25" customHeight="1">
      <c r="A115" s="16" t="str">
        <f t="array" ref="A115">IFERROR((C115+D115)+TIME(LEFT(LEFT(E115,4),2),RIGHT(LEFT(E115,4),2),ROW(A101)),"1000000")</f>
        <v>1000000</v>
      </c>
      <c r="B115" s="17">
        <v>111</v>
      </c>
      <c r="C115" s="18"/>
      <c r="D115" s="19"/>
      <c r="E115" s="18"/>
      <c r="F115" s="19"/>
      <c r="G115" s="17"/>
      <c r="H115" s="17"/>
      <c r="I115" s="17"/>
      <c r="J115" s="17"/>
      <c r="K115" s="17"/>
      <c r="L115" s="16"/>
      <c r="M115" s="17"/>
      <c r="N115" s="16"/>
      <c r="O115" s="16"/>
      <c r="P115" s="16"/>
      <c r="Q115" s="16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86.25" customHeight="1">
      <c r="A116" s="16" t="str">
        <f t="array" ref="A116">IFERROR((C116+D116)+TIME(LEFT(LEFT(E116,4),2),RIGHT(LEFT(E116,4),2),ROW(A102)),"1000000")</f>
        <v>1000000</v>
      </c>
      <c r="B116" s="17">
        <v>112</v>
      </c>
      <c r="C116" s="18"/>
      <c r="D116" s="19"/>
      <c r="E116" s="18"/>
      <c r="F116" s="19"/>
      <c r="G116" s="17"/>
      <c r="H116" s="17"/>
      <c r="I116" s="17"/>
      <c r="J116" s="17"/>
      <c r="K116" s="17"/>
      <c r="L116" s="16"/>
      <c r="M116" s="17"/>
      <c r="N116" s="16"/>
      <c r="O116" s="16"/>
      <c r="P116" s="16"/>
      <c r="Q116" s="16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86.25" customHeight="1">
      <c r="A117" s="16" t="str">
        <f t="array" ref="A117">IFERROR((C117+D117)+TIME(LEFT(LEFT(E117,4),2),RIGHT(LEFT(E117,4),2),ROW(A103)),"1000000")</f>
        <v>1000000</v>
      </c>
      <c r="B117" s="17">
        <v>113</v>
      </c>
      <c r="C117" s="18"/>
      <c r="D117" s="19"/>
      <c r="E117" s="18"/>
      <c r="F117" s="19"/>
      <c r="G117" s="17"/>
      <c r="H117" s="17"/>
      <c r="I117" s="17"/>
      <c r="J117" s="17"/>
      <c r="K117" s="17"/>
      <c r="L117" s="16"/>
      <c r="M117" s="17"/>
      <c r="N117" s="16"/>
      <c r="O117" s="16"/>
      <c r="P117" s="16"/>
      <c r="Q117" s="16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86.25" customHeight="1">
      <c r="A118" s="16" t="str">
        <f t="array" ref="A118">IFERROR((C118+D118)+TIME(LEFT(LEFT(E118,4),2),RIGHT(LEFT(E118,4),2),ROW(A104)),"1000000")</f>
        <v>1000000</v>
      </c>
      <c r="B118" s="17">
        <v>114</v>
      </c>
      <c r="C118" s="18"/>
      <c r="D118" s="19"/>
      <c r="E118" s="18"/>
      <c r="F118" s="19"/>
      <c r="G118" s="17"/>
      <c r="H118" s="17"/>
      <c r="I118" s="17"/>
      <c r="J118" s="17"/>
      <c r="K118" s="17"/>
      <c r="L118" s="16"/>
      <c r="M118" s="17"/>
      <c r="N118" s="16"/>
      <c r="O118" s="16"/>
      <c r="P118" s="16"/>
      <c r="Q118" s="16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86.25" customHeight="1">
      <c r="A119" s="16" t="str">
        <f t="array" ref="A119">IFERROR((C119+D119)+TIME(LEFT(LEFT(E119,4),2),RIGHT(LEFT(E119,4),2),ROW(A105)),"1000000")</f>
        <v>1000000</v>
      </c>
      <c r="B119" s="17">
        <v>115</v>
      </c>
      <c r="C119" s="18"/>
      <c r="D119" s="19"/>
      <c r="E119" s="18"/>
      <c r="F119" s="19"/>
      <c r="G119" s="17"/>
      <c r="H119" s="17"/>
      <c r="I119" s="17"/>
      <c r="J119" s="17"/>
      <c r="K119" s="17"/>
      <c r="L119" s="16"/>
      <c r="M119" s="17"/>
      <c r="N119" s="16"/>
      <c r="O119" s="16"/>
      <c r="P119" s="16"/>
      <c r="Q119" s="16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86.25" customHeight="1">
      <c r="A120" s="16" t="str">
        <f t="array" ref="A120">IFERROR((C120+D120)+TIME(LEFT(LEFT(E120,4),2),RIGHT(LEFT(E120,4),2),ROW(A106)),"1000000")</f>
        <v>1000000</v>
      </c>
      <c r="B120" s="17">
        <v>116</v>
      </c>
      <c r="C120" s="18"/>
      <c r="D120" s="19"/>
      <c r="E120" s="18"/>
      <c r="F120" s="19"/>
      <c r="G120" s="17"/>
      <c r="H120" s="17"/>
      <c r="I120" s="17"/>
      <c r="J120" s="17"/>
      <c r="K120" s="17"/>
      <c r="L120" s="16"/>
      <c r="M120" s="17"/>
      <c r="N120" s="16"/>
      <c r="O120" s="16"/>
      <c r="P120" s="16"/>
      <c r="Q120" s="16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86.25" customHeight="1">
      <c r="A121" s="16" t="str">
        <f t="array" ref="A121">IFERROR((C121+D121)+TIME(LEFT(LEFT(E121,4),2),RIGHT(LEFT(E121,4),2),ROW(A107)),"1000000")</f>
        <v>1000000</v>
      </c>
      <c r="B121" s="17">
        <v>117</v>
      </c>
      <c r="C121" s="18"/>
      <c r="D121" s="19"/>
      <c r="E121" s="18"/>
      <c r="F121" s="19"/>
      <c r="G121" s="17"/>
      <c r="H121" s="17"/>
      <c r="I121" s="17"/>
      <c r="J121" s="17"/>
      <c r="K121" s="17"/>
      <c r="L121" s="16"/>
      <c r="M121" s="17"/>
      <c r="N121" s="16"/>
      <c r="O121" s="16"/>
      <c r="P121" s="16"/>
      <c r="Q121" s="16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86.25" customHeight="1">
      <c r="A122" s="16" t="str">
        <f t="array" ref="A122">IFERROR((C122+D122)+TIME(LEFT(LEFT(E122,4),2),RIGHT(LEFT(E122,4),2),ROW(A108)),"1000000")</f>
        <v>1000000</v>
      </c>
      <c r="B122" s="17">
        <v>118</v>
      </c>
      <c r="C122" s="18"/>
      <c r="D122" s="19"/>
      <c r="E122" s="18"/>
      <c r="F122" s="19"/>
      <c r="G122" s="17"/>
      <c r="H122" s="17"/>
      <c r="I122" s="17"/>
      <c r="J122" s="17"/>
      <c r="K122" s="17"/>
      <c r="L122" s="16"/>
      <c r="M122" s="17"/>
      <c r="N122" s="16"/>
      <c r="O122" s="16"/>
      <c r="P122" s="16"/>
      <c r="Q122" s="16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86.25" customHeight="1">
      <c r="A123" s="16" t="str">
        <f t="array" ref="A123">IFERROR((C123+D123)+TIME(LEFT(LEFT(E123,4),2),RIGHT(LEFT(E123,4),2),ROW(A109)),"1000000")</f>
        <v>1000000</v>
      </c>
      <c r="B123" s="17">
        <v>119</v>
      </c>
      <c r="C123" s="18"/>
      <c r="D123" s="19"/>
      <c r="E123" s="18"/>
      <c r="F123" s="19"/>
      <c r="G123" s="17"/>
      <c r="H123" s="17"/>
      <c r="I123" s="17"/>
      <c r="J123" s="17"/>
      <c r="K123" s="17"/>
      <c r="L123" s="16"/>
      <c r="M123" s="17"/>
      <c r="N123" s="16"/>
      <c r="O123" s="16"/>
      <c r="P123" s="16"/>
      <c r="Q123" s="16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86.25" customHeight="1">
      <c r="A124" s="16" t="str">
        <f t="array" ref="A124">IFERROR((C124+D124)+TIME(LEFT(LEFT(E124,4),2),RIGHT(LEFT(E124,4),2),ROW(A110)),"1000000")</f>
        <v>1000000</v>
      </c>
      <c r="B124" s="17">
        <v>120</v>
      </c>
      <c r="C124" s="18"/>
      <c r="D124" s="19"/>
      <c r="E124" s="18"/>
      <c r="F124" s="19"/>
      <c r="G124" s="17"/>
      <c r="H124" s="17"/>
      <c r="I124" s="17"/>
      <c r="J124" s="17"/>
      <c r="K124" s="17"/>
      <c r="L124" s="16"/>
      <c r="M124" s="17"/>
      <c r="N124" s="16"/>
      <c r="O124" s="16"/>
      <c r="P124" s="16"/>
      <c r="Q124" s="16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86.25" customHeight="1">
      <c r="A125" s="16" t="str">
        <f t="array" ref="A125">IFERROR((C125+D125)+TIME(LEFT(LEFT(E125,4),2),RIGHT(LEFT(E125,4),2),ROW(A111)),"1000000")</f>
        <v>1000000</v>
      </c>
      <c r="B125" s="17">
        <v>121</v>
      </c>
      <c r="C125" s="18"/>
      <c r="D125" s="19"/>
      <c r="E125" s="18"/>
      <c r="F125" s="19"/>
      <c r="G125" s="17"/>
      <c r="H125" s="17"/>
      <c r="I125" s="17"/>
      <c r="J125" s="17"/>
      <c r="K125" s="17"/>
      <c r="L125" s="16"/>
      <c r="M125" s="17"/>
      <c r="N125" s="16"/>
      <c r="O125" s="16"/>
      <c r="P125" s="16"/>
      <c r="Q125" s="16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86.25" customHeight="1">
      <c r="A126" s="16" t="str">
        <f t="array" ref="A126">IFERROR((C126+D126)+TIME(LEFT(LEFT(E126,4),2),RIGHT(LEFT(E126,4),2),ROW(A112)),"1000000")</f>
        <v>1000000</v>
      </c>
      <c r="B126" s="17">
        <v>122</v>
      </c>
      <c r="C126" s="18"/>
      <c r="D126" s="19"/>
      <c r="E126" s="18"/>
      <c r="F126" s="19"/>
      <c r="G126" s="17"/>
      <c r="H126" s="17"/>
      <c r="I126" s="17"/>
      <c r="J126" s="17"/>
      <c r="K126" s="17"/>
      <c r="L126" s="16"/>
      <c r="M126" s="17"/>
      <c r="N126" s="16"/>
      <c r="O126" s="16"/>
      <c r="P126" s="16"/>
      <c r="Q126" s="16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86.25" customHeight="1">
      <c r="A127" s="16" t="str">
        <f t="array" ref="A127">IFERROR((C127+D127)+TIME(LEFT(LEFT(E127,4),2),RIGHT(LEFT(E127,4),2),ROW(A113)),"1000000")</f>
        <v>1000000</v>
      </c>
      <c r="B127" s="17">
        <v>123</v>
      </c>
      <c r="C127" s="18"/>
      <c r="D127" s="19"/>
      <c r="E127" s="18"/>
      <c r="F127" s="19"/>
      <c r="G127" s="17"/>
      <c r="H127" s="17"/>
      <c r="I127" s="17"/>
      <c r="J127" s="17"/>
      <c r="K127" s="17"/>
      <c r="L127" s="16"/>
      <c r="M127" s="17"/>
      <c r="N127" s="16"/>
      <c r="O127" s="16"/>
      <c r="P127" s="16"/>
      <c r="Q127" s="16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86.25" customHeight="1">
      <c r="A128" s="16" t="str">
        <f t="array" ref="A128">IFERROR((C128+D128)+TIME(LEFT(LEFT(E128,4),2),RIGHT(LEFT(E128,4),2),ROW(A114)),"1000000")</f>
        <v>1000000</v>
      </c>
      <c r="B128" s="17">
        <v>124</v>
      </c>
      <c r="C128" s="18"/>
      <c r="D128" s="19"/>
      <c r="E128" s="18"/>
      <c r="F128" s="19"/>
      <c r="G128" s="17"/>
      <c r="H128" s="17"/>
      <c r="I128" s="17"/>
      <c r="J128" s="17"/>
      <c r="K128" s="17"/>
      <c r="L128" s="16"/>
      <c r="M128" s="17"/>
      <c r="N128" s="16"/>
      <c r="O128" s="16"/>
      <c r="P128" s="16"/>
      <c r="Q128" s="16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86.25" customHeight="1">
      <c r="A129" s="16" t="str">
        <f t="array" ref="A129">IFERROR((C129+D129)+TIME(LEFT(LEFT(E129,4),2),RIGHT(LEFT(E129,4),2),ROW(A115)),"1000000")</f>
        <v>1000000</v>
      </c>
      <c r="B129" s="17">
        <v>125</v>
      </c>
      <c r="C129" s="18"/>
      <c r="D129" s="19"/>
      <c r="E129" s="18"/>
      <c r="F129" s="19"/>
      <c r="G129" s="17"/>
      <c r="H129" s="17"/>
      <c r="I129" s="17"/>
      <c r="J129" s="17"/>
      <c r="K129" s="17"/>
      <c r="L129" s="16"/>
      <c r="M129" s="17"/>
      <c r="N129" s="16"/>
      <c r="O129" s="16"/>
      <c r="P129" s="16"/>
      <c r="Q129" s="16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86.25" customHeight="1">
      <c r="A130" s="16" t="str">
        <f t="array" ref="A130">IFERROR((C130+D130)+TIME(LEFT(LEFT(E130,4),2),RIGHT(LEFT(E130,4),2),ROW(A116)),"1000000")</f>
        <v>1000000</v>
      </c>
      <c r="B130" s="17">
        <v>126</v>
      </c>
      <c r="C130" s="18"/>
      <c r="D130" s="19"/>
      <c r="E130" s="18"/>
      <c r="F130" s="19"/>
      <c r="G130" s="17"/>
      <c r="H130" s="17"/>
      <c r="I130" s="17"/>
      <c r="J130" s="17"/>
      <c r="K130" s="17"/>
      <c r="L130" s="16"/>
      <c r="M130" s="17"/>
      <c r="N130" s="16"/>
      <c r="O130" s="16"/>
      <c r="P130" s="16"/>
      <c r="Q130" s="16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86.25" customHeight="1">
      <c r="A131" s="16" t="str">
        <f t="array" ref="A131">IFERROR((C131+D131)+TIME(LEFT(LEFT(E131,4),2),RIGHT(LEFT(E131,4),2),ROW(A117)),"1000000")</f>
        <v>1000000</v>
      </c>
      <c r="B131" s="17">
        <v>127</v>
      </c>
      <c r="C131" s="18"/>
      <c r="D131" s="19"/>
      <c r="E131" s="18"/>
      <c r="F131" s="19"/>
      <c r="G131" s="17"/>
      <c r="H131" s="17"/>
      <c r="I131" s="17"/>
      <c r="J131" s="17"/>
      <c r="K131" s="17"/>
      <c r="L131" s="16"/>
      <c r="M131" s="17"/>
      <c r="N131" s="16"/>
      <c r="O131" s="16"/>
      <c r="P131" s="16"/>
      <c r="Q131" s="16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86.25" customHeight="1">
      <c r="A132" s="16" t="str">
        <f t="array" ref="A132">IFERROR((C132+D132)+TIME(LEFT(LEFT(E132,4),2),RIGHT(LEFT(E132,4),2),ROW(A118)),"1000000")</f>
        <v>1000000</v>
      </c>
      <c r="B132" s="17">
        <v>128</v>
      </c>
      <c r="C132" s="18"/>
      <c r="D132" s="19"/>
      <c r="E132" s="18"/>
      <c r="F132" s="19"/>
      <c r="G132" s="17"/>
      <c r="H132" s="17"/>
      <c r="I132" s="17"/>
      <c r="J132" s="17"/>
      <c r="K132" s="17"/>
      <c r="L132" s="16"/>
      <c r="M132" s="17"/>
      <c r="N132" s="16"/>
      <c r="O132" s="16"/>
      <c r="P132" s="16"/>
      <c r="Q132" s="16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86.25" customHeight="1">
      <c r="A133" s="16" t="str">
        <f t="array" ref="A133">IFERROR((C133+D133)+TIME(LEFT(LEFT(E133,4),2),RIGHT(LEFT(E133,4),2),ROW(A119)),"1000000")</f>
        <v>1000000</v>
      </c>
      <c r="B133" s="17">
        <v>129</v>
      </c>
      <c r="C133" s="18"/>
      <c r="D133" s="19"/>
      <c r="E133" s="18"/>
      <c r="F133" s="19"/>
      <c r="G133" s="17"/>
      <c r="H133" s="17"/>
      <c r="I133" s="17"/>
      <c r="J133" s="17"/>
      <c r="K133" s="17"/>
      <c r="L133" s="16"/>
      <c r="M133" s="17"/>
      <c r="N133" s="16"/>
      <c r="O133" s="16"/>
      <c r="P133" s="16"/>
      <c r="Q133" s="16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86.25" customHeight="1">
      <c r="A134" s="16" t="str">
        <f t="array" ref="A134">IFERROR((C134+D134)+TIME(LEFT(LEFT(E134,4),2),RIGHT(LEFT(E134,4),2),ROW(A120)),"1000000")</f>
        <v>1000000</v>
      </c>
      <c r="B134" s="17">
        <v>130</v>
      </c>
      <c r="C134" s="18"/>
      <c r="D134" s="19"/>
      <c r="E134" s="18"/>
      <c r="F134" s="19"/>
      <c r="G134" s="17"/>
      <c r="H134" s="17"/>
      <c r="I134" s="17"/>
      <c r="J134" s="17"/>
      <c r="K134" s="17"/>
      <c r="L134" s="16"/>
      <c r="M134" s="17"/>
      <c r="N134" s="16"/>
      <c r="O134" s="16"/>
      <c r="P134" s="16"/>
      <c r="Q134" s="16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86.25" customHeight="1">
      <c r="A135" s="16" t="str">
        <f t="array" ref="A135">IFERROR((C135+D135)+TIME(LEFT(LEFT(E135,4),2),RIGHT(LEFT(E135,4),2),ROW(A121)),"1000000")</f>
        <v>1000000</v>
      </c>
      <c r="B135" s="17">
        <v>131</v>
      </c>
      <c r="C135" s="18"/>
      <c r="D135" s="19"/>
      <c r="E135" s="18"/>
      <c r="F135" s="19"/>
      <c r="G135" s="17"/>
      <c r="H135" s="17"/>
      <c r="I135" s="17"/>
      <c r="J135" s="17"/>
      <c r="K135" s="17"/>
      <c r="L135" s="16"/>
      <c r="M135" s="17"/>
      <c r="N135" s="16"/>
      <c r="O135" s="16"/>
      <c r="P135" s="16"/>
      <c r="Q135" s="16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86.25" customHeight="1">
      <c r="A136" s="16" t="str">
        <f t="array" ref="A136">IFERROR((C136+D136)+TIME(LEFT(LEFT(E136,4),2),RIGHT(LEFT(E136,4),2),ROW(A122)),"1000000")</f>
        <v>1000000</v>
      </c>
      <c r="B136" s="17">
        <v>132</v>
      </c>
      <c r="C136" s="18"/>
      <c r="D136" s="19"/>
      <c r="E136" s="18"/>
      <c r="F136" s="19"/>
      <c r="G136" s="17"/>
      <c r="H136" s="17"/>
      <c r="I136" s="17"/>
      <c r="J136" s="17"/>
      <c r="K136" s="17"/>
      <c r="L136" s="16"/>
      <c r="M136" s="17"/>
      <c r="N136" s="16"/>
      <c r="O136" s="16"/>
      <c r="P136" s="16"/>
      <c r="Q136" s="16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86.25" customHeight="1">
      <c r="A137" s="16" t="str">
        <f t="array" ref="A137">IFERROR((C137+D137)+TIME(LEFT(LEFT(E137,4),2),RIGHT(LEFT(E137,4),2),ROW(A123)),"1000000")</f>
        <v>1000000</v>
      </c>
      <c r="B137" s="17">
        <v>133</v>
      </c>
      <c r="C137" s="18"/>
      <c r="D137" s="19"/>
      <c r="E137" s="18"/>
      <c r="F137" s="19"/>
      <c r="G137" s="17"/>
      <c r="H137" s="17"/>
      <c r="I137" s="17"/>
      <c r="J137" s="17"/>
      <c r="K137" s="17"/>
      <c r="L137" s="16"/>
      <c r="M137" s="17"/>
      <c r="N137" s="16"/>
      <c r="O137" s="16"/>
      <c r="P137" s="16"/>
      <c r="Q137" s="16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86.25" customHeight="1">
      <c r="A138" s="16" t="str">
        <f t="array" ref="A138">IFERROR((C138+D138)+TIME(LEFT(LEFT(E138,4),2),RIGHT(LEFT(E138,4),2),ROW(A124)),"1000000")</f>
        <v>1000000</v>
      </c>
      <c r="B138" s="17">
        <v>134</v>
      </c>
      <c r="C138" s="18"/>
      <c r="D138" s="19"/>
      <c r="E138" s="18"/>
      <c r="F138" s="19"/>
      <c r="G138" s="17"/>
      <c r="H138" s="17"/>
      <c r="I138" s="17"/>
      <c r="J138" s="17"/>
      <c r="K138" s="17"/>
      <c r="L138" s="16"/>
      <c r="M138" s="17"/>
      <c r="N138" s="16"/>
      <c r="O138" s="16"/>
      <c r="P138" s="16"/>
      <c r="Q138" s="16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86.25" customHeight="1">
      <c r="A139" s="16" t="str">
        <f t="array" ref="A139">IFERROR((C139+D139)+TIME(LEFT(LEFT(E139,4),2),RIGHT(LEFT(E139,4),2),ROW(A125)),"1000000")</f>
        <v>1000000</v>
      </c>
      <c r="B139" s="17">
        <v>135</v>
      </c>
      <c r="C139" s="18"/>
      <c r="D139" s="19"/>
      <c r="E139" s="18"/>
      <c r="F139" s="19"/>
      <c r="G139" s="17"/>
      <c r="H139" s="17"/>
      <c r="I139" s="17"/>
      <c r="J139" s="17"/>
      <c r="K139" s="17"/>
      <c r="L139" s="16"/>
      <c r="M139" s="17"/>
      <c r="N139" s="16"/>
      <c r="O139" s="16"/>
      <c r="P139" s="16"/>
      <c r="Q139" s="16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86.25" customHeight="1">
      <c r="A140" s="16" t="str">
        <f t="array" ref="A140">IFERROR((C140+D140)+TIME(LEFT(LEFT(E140,4),2),RIGHT(LEFT(E140,4),2),ROW(A126)),"1000000")</f>
        <v>1000000</v>
      </c>
      <c r="B140" s="17">
        <v>136</v>
      </c>
      <c r="C140" s="18"/>
      <c r="D140" s="19"/>
      <c r="E140" s="18"/>
      <c r="F140" s="19"/>
      <c r="G140" s="17"/>
      <c r="H140" s="17"/>
      <c r="I140" s="17"/>
      <c r="J140" s="17"/>
      <c r="K140" s="17"/>
      <c r="L140" s="16"/>
      <c r="M140" s="17"/>
      <c r="N140" s="16"/>
      <c r="O140" s="16"/>
      <c r="P140" s="16"/>
      <c r="Q140" s="16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86.25" customHeight="1">
      <c r="A141" s="16" t="str">
        <f t="array" ref="A141">IFERROR((C141+D141)+TIME(LEFT(LEFT(E141,4),2),RIGHT(LEFT(E141,4),2),ROW(A127)),"1000000")</f>
        <v>1000000</v>
      </c>
      <c r="B141" s="17">
        <v>137</v>
      </c>
      <c r="C141" s="18"/>
      <c r="D141" s="19"/>
      <c r="E141" s="18"/>
      <c r="F141" s="19"/>
      <c r="G141" s="17"/>
      <c r="H141" s="17"/>
      <c r="I141" s="17"/>
      <c r="J141" s="17"/>
      <c r="K141" s="17"/>
      <c r="L141" s="16"/>
      <c r="M141" s="17"/>
      <c r="N141" s="16"/>
      <c r="O141" s="16"/>
      <c r="P141" s="16"/>
      <c r="Q141" s="16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86.25" customHeight="1">
      <c r="A142" s="16" t="str">
        <f t="array" ref="A142">IFERROR((C142+D142)+TIME(LEFT(LEFT(E142,4),2),RIGHT(LEFT(E142,4),2),ROW(A128)),"1000000")</f>
        <v>1000000</v>
      </c>
      <c r="B142" s="17">
        <v>138</v>
      </c>
      <c r="C142" s="18"/>
      <c r="D142" s="19"/>
      <c r="E142" s="18"/>
      <c r="F142" s="19"/>
      <c r="G142" s="17"/>
      <c r="H142" s="17"/>
      <c r="I142" s="17"/>
      <c r="J142" s="17"/>
      <c r="K142" s="17"/>
      <c r="L142" s="16"/>
      <c r="M142" s="17"/>
      <c r="N142" s="16"/>
      <c r="O142" s="16"/>
      <c r="P142" s="16"/>
      <c r="Q142" s="16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86.25" customHeight="1">
      <c r="A143" s="16" t="str">
        <f t="array" ref="A143">IFERROR((C143+D143)+TIME(LEFT(LEFT(E143,4),2),RIGHT(LEFT(E143,4),2),ROW(A129)),"1000000")</f>
        <v>1000000</v>
      </c>
      <c r="B143" s="17">
        <v>139</v>
      </c>
      <c r="C143" s="18"/>
      <c r="D143" s="19"/>
      <c r="E143" s="18"/>
      <c r="F143" s="19"/>
      <c r="G143" s="17"/>
      <c r="H143" s="17"/>
      <c r="I143" s="17"/>
      <c r="J143" s="17"/>
      <c r="K143" s="17"/>
      <c r="L143" s="16"/>
      <c r="M143" s="17"/>
      <c r="N143" s="16"/>
      <c r="O143" s="16"/>
      <c r="P143" s="16"/>
      <c r="Q143" s="16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86.25" customHeight="1">
      <c r="A144" s="16" t="str">
        <f t="array" ref="A144">IFERROR((C144+D144)+TIME(LEFT(LEFT(E144,4),2),RIGHT(LEFT(E144,4),2),ROW(A130)),"1000000")</f>
        <v>1000000</v>
      </c>
      <c r="B144" s="17">
        <v>140</v>
      </c>
      <c r="C144" s="18"/>
      <c r="D144" s="19"/>
      <c r="E144" s="18"/>
      <c r="F144" s="19"/>
      <c r="G144" s="17"/>
      <c r="H144" s="17"/>
      <c r="I144" s="17"/>
      <c r="J144" s="17"/>
      <c r="K144" s="17"/>
      <c r="L144" s="16"/>
      <c r="M144" s="17"/>
      <c r="N144" s="16"/>
      <c r="O144" s="16"/>
      <c r="P144" s="16"/>
      <c r="Q144" s="16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86.25" customHeight="1">
      <c r="A145" s="16" t="str">
        <f t="array" ref="A145">IFERROR((C145+D145)+TIME(LEFT(LEFT(E145,4),2),RIGHT(LEFT(E145,4),2),ROW(A131)),"1000000")</f>
        <v>1000000</v>
      </c>
      <c r="B145" s="17">
        <v>141</v>
      </c>
      <c r="C145" s="18"/>
      <c r="D145" s="19"/>
      <c r="E145" s="18"/>
      <c r="F145" s="19"/>
      <c r="G145" s="17"/>
      <c r="H145" s="17"/>
      <c r="I145" s="17"/>
      <c r="J145" s="17"/>
      <c r="K145" s="17"/>
      <c r="L145" s="16"/>
      <c r="M145" s="17"/>
      <c r="N145" s="16"/>
      <c r="O145" s="16"/>
      <c r="P145" s="16"/>
      <c r="Q145" s="16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86.25" customHeight="1">
      <c r="A146" s="16" t="str">
        <f t="array" ref="A146">IFERROR((C146+D146)+TIME(LEFT(LEFT(E146,4),2),RIGHT(LEFT(E146,4),2),ROW(A132)),"1000000")</f>
        <v>1000000</v>
      </c>
      <c r="B146" s="17">
        <v>142</v>
      </c>
      <c r="C146" s="18"/>
      <c r="D146" s="19"/>
      <c r="E146" s="18"/>
      <c r="F146" s="19"/>
      <c r="G146" s="17"/>
      <c r="H146" s="17"/>
      <c r="I146" s="17"/>
      <c r="J146" s="17"/>
      <c r="K146" s="17"/>
      <c r="L146" s="16"/>
      <c r="M146" s="17"/>
      <c r="N146" s="16"/>
      <c r="O146" s="16"/>
      <c r="P146" s="16"/>
      <c r="Q146" s="16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86.25" customHeight="1">
      <c r="A147" s="16" t="str">
        <f t="array" ref="A147">IFERROR((C147+D147)+TIME(LEFT(LEFT(E147,4),2),RIGHT(LEFT(E147,4),2),ROW(A133)),"1000000")</f>
        <v>1000000</v>
      </c>
      <c r="B147" s="17">
        <v>143</v>
      </c>
      <c r="C147" s="18"/>
      <c r="D147" s="19"/>
      <c r="E147" s="18"/>
      <c r="F147" s="19"/>
      <c r="G147" s="17"/>
      <c r="H147" s="17"/>
      <c r="I147" s="17"/>
      <c r="J147" s="17"/>
      <c r="K147" s="17"/>
      <c r="L147" s="16"/>
      <c r="M147" s="17"/>
      <c r="N147" s="16"/>
      <c r="O147" s="16"/>
      <c r="P147" s="16"/>
      <c r="Q147" s="16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86.25" customHeight="1">
      <c r="A148" s="16" t="str">
        <f t="array" ref="A148">IFERROR((C148+D148)+TIME(LEFT(LEFT(E148,4),2),RIGHT(LEFT(E148,4),2),ROW(A134)),"1000000")</f>
        <v>1000000</v>
      </c>
      <c r="B148" s="17">
        <v>144</v>
      </c>
      <c r="C148" s="18"/>
      <c r="D148" s="19"/>
      <c r="E148" s="18"/>
      <c r="F148" s="19"/>
      <c r="G148" s="17"/>
      <c r="H148" s="17"/>
      <c r="I148" s="17"/>
      <c r="J148" s="17"/>
      <c r="K148" s="17"/>
      <c r="L148" s="16"/>
      <c r="M148" s="17"/>
      <c r="N148" s="16"/>
      <c r="O148" s="16"/>
      <c r="P148" s="16"/>
      <c r="Q148" s="16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86.25" customHeight="1">
      <c r="A149" s="16" t="str">
        <f t="array" ref="A149">IFERROR((C149+D149)+TIME(LEFT(LEFT(E149,4),2),RIGHT(LEFT(E149,4),2),ROW(A135)),"1000000")</f>
        <v>1000000</v>
      </c>
      <c r="B149" s="17">
        <v>145</v>
      </c>
      <c r="C149" s="18"/>
      <c r="D149" s="19"/>
      <c r="E149" s="18"/>
      <c r="F149" s="19"/>
      <c r="G149" s="17"/>
      <c r="H149" s="17"/>
      <c r="I149" s="17"/>
      <c r="J149" s="17"/>
      <c r="K149" s="17"/>
      <c r="L149" s="16"/>
      <c r="M149" s="17"/>
      <c r="N149" s="16"/>
      <c r="O149" s="16"/>
      <c r="P149" s="16"/>
      <c r="Q149" s="16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86.25" customHeight="1">
      <c r="A150" s="16" t="str">
        <f t="array" ref="A150">IFERROR((C150+D150)+TIME(LEFT(LEFT(E150,4),2),RIGHT(LEFT(E150,4),2),ROW(A136)),"1000000")</f>
        <v>1000000</v>
      </c>
      <c r="B150" s="17">
        <v>146</v>
      </c>
      <c r="C150" s="18"/>
      <c r="D150" s="19"/>
      <c r="E150" s="18"/>
      <c r="F150" s="19"/>
      <c r="G150" s="17"/>
      <c r="H150" s="17"/>
      <c r="I150" s="17"/>
      <c r="J150" s="17"/>
      <c r="K150" s="17"/>
      <c r="L150" s="16"/>
      <c r="M150" s="17"/>
      <c r="N150" s="16"/>
      <c r="O150" s="16"/>
      <c r="P150" s="16"/>
      <c r="Q150" s="16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86.25" customHeight="1">
      <c r="A151" s="16" t="str">
        <f t="array" ref="A151">IFERROR((C151+D151)+TIME(LEFT(LEFT(E151,4),2),RIGHT(LEFT(E151,4),2),ROW(A137)),"1000000")</f>
        <v>1000000</v>
      </c>
      <c r="B151" s="17">
        <v>147</v>
      </c>
      <c r="C151" s="18"/>
      <c r="D151" s="19"/>
      <c r="E151" s="18"/>
      <c r="F151" s="19"/>
      <c r="G151" s="17"/>
      <c r="H151" s="17"/>
      <c r="I151" s="17"/>
      <c r="J151" s="17"/>
      <c r="K151" s="17"/>
      <c r="L151" s="16"/>
      <c r="M151" s="17"/>
      <c r="N151" s="16"/>
      <c r="O151" s="16"/>
      <c r="P151" s="16"/>
      <c r="Q151" s="16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86.25" customHeight="1">
      <c r="A152" s="16" t="str">
        <f t="array" ref="A152">IFERROR((C152+D152)+TIME(LEFT(LEFT(E152,4),2),RIGHT(LEFT(E152,4),2),ROW(A138)),"1000000")</f>
        <v>1000000</v>
      </c>
      <c r="B152" s="17">
        <v>148</v>
      </c>
      <c r="C152" s="18"/>
      <c r="D152" s="19"/>
      <c r="E152" s="18"/>
      <c r="F152" s="19"/>
      <c r="G152" s="17"/>
      <c r="H152" s="17"/>
      <c r="I152" s="17"/>
      <c r="J152" s="17"/>
      <c r="K152" s="17"/>
      <c r="L152" s="16"/>
      <c r="M152" s="17"/>
      <c r="N152" s="16"/>
      <c r="O152" s="16"/>
      <c r="P152" s="16"/>
      <c r="Q152" s="16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86.25" customHeight="1">
      <c r="A153" s="16" t="str">
        <f t="array" ref="A153">IFERROR((C153+D153)+TIME(LEFT(LEFT(E153,4),2),RIGHT(LEFT(E153,4),2),ROW(A139)),"1000000")</f>
        <v>1000000</v>
      </c>
      <c r="B153" s="17">
        <v>149</v>
      </c>
      <c r="C153" s="18"/>
      <c r="D153" s="19"/>
      <c r="E153" s="18"/>
      <c r="F153" s="19"/>
      <c r="G153" s="17"/>
      <c r="H153" s="17"/>
      <c r="I153" s="17"/>
      <c r="J153" s="17"/>
      <c r="K153" s="17"/>
      <c r="L153" s="16"/>
      <c r="M153" s="17"/>
      <c r="N153" s="16"/>
      <c r="O153" s="16"/>
      <c r="P153" s="16"/>
      <c r="Q153" s="16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86.25" customHeight="1">
      <c r="A154" s="16" t="str">
        <f t="array" ref="A154">IFERROR((C154+D154)+TIME(LEFT(LEFT(E154,4),2),RIGHT(LEFT(E154,4),2),ROW(A140)),"1000000")</f>
        <v>1000000</v>
      </c>
      <c r="B154" s="17">
        <v>150</v>
      </c>
      <c r="C154" s="18"/>
      <c r="D154" s="19"/>
      <c r="E154" s="18"/>
      <c r="F154" s="19"/>
      <c r="G154" s="17"/>
      <c r="H154" s="17"/>
      <c r="I154" s="17"/>
      <c r="J154" s="17"/>
      <c r="K154" s="17"/>
      <c r="L154" s="16"/>
      <c r="M154" s="17"/>
      <c r="N154" s="16"/>
      <c r="O154" s="16"/>
      <c r="P154" s="16"/>
      <c r="Q154" s="16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11"/>
      <c r="C155" s="1"/>
      <c r="D155" s="1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11"/>
      <c r="C156" s="1"/>
      <c r="D156" s="1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11"/>
      <c r="C157" s="1"/>
      <c r="D157" s="1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11"/>
      <c r="C158" s="1"/>
      <c r="D158" s="1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11"/>
      <c r="C159" s="1"/>
      <c r="D159" s="1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11"/>
      <c r="C160" s="1"/>
      <c r="D160" s="1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11"/>
      <c r="C161" s="1"/>
      <c r="D161" s="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11"/>
      <c r="C162" s="1"/>
      <c r="D162" s="1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11"/>
      <c r="C163" s="1"/>
      <c r="D163" s="1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11"/>
      <c r="C164" s="1"/>
      <c r="D164" s="1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11"/>
      <c r="C165" s="1"/>
      <c r="D165" s="1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11"/>
      <c r="C166" s="1"/>
      <c r="D166" s="1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11"/>
      <c r="C167" s="1"/>
      <c r="D167" s="1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11"/>
      <c r="C168" s="1"/>
      <c r="D168" s="1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11"/>
      <c r="C169" s="1"/>
      <c r="D169" s="1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11"/>
      <c r="C170" s="1"/>
      <c r="D170" s="1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11"/>
      <c r="C171" s="1"/>
      <c r="D171" s="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11"/>
      <c r="C172" s="1"/>
      <c r="D172" s="1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11"/>
      <c r="C173" s="1"/>
      <c r="D173" s="1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11"/>
      <c r="C174" s="1"/>
      <c r="D174" s="1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11"/>
      <c r="C175" s="1"/>
      <c r="D175" s="1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11"/>
      <c r="C176" s="1"/>
      <c r="D176" s="1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11"/>
      <c r="C177" s="1"/>
      <c r="D177" s="1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11"/>
      <c r="C178" s="1"/>
      <c r="D178" s="1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11"/>
      <c r="C179" s="1"/>
      <c r="D179" s="1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11"/>
      <c r="C180" s="1"/>
      <c r="D180" s="1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11"/>
      <c r="C181" s="1"/>
      <c r="D181" s="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11"/>
      <c r="C182" s="1"/>
      <c r="D182" s="1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11"/>
      <c r="C183" s="1"/>
      <c r="D183" s="1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11"/>
      <c r="C184" s="1"/>
      <c r="D184" s="1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11"/>
      <c r="C185" s="1"/>
      <c r="D185" s="1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11"/>
      <c r="C186" s="1"/>
      <c r="D186" s="1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11"/>
      <c r="C187" s="1"/>
      <c r="D187" s="1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11"/>
      <c r="C188" s="1"/>
      <c r="D188" s="1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11"/>
      <c r="C189" s="1"/>
      <c r="D189" s="1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11"/>
      <c r="C190" s="1"/>
      <c r="D190" s="1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11"/>
      <c r="C191" s="1"/>
      <c r="D191" s="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11"/>
      <c r="C192" s="1"/>
      <c r="D192" s="1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11"/>
      <c r="C193" s="1"/>
      <c r="D193" s="1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11"/>
      <c r="C194" s="1"/>
      <c r="D194" s="1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11"/>
      <c r="C195" s="1"/>
      <c r="D195" s="1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11"/>
      <c r="C196" s="1"/>
      <c r="D196" s="1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11"/>
      <c r="C197" s="1"/>
      <c r="D197" s="1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11"/>
      <c r="C198" s="1"/>
      <c r="D198" s="1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11"/>
      <c r="C199" s="1"/>
      <c r="D199" s="1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11"/>
      <c r="C200" s="1"/>
      <c r="D200" s="1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11"/>
      <c r="C201" s="1"/>
      <c r="D201" s="1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11"/>
      <c r="C202" s="1"/>
      <c r="D202" s="1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11"/>
      <c r="C203" s="1"/>
      <c r="D203" s="1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11"/>
      <c r="C204" s="1"/>
      <c r="D204" s="1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11"/>
      <c r="C205" s="1"/>
      <c r="D205" s="1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11"/>
      <c r="C206" s="1"/>
      <c r="D206" s="1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11"/>
      <c r="C207" s="1"/>
      <c r="D207" s="1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11"/>
      <c r="C208" s="1"/>
      <c r="D208" s="1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11"/>
      <c r="C209" s="1"/>
      <c r="D209" s="1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11"/>
      <c r="C210" s="1"/>
      <c r="D210" s="1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11"/>
      <c r="C211" s="1"/>
      <c r="D211" s="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11"/>
      <c r="C212" s="1"/>
      <c r="D212" s="1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11"/>
      <c r="C213" s="1"/>
      <c r="D213" s="1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11"/>
      <c r="C214" s="1"/>
      <c r="D214" s="1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11"/>
      <c r="C215" s="1"/>
      <c r="D215" s="1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11"/>
      <c r="C216" s="1"/>
      <c r="D216" s="1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11"/>
      <c r="C217" s="1"/>
      <c r="D217" s="1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11"/>
      <c r="C218" s="1"/>
      <c r="D218" s="1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11"/>
      <c r="C219" s="1"/>
      <c r="D219" s="1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11"/>
      <c r="C220" s="1"/>
      <c r="D220" s="1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11"/>
      <c r="C221" s="1"/>
      <c r="D221" s="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11"/>
      <c r="C222" s="1"/>
      <c r="D222" s="1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11"/>
      <c r="C223" s="1"/>
      <c r="D223" s="1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11"/>
      <c r="C224" s="1"/>
      <c r="D224" s="1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11"/>
      <c r="C225" s="1"/>
      <c r="D225" s="1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11"/>
      <c r="C226" s="1"/>
      <c r="D226" s="1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11"/>
      <c r="C227" s="1"/>
      <c r="D227" s="1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11"/>
      <c r="C228" s="1"/>
      <c r="D228" s="1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11"/>
      <c r="C229" s="1"/>
      <c r="D229" s="1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11"/>
      <c r="C230" s="1"/>
      <c r="D230" s="1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11"/>
      <c r="C231" s="1"/>
      <c r="D231" s="1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11"/>
      <c r="C232" s="1"/>
      <c r="D232" s="1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11"/>
      <c r="C233" s="1"/>
      <c r="D233" s="1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11"/>
      <c r="C234" s="1"/>
      <c r="D234" s="1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11"/>
      <c r="C235" s="1"/>
      <c r="D235" s="1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11"/>
      <c r="C236" s="1"/>
      <c r="D236" s="1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11"/>
      <c r="C237" s="1"/>
      <c r="D237" s="1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11"/>
      <c r="C238" s="1"/>
      <c r="D238" s="1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11"/>
      <c r="C239" s="1"/>
      <c r="D239" s="1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11"/>
      <c r="C240" s="1"/>
      <c r="D240" s="1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11"/>
      <c r="C241" s="1"/>
      <c r="D241" s="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11"/>
      <c r="C242" s="1"/>
      <c r="D242" s="1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11"/>
      <c r="C243" s="1"/>
      <c r="D243" s="1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11"/>
      <c r="C244" s="1"/>
      <c r="D244" s="1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11"/>
      <c r="C245" s="1"/>
      <c r="D245" s="1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11"/>
      <c r="C246" s="1"/>
      <c r="D246" s="1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11"/>
      <c r="C247" s="1"/>
      <c r="D247" s="1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11"/>
      <c r="C248" s="1"/>
      <c r="D248" s="1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11"/>
      <c r="C249" s="1"/>
      <c r="D249" s="1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11"/>
      <c r="C250" s="1"/>
      <c r="D250" s="1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11"/>
      <c r="C251" s="1"/>
      <c r="D251" s="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11"/>
      <c r="C252" s="1"/>
      <c r="D252" s="1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11"/>
      <c r="C253" s="1"/>
      <c r="D253" s="1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11"/>
      <c r="C254" s="1"/>
      <c r="D254" s="1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11"/>
      <c r="C255" s="1"/>
      <c r="D255" s="1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11"/>
      <c r="C256" s="1"/>
      <c r="D256" s="1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11"/>
      <c r="C257" s="1"/>
      <c r="D257" s="1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11"/>
      <c r="C258" s="1"/>
      <c r="D258" s="1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11"/>
      <c r="C259" s="1"/>
      <c r="D259" s="1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11"/>
      <c r="C260" s="1"/>
      <c r="D260" s="1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11"/>
      <c r="C261" s="1"/>
      <c r="D261" s="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11"/>
      <c r="C262" s="1"/>
      <c r="D262" s="1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11"/>
      <c r="C263" s="1"/>
      <c r="D263" s="1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11"/>
      <c r="C264" s="1"/>
      <c r="D264" s="1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11"/>
      <c r="C265" s="1"/>
      <c r="D265" s="1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11"/>
      <c r="C266" s="1"/>
      <c r="D266" s="1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11"/>
      <c r="C267" s="1"/>
      <c r="D267" s="1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11"/>
      <c r="C268" s="1"/>
      <c r="D268" s="1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11"/>
      <c r="C269" s="1"/>
      <c r="D269" s="1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11"/>
      <c r="C270" s="1"/>
      <c r="D270" s="1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11"/>
      <c r="C271" s="1"/>
      <c r="D271" s="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11"/>
      <c r="C272" s="1"/>
      <c r="D272" s="1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11"/>
      <c r="C273" s="1"/>
      <c r="D273" s="1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11"/>
      <c r="C274" s="1"/>
      <c r="D274" s="1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11"/>
      <c r="C275" s="1"/>
      <c r="D275" s="1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11"/>
      <c r="C276" s="1"/>
      <c r="D276" s="1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11"/>
      <c r="C277" s="1"/>
      <c r="D277" s="1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11"/>
      <c r="C278" s="1"/>
      <c r="D278" s="1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11"/>
      <c r="C279" s="1"/>
      <c r="D279" s="1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11"/>
      <c r="C280" s="1"/>
      <c r="D280" s="1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11"/>
      <c r="C281" s="1"/>
      <c r="D281" s="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11"/>
      <c r="C282" s="1"/>
      <c r="D282" s="1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11"/>
      <c r="C283" s="1"/>
      <c r="D283" s="1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11"/>
      <c r="C284" s="1"/>
      <c r="D284" s="1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11"/>
      <c r="C285" s="1"/>
      <c r="D285" s="1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11"/>
      <c r="C286" s="1"/>
      <c r="D286" s="1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11"/>
      <c r="C287" s="1"/>
      <c r="D287" s="1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11"/>
      <c r="C288" s="1"/>
      <c r="D288" s="1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11"/>
      <c r="C289" s="1"/>
      <c r="D289" s="1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11"/>
      <c r="C290" s="1"/>
      <c r="D290" s="1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11"/>
      <c r="C291" s="1"/>
      <c r="D291" s="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11"/>
      <c r="C292" s="1"/>
      <c r="D292" s="1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11"/>
      <c r="C293" s="1"/>
      <c r="D293" s="1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11"/>
      <c r="C294" s="1"/>
      <c r="D294" s="1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11"/>
      <c r="C295" s="1"/>
      <c r="D295" s="1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11"/>
      <c r="C296" s="1"/>
      <c r="D296" s="1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11"/>
      <c r="C297" s="1"/>
      <c r="D297" s="1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11"/>
      <c r="C298" s="1"/>
      <c r="D298" s="1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11"/>
      <c r="C299" s="1"/>
      <c r="D299" s="1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11"/>
      <c r="C300" s="1"/>
      <c r="D300" s="1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11"/>
      <c r="C301" s="1"/>
      <c r="D301" s="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11"/>
      <c r="C302" s="1"/>
      <c r="D302" s="1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11"/>
      <c r="C303" s="1"/>
      <c r="D303" s="1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11"/>
      <c r="C304" s="1"/>
      <c r="D304" s="1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11"/>
      <c r="C305" s="1"/>
      <c r="D305" s="1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11"/>
      <c r="C306" s="1"/>
      <c r="D306" s="1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11"/>
      <c r="C307" s="1"/>
      <c r="D307" s="1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11"/>
      <c r="C308" s="1"/>
      <c r="D308" s="1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11"/>
      <c r="C309" s="1"/>
      <c r="D309" s="1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11"/>
      <c r="C310" s="1"/>
      <c r="D310" s="1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11"/>
      <c r="C311" s="1"/>
      <c r="D311" s="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11"/>
      <c r="C312" s="1"/>
      <c r="D312" s="1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11"/>
      <c r="C313" s="1"/>
      <c r="D313" s="1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11"/>
      <c r="C314" s="1"/>
      <c r="D314" s="1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11"/>
      <c r="C315" s="1"/>
      <c r="D315" s="1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11"/>
      <c r="C316" s="1"/>
      <c r="D316" s="1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11"/>
      <c r="C317" s="1"/>
      <c r="D317" s="1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11"/>
      <c r="C318" s="1"/>
      <c r="D318" s="1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11"/>
      <c r="C319" s="1"/>
      <c r="D319" s="1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11"/>
      <c r="C320" s="1"/>
      <c r="D320" s="1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11"/>
      <c r="C321" s="1"/>
      <c r="D321" s="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11"/>
      <c r="C322" s="1"/>
      <c r="D322" s="1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11"/>
      <c r="C323" s="1"/>
      <c r="D323" s="1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11"/>
      <c r="C324" s="1"/>
      <c r="D324" s="1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11"/>
      <c r="C325" s="1"/>
      <c r="D325" s="1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11"/>
      <c r="C326" s="1"/>
      <c r="D326" s="1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11"/>
      <c r="C327" s="1"/>
      <c r="D327" s="1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11"/>
      <c r="C328" s="1"/>
      <c r="D328" s="1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11"/>
      <c r="C329" s="1"/>
      <c r="D329" s="1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11"/>
      <c r="C330" s="1"/>
      <c r="D330" s="1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11"/>
      <c r="C331" s="1"/>
      <c r="D331" s="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11"/>
      <c r="C332" s="1"/>
      <c r="D332" s="1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11"/>
      <c r="C333" s="1"/>
      <c r="D333" s="1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11"/>
      <c r="C334" s="1"/>
      <c r="D334" s="1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11"/>
      <c r="C335" s="1"/>
      <c r="D335" s="1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11"/>
      <c r="C336" s="1"/>
      <c r="D336" s="1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11"/>
      <c r="C337" s="1"/>
      <c r="D337" s="1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11"/>
      <c r="C338" s="1"/>
      <c r="D338" s="1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11"/>
      <c r="C339" s="1"/>
      <c r="D339" s="1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11"/>
      <c r="C340" s="1"/>
      <c r="D340" s="1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11"/>
      <c r="C341" s="1"/>
      <c r="D341" s="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11"/>
      <c r="C342" s="1"/>
      <c r="D342" s="1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11"/>
      <c r="C343" s="1"/>
      <c r="D343" s="1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11"/>
      <c r="C344" s="1"/>
      <c r="D344" s="1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11"/>
      <c r="C345" s="1"/>
      <c r="D345" s="1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11"/>
      <c r="C346" s="1"/>
      <c r="D346" s="1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11"/>
      <c r="C347" s="1"/>
      <c r="D347" s="1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11"/>
      <c r="C348" s="1"/>
      <c r="D348" s="1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11"/>
      <c r="C349" s="1"/>
      <c r="D349" s="1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11"/>
      <c r="C350" s="1"/>
      <c r="D350" s="1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11"/>
      <c r="C351" s="1"/>
      <c r="D351" s="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11"/>
      <c r="C352" s="1"/>
      <c r="D352" s="1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11"/>
      <c r="C353" s="1"/>
      <c r="D353" s="1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11"/>
      <c r="C354" s="1"/>
      <c r="D354" s="1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/>
    <row r="356" spans="1:26" ht="15.75" customHeight="1"/>
    <row r="357" spans="1:26" ht="15.75" customHeight="1"/>
    <row r="358" spans="1:26" ht="15.75" customHeight="1"/>
    <row r="359" spans="1:26" ht="15.75" customHeight="1"/>
    <row r="360" spans="1:26" ht="15.75" customHeight="1"/>
    <row r="361" spans="1:26" ht="15.75" customHeight="1"/>
    <row r="362" spans="1:26" ht="15.75" customHeight="1"/>
    <row r="363" spans="1:26" ht="15.75" customHeight="1"/>
    <row r="364" spans="1:26" ht="15.75" customHeight="1"/>
    <row r="365" spans="1:26" ht="15.75" customHeight="1"/>
    <row r="366" spans="1:26" ht="15.75" customHeight="1"/>
    <row r="367" spans="1:26" ht="15.75" customHeight="1"/>
    <row r="368" spans="1:2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4:Q4" xr:uid="{00000000-0009-0000-0000-000002000000}"/>
  <mergeCells count="5">
    <mergeCell ref="O1:Q1"/>
    <mergeCell ref="B2:Q2"/>
    <mergeCell ref="C3:F3"/>
    <mergeCell ref="N3:O3"/>
    <mergeCell ref="P3:Q3"/>
  </mergeCells>
  <dataValidations count="4">
    <dataValidation type="list" allowBlank="1" showErrorMessage="1" sqref="H5:H154" xr:uid="{00000000-0002-0000-0200-000000000000}">
      <formula1>Pasākuma_veids</formula1>
    </dataValidation>
    <dataValidation type="list" allowBlank="1" showErrorMessage="1" sqref="M5:M154" xr:uid="{00000000-0002-0000-0200-000001000000}">
      <formula1>PS</formula1>
    </dataValidation>
    <dataValidation type="custom" allowBlank="1" showErrorMessage="1" sqref="D5:D154 F5:F154" xr:uid="{00000000-0002-0000-0200-000002000000}">
      <formula1>GT(D5,(0))</formula1>
    </dataValidation>
    <dataValidation type="date" operator="greaterThan" allowBlank="1" showInputMessage="1" showErrorMessage="1" prompt="Kļudais datuma formāts" sqref="C5:C154 E5:E154" xr:uid="{00000000-0002-0000-0200-000003000000}">
      <formula1>44197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4000000}">
          <x14:formula1>
            <xm:f>'Pakārtotie pasākumi'!$C:$C</xm:f>
          </x14:formula1>
          <xm:sqref>I5:I154</xm:sqref>
        </x14:dataValidation>
        <x14:dataValidation type="list" allowBlank="1" showErrorMessage="1" xr:uid="{00000000-0002-0000-0200-000005000000}">
          <x14:formula1>
            <xm:f>'Grupu mācību Pasākumi'!$B$3:$B$12</xm:f>
          </x14:formula1>
          <xm:sqref>G5:G154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"/>
  <sheetViews>
    <sheetView workbookViewId="0"/>
  </sheetViews>
  <sheetFormatPr defaultColWidth="12.625" defaultRowHeight="15" customHeight="1"/>
  <cols>
    <col min="1" max="1" width="6" customWidth="1"/>
    <col min="2" max="3" width="10.625" hidden="1" customWidth="1"/>
    <col min="4" max="4" width="42.5" customWidth="1"/>
    <col min="5" max="5" width="5" customWidth="1"/>
    <col min="6" max="52" width="4.375" customWidth="1"/>
  </cols>
  <sheetData>
    <row r="1" spans="1:5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</row>
    <row r="2" spans="1:5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52" ht="81" customHeight="1">
      <c r="A4" s="21" t="s">
        <v>1</v>
      </c>
      <c r="B4" s="22" t="s">
        <v>85</v>
      </c>
      <c r="C4" s="22" t="s">
        <v>21</v>
      </c>
      <c r="D4" s="22" t="s">
        <v>59</v>
      </c>
      <c r="E4" s="119" t="s">
        <v>9</v>
      </c>
      <c r="F4" s="116"/>
      <c r="G4" s="116"/>
      <c r="H4" s="120"/>
      <c r="I4" s="119" t="s">
        <v>10</v>
      </c>
      <c r="J4" s="116"/>
      <c r="K4" s="116"/>
      <c r="L4" s="120"/>
      <c r="M4" s="119" t="s">
        <v>11</v>
      </c>
      <c r="N4" s="116"/>
      <c r="O4" s="116"/>
      <c r="P4" s="120"/>
      <c r="Q4" s="119" t="s">
        <v>12</v>
      </c>
      <c r="R4" s="116"/>
      <c r="S4" s="116"/>
      <c r="T4" s="120"/>
      <c r="U4" s="119" t="s">
        <v>13</v>
      </c>
      <c r="V4" s="116"/>
      <c r="W4" s="116"/>
      <c r="X4" s="120"/>
      <c r="Y4" s="119" t="s">
        <v>14</v>
      </c>
      <c r="Z4" s="116"/>
      <c r="AA4" s="116"/>
      <c r="AB4" s="120"/>
      <c r="AC4" s="119" t="s">
        <v>15</v>
      </c>
      <c r="AD4" s="116"/>
      <c r="AE4" s="116"/>
      <c r="AF4" s="120"/>
      <c r="AG4" s="119" t="s">
        <v>16</v>
      </c>
      <c r="AH4" s="116"/>
      <c r="AI4" s="116"/>
      <c r="AJ4" s="120"/>
      <c r="AK4" s="119" t="s">
        <v>17</v>
      </c>
      <c r="AL4" s="116"/>
      <c r="AM4" s="116"/>
      <c r="AN4" s="120"/>
      <c r="AO4" s="119" t="s">
        <v>86</v>
      </c>
      <c r="AP4" s="116"/>
      <c r="AQ4" s="116"/>
      <c r="AR4" s="120"/>
      <c r="AS4" s="119" t="s">
        <v>87</v>
      </c>
      <c r="AT4" s="116"/>
      <c r="AU4" s="116"/>
      <c r="AV4" s="120"/>
      <c r="AW4" s="119" t="s">
        <v>88</v>
      </c>
      <c r="AX4" s="116"/>
      <c r="AY4" s="116"/>
      <c r="AZ4" s="120"/>
    </row>
    <row r="5" spans="1:52" ht="15" customHeight="1">
      <c r="A5" s="23"/>
      <c r="B5" s="24"/>
      <c r="C5" s="24"/>
      <c r="D5" s="24" t="s">
        <v>89</v>
      </c>
      <c r="E5" s="121">
        <v>176</v>
      </c>
      <c r="F5" s="116"/>
      <c r="G5" s="116"/>
      <c r="H5" s="120"/>
      <c r="I5" s="121">
        <v>168</v>
      </c>
      <c r="J5" s="116"/>
      <c r="K5" s="116"/>
      <c r="L5" s="120"/>
      <c r="M5" s="121">
        <v>167</v>
      </c>
      <c r="N5" s="116"/>
      <c r="O5" s="116"/>
      <c r="P5" s="120"/>
      <c r="Q5" s="121">
        <v>166</v>
      </c>
      <c r="R5" s="116"/>
      <c r="S5" s="116"/>
      <c r="T5" s="120"/>
      <c r="U5" s="121">
        <v>168</v>
      </c>
      <c r="V5" s="116"/>
      <c r="W5" s="116"/>
      <c r="X5" s="120"/>
      <c r="Y5" s="121">
        <v>160</v>
      </c>
      <c r="Z5" s="116"/>
      <c r="AA5" s="116"/>
      <c r="AB5" s="120"/>
      <c r="AC5" s="121">
        <v>184</v>
      </c>
      <c r="AD5" s="116"/>
      <c r="AE5" s="116"/>
      <c r="AF5" s="120"/>
      <c r="AG5" s="121">
        <v>151</v>
      </c>
      <c r="AH5" s="116"/>
      <c r="AI5" s="116"/>
      <c r="AJ5" s="120"/>
      <c r="AK5" s="121">
        <v>167</v>
      </c>
      <c r="AL5" s="116"/>
      <c r="AM5" s="116"/>
      <c r="AN5" s="120"/>
      <c r="AO5" s="121">
        <v>159</v>
      </c>
      <c r="AP5" s="116"/>
      <c r="AQ5" s="116"/>
      <c r="AR5" s="120"/>
      <c r="AS5" s="121">
        <v>168</v>
      </c>
      <c r="AT5" s="116"/>
      <c r="AU5" s="116"/>
      <c r="AV5" s="120"/>
      <c r="AW5" s="121">
        <v>184</v>
      </c>
      <c r="AX5" s="116"/>
      <c r="AY5" s="116"/>
      <c r="AZ5" s="120"/>
    </row>
    <row r="6" spans="1:52" ht="28.5">
      <c r="A6" s="2"/>
      <c r="B6" s="25"/>
      <c r="C6" s="25"/>
      <c r="D6" s="26"/>
      <c r="E6" s="27" t="s">
        <v>90</v>
      </c>
      <c r="F6" s="28" t="s">
        <v>91</v>
      </c>
      <c r="G6" s="28" t="s">
        <v>92</v>
      </c>
      <c r="H6" s="29" t="s">
        <v>93</v>
      </c>
      <c r="I6" s="27" t="s">
        <v>90</v>
      </c>
      <c r="J6" s="28" t="s">
        <v>91</v>
      </c>
      <c r="K6" s="28" t="s">
        <v>92</v>
      </c>
      <c r="L6" s="29" t="s">
        <v>93</v>
      </c>
      <c r="M6" s="27" t="s">
        <v>90</v>
      </c>
      <c r="N6" s="28" t="s">
        <v>91</v>
      </c>
      <c r="O6" s="28" t="s">
        <v>92</v>
      </c>
      <c r="P6" s="29" t="s">
        <v>93</v>
      </c>
      <c r="Q6" s="27" t="s">
        <v>90</v>
      </c>
      <c r="R6" s="28" t="s">
        <v>91</v>
      </c>
      <c r="S6" s="28" t="s">
        <v>92</v>
      </c>
      <c r="T6" s="29" t="s">
        <v>93</v>
      </c>
      <c r="U6" s="27" t="s">
        <v>90</v>
      </c>
      <c r="V6" s="28" t="s">
        <v>91</v>
      </c>
      <c r="W6" s="28" t="s">
        <v>92</v>
      </c>
      <c r="X6" s="29" t="s">
        <v>93</v>
      </c>
      <c r="Y6" s="27" t="s">
        <v>90</v>
      </c>
      <c r="Z6" s="28" t="s">
        <v>91</v>
      </c>
      <c r="AA6" s="28" t="s">
        <v>92</v>
      </c>
      <c r="AB6" s="29" t="s">
        <v>93</v>
      </c>
      <c r="AC6" s="27" t="s">
        <v>90</v>
      </c>
      <c r="AD6" s="28" t="s">
        <v>91</v>
      </c>
      <c r="AE6" s="28" t="s">
        <v>92</v>
      </c>
      <c r="AF6" s="29" t="s">
        <v>93</v>
      </c>
      <c r="AG6" s="27" t="s">
        <v>90</v>
      </c>
      <c r="AH6" s="28" t="s">
        <v>91</v>
      </c>
      <c r="AI6" s="28" t="s">
        <v>92</v>
      </c>
      <c r="AJ6" s="29" t="s">
        <v>93</v>
      </c>
      <c r="AK6" s="27" t="s">
        <v>90</v>
      </c>
      <c r="AL6" s="28" t="s">
        <v>91</v>
      </c>
      <c r="AM6" s="28" t="s">
        <v>92</v>
      </c>
      <c r="AN6" s="29" t="s">
        <v>93</v>
      </c>
      <c r="AO6" s="27" t="s">
        <v>90</v>
      </c>
      <c r="AP6" s="28" t="s">
        <v>91</v>
      </c>
      <c r="AQ6" s="28" t="s">
        <v>92</v>
      </c>
      <c r="AR6" s="29" t="s">
        <v>93</v>
      </c>
      <c r="AS6" s="27" t="s">
        <v>90</v>
      </c>
      <c r="AT6" s="28" t="s">
        <v>91</v>
      </c>
      <c r="AU6" s="28" t="s">
        <v>92</v>
      </c>
      <c r="AV6" s="29" t="s">
        <v>93</v>
      </c>
      <c r="AW6" s="27" t="s">
        <v>90</v>
      </c>
      <c r="AX6" s="28" t="s">
        <v>91</v>
      </c>
      <c r="AY6" s="28" t="s">
        <v>92</v>
      </c>
      <c r="AZ6" s="29" t="s">
        <v>93</v>
      </c>
    </row>
    <row r="7" spans="1:52" ht="30" customHeight="1">
      <c r="A7" s="3" t="s">
        <v>22</v>
      </c>
      <c r="B7" s="30" t="e">
        <v>#REF!</v>
      </c>
      <c r="C7" s="30" t="e">
        <v>#REF!</v>
      </c>
      <c r="D7" s="26" t="e">
        <f>'Grupu mācību Pasākumi'!B3</f>
        <v>#REF!</v>
      </c>
      <c r="E7" s="31">
        <f t="array" ref="E7">IFERROR(INDEX(Slodze!$C$5:$AX$21,MATCH('Darba stundas pa mēnešiem'!$B7,Slodze!$A$5:$A$21,0),COLUMN(Slodze!A1)),0)</f>
        <v>0</v>
      </c>
      <c r="F7" s="32">
        <f t="array" ref="F7">IFERROR(INDEX(Slodze!$C$5:$AX$21,MATCH('Darba stundas pa mēnešiem'!$B7,Slodze!$A$5:$A$21,0),COLUMN(Slodze!B1)),0)</f>
        <v>0</v>
      </c>
      <c r="G7" s="32">
        <f t="array" ref="G7">IFERROR(INDEX(Slodze!$C$5:$AX$21,MATCH('Darba stundas pa mēnešiem'!$B7,Slodze!$A$5:$A$21,0),COLUMN(Slodze!C1)),0)</f>
        <v>0</v>
      </c>
      <c r="H7" s="33">
        <f t="array" ref="H7">IFERROR(INDEX(Slodze!$C$5:$AX$21,MATCH('Darba stundas pa mēnešiem'!$B7,Slodze!$A$5:$A$21,0),COLUMN(Slodze!D1)),0)</f>
        <v>0</v>
      </c>
      <c r="I7" s="31">
        <f t="array" ref="I7">IFERROR(INDEX(Slodze!$C$5:$AX$21,MATCH('Darba stundas pa mēnešiem'!$B7,Slodze!$A$5:$A$21,0),COLUMN(Slodze!E1)),0)</f>
        <v>0</v>
      </c>
      <c r="J7" s="32">
        <f t="array" ref="J7">IFERROR(INDEX(Slodze!$C$5:$AX$21,MATCH('Darba stundas pa mēnešiem'!$B7,Slodze!$A$5:$A$21,0),COLUMN(Slodze!F1)),0)</f>
        <v>0</v>
      </c>
      <c r="K7" s="32">
        <f t="array" ref="K7">IFERROR(INDEX(Slodze!$C$5:$AX$21,MATCH('Darba stundas pa mēnešiem'!$B7,Slodze!$A$5:$A$21,0),COLUMN(Slodze!G1)),0)</f>
        <v>0</v>
      </c>
      <c r="L7" s="33">
        <f t="array" ref="L7">IFERROR(INDEX(Slodze!$C$5:$AX$21,MATCH('Darba stundas pa mēnešiem'!$B7,Slodze!$A$5:$A$21,0),COLUMN(Slodze!H1)),0)</f>
        <v>0</v>
      </c>
      <c r="M7" s="31">
        <f t="array" ref="M7">IFERROR(INDEX(Slodze!$C$5:$AX$21,MATCH('Darba stundas pa mēnešiem'!$B7,Slodze!$A$5:$A$21,0),COLUMN(Slodze!I1)),0)</f>
        <v>0</v>
      </c>
      <c r="N7" s="32">
        <f t="array" ref="N7">IFERROR(INDEX(Slodze!$C$5:$AX$21,MATCH('Darba stundas pa mēnešiem'!$B7,Slodze!$A$5:$A$21,0),COLUMN(Slodze!J1)),0)</f>
        <v>0</v>
      </c>
      <c r="O7" s="32">
        <f t="array" ref="O7">IFERROR(INDEX(Slodze!$C$5:$AX$21,MATCH('Darba stundas pa mēnešiem'!$B7,Slodze!$A$5:$A$21,0),COLUMN(Slodze!K1)),0)</f>
        <v>0</v>
      </c>
      <c r="P7" s="33">
        <f t="array" ref="P7">IFERROR(INDEX(Slodze!$C$5:$AX$21,MATCH('Darba stundas pa mēnešiem'!$B7,Slodze!$A$5:$A$21,0),COLUMN(Slodze!L1)),0)</f>
        <v>0</v>
      </c>
      <c r="Q7" s="31">
        <f t="array" ref="Q7">IFERROR(INDEX(Slodze!$C$5:$AX$21,MATCH('Darba stundas pa mēnešiem'!$B7,Slodze!$A$5:$A$21,0),COLUMN(Slodze!M1)),0)</f>
        <v>0</v>
      </c>
      <c r="R7" s="32">
        <f t="array" ref="R7">IFERROR(INDEX(Slodze!$C$5:$AX$21,MATCH('Darba stundas pa mēnešiem'!$B7,Slodze!$A$5:$A$21,0),COLUMN(Slodze!N1)),0)</f>
        <v>0</v>
      </c>
      <c r="S7" s="32">
        <f t="array" ref="S7">IFERROR(INDEX(Slodze!$C$5:$AX$21,MATCH('Darba stundas pa mēnešiem'!$B7,Slodze!$A$5:$A$21,0),COLUMN(Slodze!O1)),0)</f>
        <v>0</v>
      </c>
      <c r="T7" s="33">
        <f t="array" ref="T7">IFERROR(INDEX(Slodze!$C$5:$AX$21,MATCH('Darba stundas pa mēnešiem'!$B7,Slodze!$A$5:$A$21,0),COLUMN(Slodze!P1)),0)</f>
        <v>0</v>
      </c>
      <c r="U7" s="31">
        <f t="array" ref="U7">IFERROR(INDEX(Slodze!$C$5:$AX$21,MATCH('Darba stundas pa mēnešiem'!$B7,Slodze!$A$5:$A$21,0),COLUMN(Slodze!Q1)),0)</f>
        <v>0</v>
      </c>
      <c r="V7" s="32">
        <f t="array" ref="V7">IFERROR(INDEX(Slodze!$C$5:$AX$21,MATCH('Darba stundas pa mēnešiem'!$B7,Slodze!$A$5:$A$21,0),COLUMN(Slodze!R1)),0)</f>
        <v>0</v>
      </c>
      <c r="W7" s="32">
        <f t="array" ref="W7">IFERROR(INDEX(Slodze!$C$5:$AX$21,MATCH('Darba stundas pa mēnešiem'!$B7,Slodze!$A$5:$A$21,0),COLUMN(Slodze!S1)),0)</f>
        <v>0</v>
      </c>
      <c r="X7" s="33">
        <f t="array" ref="X7">IFERROR(INDEX(Slodze!$C$5:$AX$21,MATCH('Darba stundas pa mēnešiem'!$B7,Slodze!$A$5:$A$21,0),COLUMN(Slodze!T1)),0)</f>
        <v>0</v>
      </c>
      <c r="Y7" s="31">
        <f t="array" ref="Y7">IFERROR(INDEX(Slodze!$C$5:$AX$21,MATCH('Darba stundas pa mēnešiem'!$B7,Slodze!$A$5:$A$21,0),COLUMN(Slodze!U1)),0)</f>
        <v>0</v>
      </c>
      <c r="Z7" s="32">
        <f t="array" ref="Z7">IFERROR(INDEX(Slodze!$C$5:$AX$21,MATCH('Darba stundas pa mēnešiem'!$B7,Slodze!$A$5:$A$21,0),COLUMN(Slodze!V1)),0)</f>
        <v>0</v>
      </c>
      <c r="AA7" s="32">
        <f t="array" ref="AA7">IFERROR(INDEX(Slodze!$C$5:$AX$21,MATCH('Darba stundas pa mēnešiem'!$B7,Slodze!$A$5:$A$21,0),COLUMN(Slodze!W1)),0)</f>
        <v>0</v>
      </c>
      <c r="AB7" s="33">
        <f t="array" ref="AB7">IFERROR(INDEX(Slodze!$C$5:$AX$21,MATCH('Darba stundas pa mēnešiem'!$B7,Slodze!$A$5:$A$21,0),COLUMN(Slodze!X1)),0)</f>
        <v>0</v>
      </c>
      <c r="AC7" s="31">
        <f t="array" ref="AC7">IFERROR(INDEX(Slodze!$C$5:$AX$21,MATCH('Darba stundas pa mēnešiem'!$B7,Slodze!$A$5:$A$21,0),COLUMN(Slodze!Y1)),0)</f>
        <v>0</v>
      </c>
      <c r="AD7" s="32">
        <f t="array" ref="AD7">IFERROR(INDEX(Slodze!$C$5:$AX$21,MATCH('Darba stundas pa mēnešiem'!$B7,Slodze!$A$5:$A$21,0),COLUMN(Slodze!Z1)),0)</f>
        <v>0</v>
      </c>
      <c r="AE7" s="32">
        <f t="array" ref="AE7">IFERROR(INDEX(Slodze!$C$5:$AX$21,MATCH('Darba stundas pa mēnešiem'!$B7,Slodze!$A$5:$A$21,0),COLUMN(Slodze!AA1)),0)</f>
        <v>0</v>
      </c>
      <c r="AF7" s="33">
        <f t="array" ref="AF7">IFERROR(INDEX(Slodze!$C$5:$AX$21,MATCH('Darba stundas pa mēnešiem'!$B7,Slodze!$A$5:$A$21,0),COLUMN(Slodze!AB1)),0)</f>
        <v>0</v>
      </c>
      <c r="AG7" s="31">
        <f t="array" ref="AG7">IFERROR(INDEX(Slodze!$C$5:$AX$21,MATCH('Darba stundas pa mēnešiem'!$B7,Slodze!$A$5:$A$21,0),COLUMN(Slodze!AC1)),0)</f>
        <v>0</v>
      </c>
      <c r="AH7" s="32">
        <f t="array" ref="AH7">IFERROR(INDEX(Slodze!$C$5:$AX$21,MATCH('Darba stundas pa mēnešiem'!$B7,Slodze!$A$5:$A$21,0),COLUMN(Slodze!AD1)),0)</f>
        <v>0</v>
      </c>
      <c r="AI7" s="32">
        <f t="array" ref="AI7">IFERROR(INDEX(Slodze!$C$5:$AX$21,MATCH('Darba stundas pa mēnešiem'!$B7,Slodze!$A$5:$A$21,0),COLUMN(Slodze!AE1)),0)</f>
        <v>0</v>
      </c>
      <c r="AJ7" s="33">
        <f t="array" ref="AJ7">IFERROR(INDEX(Slodze!$C$5:$AX$21,MATCH('Darba stundas pa mēnešiem'!$B7,Slodze!$A$5:$A$21,0),COLUMN(Slodze!AF1)),0)</f>
        <v>0</v>
      </c>
      <c r="AK7" s="31">
        <f t="array" ref="AK7">IFERROR(INDEX(Slodze!$C$5:$AX$21,MATCH('Darba stundas pa mēnešiem'!$B7,Slodze!$A$5:$A$21,0),COLUMN(Slodze!AG1)),0)</f>
        <v>0</v>
      </c>
      <c r="AL7" s="32">
        <f t="array" ref="AL7">IFERROR(INDEX(Slodze!$C$5:$AX$21,MATCH('Darba stundas pa mēnešiem'!$B7,Slodze!$A$5:$A$21,0),COLUMN(Slodze!AH1)),0)</f>
        <v>0</v>
      </c>
      <c r="AM7" s="32">
        <f t="array" ref="AM7">IFERROR(INDEX(Slodze!$C$5:$AX$21,MATCH('Darba stundas pa mēnešiem'!$B7,Slodze!$A$5:$A$21,0),COLUMN(Slodze!AI1)),0)</f>
        <v>0</v>
      </c>
      <c r="AN7" s="33">
        <f t="array" ref="AN7">IFERROR(INDEX(Slodze!$C$5:$AX$21,MATCH('Darba stundas pa mēnešiem'!$B7,Slodze!$A$5:$A$21,0),COLUMN(Slodze!AJ1)),0)</f>
        <v>0</v>
      </c>
      <c r="AO7" s="31">
        <f t="array" ref="AO7">IFERROR(INDEX(Slodze!$C$5:$AX$21,MATCH('Darba stundas pa mēnešiem'!$B7,Slodze!$A$5:$A$21,0),COLUMN(Slodze!AK1)),0)</f>
        <v>0</v>
      </c>
      <c r="AP7" s="32">
        <f t="array" ref="AP7">IFERROR(INDEX(Slodze!$C$5:$AX$21,MATCH('Darba stundas pa mēnešiem'!$B7,Slodze!$A$5:$A$21,0),COLUMN(Slodze!AL1)),0)</f>
        <v>0</v>
      </c>
      <c r="AQ7" s="32">
        <f t="array" ref="AQ7">IFERROR(INDEX(Slodze!$C$5:$AX$21,MATCH('Darba stundas pa mēnešiem'!$B7,Slodze!$A$5:$A$21,0),COLUMN(Slodze!AM1)),0)</f>
        <v>0</v>
      </c>
      <c r="AR7" s="33">
        <f t="array" ref="AR7">IFERROR(INDEX(Slodze!$C$5:$AX$21,MATCH('Darba stundas pa mēnešiem'!$B7,Slodze!$A$5:$A$21,0),COLUMN(Slodze!AN1)),0)</f>
        <v>0</v>
      </c>
      <c r="AS7" s="31">
        <f t="array" ref="AS7">IFERROR(INDEX(Slodze!$C$5:$AX$21,MATCH('Darba stundas pa mēnešiem'!$B7,Slodze!$A$5:$A$21,0),COLUMN(Slodze!AO1)),0)</f>
        <v>0</v>
      </c>
      <c r="AT7" s="32">
        <f t="array" ref="AT7">IFERROR(INDEX(Slodze!$C$5:$AX$21,MATCH('Darba stundas pa mēnešiem'!$B7,Slodze!$A$5:$A$21,0),COLUMN(Slodze!AP1)),0)</f>
        <v>0</v>
      </c>
      <c r="AU7" s="32">
        <f t="array" ref="AU7">IFERROR(INDEX(Slodze!$C$5:$AX$21,MATCH('Darba stundas pa mēnešiem'!$B7,Slodze!$A$5:$A$21,0),COLUMN(Slodze!AQ1)),0)</f>
        <v>0</v>
      </c>
      <c r="AV7" s="33">
        <f t="array" ref="AV7">IFERROR(INDEX(Slodze!$C$5:$AX$21,MATCH('Darba stundas pa mēnešiem'!$B7,Slodze!$A$5:$A$21,0),COLUMN(Slodze!AR1)),0)</f>
        <v>0</v>
      </c>
      <c r="AW7" s="31">
        <f t="array" ref="AW7">IFERROR(INDEX(Slodze!$C$5:$AX$21,MATCH('Darba stundas pa mēnešiem'!$B7,Slodze!$A$5:$A$21,0),COLUMN(Slodze!AS1)),0)</f>
        <v>0</v>
      </c>
      <c r="AX7" s="32">
        <f t="array" ref="AX7">IFERROR(INDEX(Slodze!$C$5:$AX$21,MATCH('Darba stundas pa mēnešiem'!$B7,Slodze!$A$5:$A$21,0),COLUMN(Slodze!AT1)),0)</f>
        <v>0</v>
      </c>
      <c r="AY7" s="32">
        <f t="array" ref="AY7">IFERROR(INDEX(Slodze!$C$5:$AX$21,MATCH('Darba stundas pa mēnešiem'!$B7,Slodze!$A$5:$A$21,0),COLUMN(Slodze!AU1)),0)</f>
        <v>0</v>
      </c>
      <c r="AZ7" s="33">
        <f t="array" ref="AZ7">IFERROR(INDEX(Slodze!$C$5:$AX$21,MATCH('Darba stundas pa mēnešiem'!$B7,Slodze!$A$5:$A$21,0),COLUMN(Slodze!AV1)),0)</f>
        <v>0</v>
      </c>
    </row>
    <row r="8" spans="1:52">
      <c r="A8" s="3" t="s">
        <v>24</v>
      </c>
      <c r="B8" s="30" t="e">
        <v>#REF!</v>
      </c>
      <c r="C8" s="30" t="e">
        <v>#REF!</v>
      </c>
      <c r="D8" s="26" t="e">
        <f>'Grupu mācību Pasākumi'!B4</f>
        <v>#REF!</v>
      </c>
      <c r="E8" s="31">
        <f t="array" ref="E8">IFERROR(INDEX(Slodze!$C$5:$AX$21,MATCH('Darba stundas pa mēnešiem'!$B8,Slodze!$A$5:$A$21,0),COLUMN(Slodze!A2)),0)</f>
        <v>0</v>
      </c>
      <c r="F8" s="32">
        <f t="array" ref="F8">IFERROR(INDEX(Slodze!$C$5:$AX$21,MATCH('Darba stundas pa mēnešiem'!$B8,Slodze!$A$5:$A$21,0),COLUMN(Slodze!B2)),0)</f>
        <v>0</v>
      </c>
      <c r="G8" s="32">
        <f t="array" ref="G8">IFERROR(INDEX(Slodze!$C$5:$AX$21,MATCH('Darba stundas pa mēnešiem'!$B8,Slodze!$A$5:$A$21,0),COLUMN(Slodze!C2)),0)</f>
        <v>0</v>
      </c>
      <c r="H8" s="33">
        <f t="array" ref="H8">IFERROR(INDEX(Slodze!$C$5:$AX$21,MATCH('Darba stundas pa mēnešiem'!$B8,Slodze!$A$5:$A$21,0),COLUMN(Slodze!D2)),0)</f>
        <v>0</v>
      </c>
      <c r="I8" s="31">
        <f t="array" ref="I8">IFERROR(INDEX(Slodze!$C$5:$AX$21,MATCH('Darba stundas pa mēnešiem'!$B8,Slodze!$A$5:$A$21,0),COLUMN(Slodze!E2)),0)</f>
        <v>0</v>
      </c>
      <c r="J8" s="32">
        <f t="array" ref="J8">IFERROR(INDEX(Slodze!$C$5:$AX$21,MATCH('Darba stundas pa mēnešiem'!$B8,Slodze!$A$5:$A$21,0),COLUMN(Slodze!F2)),0)</f>
        <v>0</v>
      </c>
      <c r="K8" s="32">
        <f t="array" ref="K8">IFERROR(INDEX(Slodze!$C$5:$AX$21,MATCH('Darba stundas pa mēnešiem'!$B8,Slodze!$A$5:$A$21,0),COLUMN(Slodze!G2)),0)</f>
        <v>0</v>
      </c>
      <c r="L8" s="33">
        <f t="array" ref="L8">IFERROR(INDEX(Slodze!$C$5:$AX$21,MATCH('Darba stundas pa mēnešiem'!$B8,Slodze!$A$5:$A$21,0),COLUMN(Slodze!H2)),0)</f>
        <v>0</v>
      </c>
      <c r="M8" s="31">
        <f t="array" ref="M8">IFERROR(INDEX(Slodze!$C$5:$AX$21,MATCH('Darba stundas pa mēnešiem'!$B8,Slodze!$A$5:$A$21,0),COLUMN(Slodze!I2)),0)</f>
        <v>0</v>
      </c>
      <c r="N8" s="32">
        <f t="array" ref="N8">IFERROR(INDEX(Slodze!$C$5:$AX$21,MATCH('Darba stundas pa mēnešiem'!$B8,Slodze!$A$5:$A$21,0),COLUMN(Slodze!J2)),0)</f>
        <v>0</v>
      </c>
      <c r="O8" s="32">
        <f t="array" ref="O8">IFERROR(INDEX(Slodze!$C$5:$AX$21,MATCH('Darba stundas pa mēnešiem'!$B8,Slodze!$A$5:$A$21,0),COLUMN(Slodze!K2)),0)</f>
        <v>0</v>
      </c>
      <c r="P8" s="33">
        <f t="array" ref="P8">IFERROR(INDEX(Slodze!$C$5:$AX$21,MATCH('Darba stundas pa mēnešiem'!$B8,Slodze!$A$5:$A$21,0),COLUMN(Slodze!L2)),0)</f>
        <v>0</v>
      </c>
      <c r="Q8" s="31">
        <f t="array" ref="Q8">IFERROR(INDEX(Slodze!$C$5:$AX$21,MATCH('Darba stundas pa mēnešiem'!$B8,Slodze!$A$5:$A$21,0),COLUMN(Slodze!M2)),0)</f>
        <v>0</v>
      </c>
      <c r="R8" s="32">
        <f t="array" ref="R8">IFERROR(INDEX(Slodze!$C$5:$AX$21,MATCH('Darba stundas pa mēnešiem'!$B8,Slodze!$A$5:$A$21,0),COLUMN(Slodze!N2)),0)</f>
        <v>0</v>
      </c>
      <c r="S8" s="32">
        <f t="array" ref="S8">IFERROR(INDEX(Slodze!$C$5:$AX$21,MATCH('Darba stundas pa mēnešiem'!$B8,Slodze!$A$5:$A$21,0),COLUMN(Slodze!O2)),0)</f>
        <v>0</v>
      </c>
      <c r="T8" s="33">
        <f t="array" ref="T8">IFERROR(INDEX(Slodze!$C$5:$AX$21,MATCH('Darba stundas pa mēnešiem'!$B8,Slodze!$A$5:$A$21,0),COLUMN(Slodze!P2)),0)</f>
        <v>0</v>
      </c>
      <c r="U8" s="31">
        <f t="array" ref="U8">IFERROR(INDEX(Slodze!$C$5:$AX$21,MATCH('Darba stundas pa mēnešiem'!$B8,Slodze!$A$5:$A$21,0),COLUMN(Slodze!Q2)),0)</f>
        <v>0</v>
      </c>
      <c r="V8" s="32">
        <f t="array" ref="V8">IFERROR(INDEX(Slodze!$C$5:$AX$21,MATCH('Darba stundas pa mēnešiem'!$B8,Slodze!$A$5:$A$21,0),COLUMN(Slodze!R2)),0)</f>
        <v>0</v>
      </c>
      <c r="W8" s="32">
        <f t="array" ref="W8">IFERROR(INDEX(Slodze!$C$5:$AX$21,MATCH('Darba stundas pa mēnešiem'!$B8,Slodze!$A$5:$A$21,0),COLUMN(Slodze!S2)),0)</f>
        <v>0</v>
      </c>
      <c r="X8" s="33">
        <f t="array" ref="X8">IFERROR(INDEX(Slodze!$C$5:$AX$21,MATCH('Darba stundas pa mēnešiem'!$B8,Slodze!$A$5:$A$21,0),COLUMN(Slodze!T2)),0)</f>
        <v>0</v>
      </c>
      <c r="Y8" s="31">
        <f t="array" ref="Y8">IFERROR(INDEX(Slodze!$C$5:$AX$21,MATCH('Darba stundas pa mēnešiem'!$B8,Slodze!$A$5:$A$21,0),COLUMN(Slodze!U2)),0)</f>
        <v>0</v>
      </c>
      <c r="Z8" s="32">
        <f t="array" ref="Z8">IFERROR(INDEX(Slodze!$C$5:$AX$21,MATCH('Darba stundas pa mēnešiem'!$B8,Slodze!$A$5:$A$21,0),COLUMN(Slodze!V2)),0)</f>
        <v>0</v>
      </c>
      <c r="AA8" s="32">
        <f t="array" ref="AA8">IFERROR(INDEX(Slodze!$C$5:$AX$21,MATCH('Darba stundas pa mēnešiem'!$B8,Slodze!$A$5:$A$21,0),COLUMN(Slodze!W2)),0)</f>
        <v>0</v>
      </c>
      <c r="AB8" s="33">
        <f t="array" ref="AB8">IFERROR(INDEX(Slodze!$C$5:$AX$21,MATCH('Darba stundas pa mēnešiem'!$B8,Slodze!$A$5:$A$21,0),COLUMN(Slodze!X2)),0)</f>
        <v>0</v>
      </c>
      <c r="AC8" s="31">
        <f t="array" ref="AC8">IFERROR(INDEX(Slodze!$C$5:$AX$21,MATCH('Darba stundas pa mēnešiem'!$B8,Slodze!$A$5:$A$21,0),COLUMN(Slodze!Y2)),0)</f>
        <v>0</v>
      </c>
      <c r="AD8" s="32">
        <f t="array" ref="AD8">IFERROR(INDEX(Slodze!$C$5:$AX$21,MATCH('Darba stundas pa mēnešiem'!$B8,Slodze!$A$5:$A$21,0),COLUMN(Slodze!Z2)),0)</f>
        <v>0</v>
      </c>
      <c r="AE8" s="32">
        <f t="array" ref="AE8">IFERROR(INDEX(Slodze!$C$5:$AX$21,MATCH('Darba stundas pa mēnešiem'!$B8,Slodze!$A$5:$A$21,0),COLUMN(Slodze!AA2)),0)</f>
        <v>0</v>
      </c>
      <c r="AF8" s="33">
        <f t="array" ref="AF8">IFERROR(INDEX(Slodze!$C$5:$AX$21,MATCH('Darba stundas pa mēnešiem'!$B8,Slodze!$A$5:$A$21,0),COLUMN(Slodze!AB2)),0)</f>
        <v>0</v>
      </c>
      <c r="AG8" s="31">
        <f t="array" ref="AG8">IFERROR(INDEX(Slodze!$C$5:$AX$21,MATCH('Darba stundas pa mēnešiem'!$B8,Slodze!$A$5:$A$21,0),COLUMN(Slodze!AC2)),0)</f>
        <v>0</v>
      </c>
      <c r="AH8" s="32">
        <f t="array" ref="AH8">IFERROR(INDEX(Slodze!$C$5:$AX$21,MATCH('Darba stundas pa mēnešiem'!$B8,Slodze!$A$5:$A$21,0),COLUMN(Slodze!AD2)),0)</f>
        <v>0</v>
      </c>
      <c r="AI8" s="32">
        <f t="array" ref="AI8">IFERROR(INDEX(Slodze!$C$5:$AX$21,MATCH('Darba stundas pa mēnešiem'!$B8,Slodze!$A$5:$A$21,0),COLUMN(Slodze!AE2)),0)</f>
        <v>0</v>
      </c>
      <c r="AJ8" s="33">
        <f t="array" ref="AJ8">IFERROR(INDEX(Slodze!$C$5:$AX$21,MATCH('Darba stundas pa mēnešiem'!$B8,Slodze!$A$5:$A$21,0),COLUMN(Slodze!AF2)),0)</f>
        <v>0</v>
      </c>
      <c r="AK8" s="31">
        <f t="array" ref="AK8">IFERROR(INDEX(Slodze!$C$5:$AX$21,MATCH('Darba stundas pa mēnešiem'!$B8,Slodze!$A$5:$A$21,0),COLUMN(Slodze!AG2)),0)</f>
        <v>0</v>
      </c>
      <c r="AL8" s="32">
        <f t="array" ref="AL8">IFERROR(INDEX(Slodze!$C$5:$AX$21,MATCH('Darba stundas pa mēnešiem'!$B8,Slodze!$A$5:$A$21,0),COLUMN(Slodze!AH2)),0)</f>
        <v>0</v>
      </c>
      <c r="AM8" s="32">
        <f t="array" ref="AM8">IFERROR(INDEX(Slodze!$C$5:$AX$21,MATCH('Darba stundas pa mēnešiem'!$B8,Slodze!$A$5:$A$21,0),COLUMN(Slodze!AI2)),0)</f>
        <v>0</v>
      </c>
      <c r="AN8" s="33">
        <f t="array" ref="AN8">IFERROR(INDEX(Slodze!$C$5:$AX$21,MATCH('Darba stundas pa mēnešiem'!$B8,Slodze!$A$5:$A$21,0),COLUMN(Slodze!AJ2)),0)</f>
        <v>0</v>
      </c>
      <c r="AO8" s="31">
        <f t="array" ref="AO8">IFERROR(INDEX(Slodze!$C$5:$AX$21,MATCH('Darba stundas pa mēnešiem'!$B8,Slodze!$A$5:$A$21,0),COLUMN(Slodze!AK2)),0)</f>
        <v>0</v>
      </c>
      <c r="AP8" s="32">
        <f t="array" ref="AP8">IFERROR(INDEX(Slodze!$C$5:$AX$21,MATCH('Darba stundas pa mēnešiem'!$B8,Slodze!$A$5:$A$21,0),COLUMN(Slodze!AL2)),0)</f>
        <v>0</v>
      </c>
      <c r="AQ8" s="32">
        <f t="array" ref="AQ8">IFERROR(INDEX(Slodze!$C$5:$AX$21,MATCH('Darba stundas pa mēnešiem'!$B8,Slodze!$A$5:$A$21,0),COLUMN(Slodze!AM2)),0)</f>
        <v>0</v>
      </c>
      <c r="AR8" s="33">
        <f t="array" ref="AR8">IFERROR(INDEX(Slodze!$C$5:$AX$21,MATCH('Darba stundas pa mēnešiem'!$B8,Slodze!$A$5:$A$21,0),COLUMN(Slodze!AN2)),0)</f>
        <v>0</v>
      </c>
      <c r="AS8" s="31">
        <f t="array" ref="AS8">IFERROR(INDEX(Slodze!$C$5:$AX$21,MATCH('Darba stundas pa mēnešiem'!$B8,Slodze!$A$5:$A$21,0),COLUMN(Slodze!AO2)),0)</f>
        <v>0</v>
      </c>
      <c r="AT8" s="32">
        <f t="array" ref="AT8">IFERROR(INDEX(Slodze!$C$5:$AX$21,MATCH('Darba stundas pa mēnešiem'!$B8,Slodze!$A$5:$A$21,0),COLUMN(Slodze!AP2)),0)</f>
        <v>0</v>
      </c>
      <c r="AU8" s="32">
        <f t="array" ref="AU8">IFERROR(INDEX(Slodze!$C$5:$AX$21,MATCH('Darba stundas pa mēnešiem'!$B8,Slodze!$A$5:$A$21,0),COLUMN(Slodze!AQ2)),0)</f>
        <v>0</v>
      </c>
      <c r="AV8" s="33">
        <f t="array" ref="AV8">IFERROR(INDEX(Slodze!$C$5:$AX$21,MATCH('Darba stundas pa mēnešiem'!$B8,Slodze!$A$5:$A$21,0),COLUMN(Slodze!AR2)),0)</f>
        <v>0</v>
      </c>
      <c r="AW8" s="31">
        <f t="array" ref="AW8">IFERROR(INDEX(Slodze!$C$5:$AX$21,MATCH('Darba stundas pa mēnešiem'!$B8,Slodze!$A$5:$A$21,0),COLUMN(Slodze!AS2)),0)</f>
        <v>0</v>
      </c>
      <c r="AX8" s="32">
        <f t="array" ref="AX8">IFERROR(INDEX(Slodze!$C$5:$AX$21,MATCH('Darba stundas pa mēnešiem'!$B8,Slodze!$A$5:$A$21,0),COLUMN(Slodze!AT2)),0)</f>
        <v>0</v>
      </c>
      <c r="AY8" s="32">
        <f t="array" ref="AY8">IFERROR(INDEX(Slodze!$C$5:$AX$21,MATCH('Darba stundas pa mēnešiem'!$B8,Slodze!$A$5:$A$21,0),COLUMN(Slodze!AU2)),0)</f>
        <v>0</v>
      </c>
      <c r="AZ8" s="33">
        <f t="array" ref="AZ8">IFERROR(INDEX(Slodze!$C$5:$AX$21,MATCH('Darba stundas pa mēnešiem'!$B8,Slodze!$A$5:$A$21,0),COLUMN(Slodze!AV2)),0)</f>
        <v>0</v>
      </c>
    </row>
    <row r="9" spans="1:52">
      <c r="A9" s="3" t="s">
        <v>25</v>
      </c>
      <c r="B9" s="30" t="e">
        <v>#REF!</v>
      </c>
      <c r="C9" s="30" t="e">
        <v>#REF!</v>
      </c>
      <c r="D9" s="26" t="e">
        <f>'Grupu mācību Pasākumi'!B5</f>
        <v>#REF!</v>
      </c>
      <c r="E9" s="31">
        <f t="array" ref="E9">IFERROR(INDEX(Slodze!$C$5:$AX$21,MATCH('Darba stundas pa mēnešiem'!$B9,Slodze!$A$5:$A$21,0),COLUMN(Slodze!A3)),0)</f>
        <v>0</v>
      </c>
      <c r="F9" s="32">
        <f t="array" ref="F9">IFERROR(INDEX(Slodze!$C$5:$AX$21,MATCH('Darba stundas pa mēnešiem'!$B9,Slodze!$A$5:$A$21,0),COLUMN(Slodze!B3)),0)</f>
        <v>0</v>
      </c>
      <c r="G9" s="32">
        <f t="array" ref="G9">IFERROR(INDEX(Slodze!$C$5:$AX$21,MATCH('Darba stundas pa mēnešiem'!$B9,Slodze!$A$5:$A$21,0),COLUMN(Slodze!C3)),0)</f>
        <v>0</v>
      </c>
      <c r="H9" s="33">
        <f t="array" ref="H9">IFERROR(INDEX(Slodze!$C$5:$AX$21,MATCH('Darba stundas pa mēnešiem'!$B9,Slodze!$A$5:$A$21,0),COLUMN(Slodze!D3)),0)</f>
        <v>0</v>
      </c>
      <c r="I9" s="31">
        <f t="array" ref="I9">IFERROR(INDEX(Slodze!$C$5:$AX$21,MATCH('Darba stundas pa mēnešiem'!$B9,Slodze!$A$5:$A$21,0),COLUMN(Slodze!E3)),0)</f>
        <v>0</v>
      </c>
      <c r="J9" s="32">
        <f t="array" ref="J9">IFERROR(INDEX(Slodze!$C$5:$AX$21,MATCH('Darba stundas pa mēnešiem'!$B9,Slodze!$A$5:$A$21,0),COLUMN(Slodze!F3)),0)</f>
        <v>0</v>
      </c>
      <c r="K9" s="32">
        <f t="array" ref="K9">IFERROR(INDEX(Slodze!$C$5:$AX$21,MATCH('Darba stundas pa mēnešiem'!$B9,Slodze!$A$5:$A$21,0),COLUMN(Slodze!G3)),0)</f>
        <v>0</v>
      </c>
      <c r="L9" s="33">
        <f t="array" ref="L9">IFERROR(INDEX(Slodze!$C$5:$AX$21,MATCH('Darba stundas pa mēnešiem'!$B9,Slodze!$A$5:$A$21,0),COLUMN(Slodze!H3)),0)</f>
        <v>0</v>
      </c>
      <c r="M9" s="31">
        <f t="array" ref="M9">IFERROR(INDEX(Slodze!$C$5:$AX$21,MATCH('Darba stundas pa mēnešiem'!$B9,Slodze!$A$5:$A$21,0),COLUMN(Slodze!I3)),0)</f>
        <v>0</v>
      </c>
      <c r="N9" s="32">
        <f t="array" ref="N9">IFERROR(INDEX(Slodze!$C$5:$AX$21,MATCH('Darba stundas pa mēnešiem'!$B9,Slodze!$A$5:$A$21,0),COLUMN(Slodze!J3)),0)</f>
        <v>0</v>
      </c>
      <c r="O9" s="32">
        <f t="array" ref="O9">IFERROR(INDEX(Slodze!$C$5:$AX$21,MATCH('Darba stundas pa mēnešiem'!$B9,Slodze!$A$5:$A$21,0),COLUMN(Slodze!K3)),0)</f>
        <v>0</v>
      </c>
      <c r="P9" s="33">
        <f t="array" ref="P9">IFERROR(INDEX(Slodze!$C$5:$AX$21,MATCH('Darba stundas pa mēnešiem'!$B9,Slodze!$A$5:$A$21,0),COLUMN(Slodze!L3)),0)</f>
        <v>0</v>
      </c>
      <c r="Q9" s="31">
        <f t="array" ref="Q9">IFERROR(INDEX(Slodze!$C$5:$AX$21,MATCH('Darba stundas pa mēnešiem'!$B9,Slodze!$A$5:$A$21,0),COLUMN(Slodze!M3)),0)</f>
        <v>0</v>
      </c>
      <c r="R9" s="32">
        <f t="array" ref="R9">IFERROR(INDEX(Slodze!$C$5:$AX$21,MATCH('Darba stundas pa mēnešiem'!$B9,Slodze!$A$5:$A$21,0),COLUMN(Slodze!N3)),0)</f>
        <v>0</v>
      </c>
      <c r="S9" s="32">
        <f t="array" ref="S9">IFERROR(INDEX(Slodze!$C$5:$AX$21,MATCH('Darba stundas pa mēnešiem'!$B9,Slodze!$A$5:$A$21,0),COLUMN(Slodze!O3)),0)</f>
        <v>0</v>
      </c>
      <c r="T9" s="33">
        <f t="array" ref="T9">IFERROR(INDEX(Slodze!$C$5:$AX$21,MATCH('Darba stundas pa mēnešiem'!$B9,Slodze!$A$5:$A$21,0),COLUMN(Slodze!P3)),0)</f>
        <v>0</v>
      </c>
      <c r="U9" s="31">
        <f t="array" ref="U9">IFERROR(INDEX(Slodze!$C$5:$AX$21,MATCH('Darba stundas pa mēnešiem'!$B9,Slodze!$A$5:$A$21,0),COLUMN(Slodze!Q3)),0)</f>
        <v>0</v>
      </c>
      <c r="V9" s="32">
        <f t="array" ref="V9">IFERROR(INDEX(Slodze!$C$5:$AX$21,MATCH('Darba stundas pa mēnešiem'!$B9,Slodze!$A$5:$A$21,0),COLUMN(Slodze!R3)),0)</f>
        <v>0</v>
      </c>
      <c r="W9" s="32">
        <f t="array" ref="W9">IFERROR(INDEX(Slodze!$C$5:$AX$21,MATCH('Darba stundas pa mēnešiem'!$B9,Slodze!$A$5:$A$21,0),COLUMN(Slodze!S3)),0)</f>
        <v>0</v>
      </c>
      <c r="X9" s="33">
        <f t="array" ref="X9">IFERROR(INDEX(Slodze!$C$5:$AX$21,MATCH('Darba stundas pa mēnešiem'!$B9,Slodze!$A$5:$A$21,0),COLUMN(Slodze!T3)),0)</f>
        <v>0</v>
      </c>
      <c r="Y9" s="31">
        <f t="array" ref="Y9">IFERROR(INDEX(Slodze!$C$5:$AX$21,MATCH('Darba stundas pa mēnešiem'!$B9,Slodze!$A$5:$A$21,0),COLUMN(Slodze!U3)),0)</f>
        <v>0</v>
      </c>
      <c r="Z9" s="32">
        <f t="array" ref="Z9">IFERROR(INDEX(Slodze!$C$5:$AX$21,MATCH('Darba stundas pa mēnešiem'!$B9,Slodze!$A$5:$A$21,0),COLUMN(Slodze!V3)),0)</f>
        <v>0</v>
      </c>
      <c r="AA9" s="32">
        <f t="array" ref="AA9">IFERROR(INDEX(Slodze!$C$5:$AX$21,MATCH('Darba stundas pa mēnešiem'!$B9,Slodze!$A$5:$A$21,0),COLUMN(Slodze!W3)),0)</f>
        <v>0</v>
      </c>
      <c r="AB9" s="33">
        <f t="array" ref="AB9">IFERROR(INDEX(Slodze!$C$5:$AX$21,MATCH('Darba stundas pa mēnešiem'!$B9,Slodze!$A$5:$A$21,0),COLUMN(Slodze!X3)),0)</f>
        <v>0</v>
      </c>
      <c r="AC9" s="31">
        <f t="array" ref="AC9">IFERROR(INDEX(Slodze!$C$5:$AX$21,MATCH('Darba stundas pa mēnešiem'!$B9,Slodze!$A$5:$A$21,0),COLUMN(Slodze!Y3)),0)</f>
        <v>0</v>
      </c>
      <c r="AD9" s="32">
        <f t="array" ref="AD9">IFERROR(INDEX(Slodze!$C$5:$AX$21,MATCH('Darba stundas pa mēnešiem'!$B9,Slodze!$A$5:$A$21,0),COLUMN(Slodze!Z3)),0)</f>
        <v>0</v>
      </c>
      <c r="AE9" s="32">
        <f t="array" ref="AE9">IFERROR(INDEX(Slodze!$C$5:$AX$21,MATCH('Darba stundas pa mēnešiem'!$B9,Slodze!$A$5:$A$21,0),COLUMN(Slodze!AA3)),0)</f>
        <v>0</v>
      </c>
      <c r="AF9" s="33">
        <f t="array" ref="AF9">IFERROR(INDEX(Slodze!$C$5:$AX$21,MATCH('Darba stundas pa mēnešiem'!$B9,Slodze!$A$5:$A$21,0),COLUMN(Slodze!AB3)),0)</f>
        <v>0</v>
      </c>
      <c r="AG9" s="31">
        <f t="array" ref="AG9">IFERROR(INDEX(Slodze!$C$5:$AX$21,MATCH('Darba stundas pa mēnešiem'!$B9,Slodze!$A$5:$A$21,0),COLUMN(Slodze!AC3)),0)</f>
        <v>0</v>
      </c>
      <c r="AH9" s="32">
        <f t="array" ref="AH9">IFERROR(INDEX(Slodze!$C$5:$AX$21,MATCH('Darba stundas pa mēnešiem'!$B9,Slodze!$A$5:$A$21,0),COLUMN(Slodze!AD3)),0)</f>
        <v>0</v>
      </c>
      <c r="AI9" s="32">
        <f t="array" ref="AI9">IFERROR(INDEX(Slodze!$C$5:$AX$21,MATCH('Darba stundas pa mēnešiem'!$B9,Slodze!$A$5:$A$21,0),COLUMN(Slodze!AE3)),0)</f>
        <v>0</v>
      </c>
      <c r="AJ9" s="33">
        <f t="array" ref="AJ9">IFERROR(INDEX(Slodze!$C$5:$AX$21,MATCH('Darba stundas pa mēnešiem'!$B9,Slodze!$A$5:$A$21,0),COLUMN(Slodze!AF3)),0)</f>
        <v>0</v>
      </c>
      <c r="AK9" s="31">
        <f t="array" ref="AK9">IFERROR(INDEX(Slodze!$C$5:$AX$21,MATCH('Darba stundas pa mēnešiem'!$B9,Slodze!$A$5:$A$21,0),COLUMN(Slodze!AG3)),0)</f>
        <v>0</v>
      </c>
      <c r="AL9" s="32">
        <f t="array" ref="AL9">IFERROR(INDEX(Slodze!$C$5:$AX$21,MATCH('Darba stundas pa mēnešiem'!$B9,Slodze!$A$5:$A$21,0),COLUMN(Slodze!AH3)),0)</f>
        <v>0</v>
      </c>
      <c r="AM9" s="32">
        <f t="array" ref="AM9">IFERROR(INDEX(Slodze!$C$5:$AX$21,MATCH('Darba stundas pa mēnešiem'!$B9,Slodze!$A$5:$A$21,0),COLUMN(Slodze!AI3)),0)</f>
        <v>0</v>
      </c>
      <c r="AN9" s="33">
        <f t="array" ref="AN9">IFERROR(INDEX(Slodze!$C$5:$AX$21,MATCH('Darba stundas pa mēnešiem'!$B9,Slodze!$A$5:$A$21,0),COLUMN(Slodze!AJ3)),0)</f>
        <v>0</v>
      </c>
      <c r="AO9" s="31">
        <f t="array" ref="AO9">IFERROR(INDEX(Slodze!$C$5:$AX$21,MATCH('Darba stundas pa mēnešiem'!$B9,Slodze!$A$5:$A$21,0),COLUMN(Slodze!AK3)),0)</f>
        <v>0</v>
      </c>
      <c r="AP9" s="32">
        <f t="array" ref="AP9">IFERROR(INDEX(Slodze!$C$5:$AX$21,MATCH('Darba stundas pa mēnešiem'!$B9,Slodze!$A$5:$A$21,0),COLUMN(Slodze!AL3)),0)</f>
        <v>0</v>
      </c>
      <c r="AQ9" s="32">
        <f t="array" ref="AQ9">IFERROR(INDEX(Slodze!$C$5:$AX$21,MATCH('Darba stundas pa mēnešiem'!$B9,Slodze!$A$5:$A$21,0),COLUMN(Slodze!AM3)),0)</f>
        <v>0</v>
      </c>
      <c r="AR9" s="33">
        <f t="array" ref="AR9">IFERROR(INDEX(Slodze!$C$5:$AX$21,MATCH('Darba stundas pa mēnešiem'!$B9,Slodze!$A$5:$A$21,0),COLUMN(Slodze!AN3)),0)</f>
        <v>0</v>
      </c>
      <c r="AS9" s="31">
        <f t="array" ref="AS9">IFERROR(INDEX(Slodze!$C$5:$AX$21,MATCH('Darba stundas pa mēnešiem'!$B9,Slodze!$A$5:$A$21,0),COLUMN(Slodze!AO3)),0)</f>
        <v>0</v>
      </c>
      <c r="AT9" s="32">
        <f t="array" ref="AT9">IFERROR(INDEX(Slodze!$C$5:$AX$21,MATCH('Darba stundas pa mēnešiem'!$B9,Slodze!$A$5:$A$21,0),COLUMN(Slodze!AP3)),0)</f>
        <v>0</v>
      </c>
      <c r="AU9" s="32">
        <f t="array" ref="AU9">IFERROR(INDEX(Slodze!$C$5:$AX$21,MATCH('Darba stundas pa mēnešiem'!$B9,Slodze!$A$5:$A$21,0),COLUMN(Slodze!AQ3)),0)</f>
        <v>0</v>
      </c>
      <c r="AV9" s="33">
        <f t="array" ref="AV9">IFERROR(INDEX(Slodze!$C$5:$AX$21,MATCH('Darba stundas pa mēnešiem'!$B9,Slodze!$A$5:$A$21,0),COLUMN(Slodze!AR3)),0)</f>
        <v>0</v>
      </c>
      <c r="AW9" s="31">
        <f t="array" ref="AW9">IFERROR(INDEX(Slodze!$C$5:$AX$21,MATCH('Darba stundas pa mēnešiem'!$B9,Slodze!$A$5:$A$21,0),COLUMN(Slodze!AS3)),0)</f>
        <v>0</v>
      </c>
      <c r="AX9" s="32">
        <f t="array" ref="AX9">IFERROR(INDEX(Slodze!$C$5:$AX$21,MATCH('Darba stundas pa mēnešiem'!$B9,Slodze!$A$5:$A$21,0),COLUMN(Slodze!AT3)),0)</f>
        <v>0</v>
      </c>
      <c r="AY9" s="32">
        <f t="array" ref="AY9">IFERROR(INDEX(Slodze!$C$5:$AX$21,MATCH('Darba stundas pa mēnešiem'!$B9,Slodze!$A$5:$A$21,0),COLUMN(Slodze!AU3)),0)</f>
        <v>0</v>
      </c>
      <c r="AZ9" s="33">
        <f t="array" ref="AZ9">IFERROR(INDEX(Slodze!$C$5:$AX$21,MATCH('Darba stundas pa mēnešiem'!$B9,Slodze!$A$5:$A$21,0),COLUMN(Slodze!AV3)),0)</f>
        <v>0</v>
      </c>
    </row>
    <row r="10" spans="1:52">
      <c r="A10" s="3" t="s">
        <v>27</v>
      </c>
      <c r="B10" s="30" t="e">
        <v>#REF!</v>
      </c>
      <c r="C10" s="30" t="e">
        <v>#REF!</v>
      </c>
      <c r="D10" s="26" t="e">
        <f>'Grupu mācību Pasākumi'!B6</f>
        <v>#REF!</v>
      </c>
      <c r="E10" s="31">
        <f t="array" ref="E10">IFERROR(INDEX(Slodze!$C$5:$AX$21,MATCH('Darba stundas pa mēnešiem'!$B10,Slodze!$A$5:$A$21,0),COLUMN(Slodze!A4)),0)</f>
        <v>0</v>
      </c>
      <c r="F10" s="32">
        <f t="array" ref="F10">IFERROR(INDEX(Slodze!$C$5:$AX$21,MATCH('Darba stundas pa mēnešiem'!$B10,Slodze!$A$5:$A$21,0),COLUMN(Slodze!B4)),0)</f>
        <v>0</v>
      </c>
      <c r="G10" s="32">
        <f t="array" ref="G10">IFERROR(INDEX(Slodze!$C$5:$AX$21,MATCH('Darba stundas pa mēnešiem'!$B10,Slodze!$A$5:$A$21,0),COLUMN(Slodze!C4)),0)</f>
        <v>0</v>
      </c>
      <c r="H10" s="33">
        <f t="array" ref="H10">IFERROR(INDEX(Slodze!$C$5:$AX$21,MATCH('Darba stundas pa mēnešiem'!$B10,Slodze!$A$5:$A$21,0),COLUMN(Slodze!D4)),0)</f>
        <v>0</v>
      </c>
      <c r="I10" s="31">
        <f t="array" ref="I10">IFERROR(INDEX(Slodze!$C$5:$AX$21,MATCH('Darba stundas pa mēnešiem'!$B10,Slodze!$A$5:$A$21,0),COLUMN(Slodze!E4)),0)</f>
        <v>0</v>
      </c>
      <c r="J10" s="32">
        <f t="array" ref="J10">IFERROR(INDEX(Slodze!$C$5:$AX$21,MATCH('Darba stundas pa mēnešiem'!$B10,Slodze!$A$5:$A$21,0),COLUMN(Slodze!F4)),0)</f>
        <v>0</v>
      </c>
      <c r="K10" s="32">
        <f t="array" ref="K10">IFERROR(INDEX(Slodze!$C$5:$AX$21,MATCH('Darba stundas pa mēnešiem'!$B10,Slodze!$A$5:$A$21,0),COLUMN(Slodze!G4)),0)</f>
        <v>0</v>
      </c>
      <c r="L10" s="33">
        <f t="array" ref="L10">IFERROR(INDEX(Slodze!$C$5:$AX$21,MATCH('Darba stundas pa mēnešiem'!$B10,Slodze!$A$5:$A$21,0),COLUMN(Slodze!H4)),0)</f>
        <v>0</v>
      </c>
      <c r="M10" s="31">
        <f t="array" ref="M10">IFERROR(INDEX(Slodze!$C$5:$AX$21,MATCH('Darba stundas pa mēnešiem'!$B10,Slodze!$A$5:$A$21,0),COLUMN(Slodze!I4)),0)</f>
        <v>0</v>
      </c>
      <c r="N10" s="32">
        <f t="array" ref="N10">IFERROR(INDEX(Slodze!$C$5:$AX$21,MATCH('Darba stundas pa mēnešiem'!$B10,Slodze!$A$5:$A$21,0),COLUMN(Slodze!J4)),0)</f>
        <v>0</v>
      </c>
      <c r="O10" s="32">
        <f t="array" ref="O10">IFERROR(INDEX(Slodze!$C$5:$AX$21,MATCH('Darba stundas pa mēnešiem'!$B10,Slodze!$A$5:$A$21,0),COLUMN(Slodze!K4)),0)</f>
        <v>0</v>
      </c>
      <c r="P10" s="33">
        <f t="array" ref="P10">IFERROR(INDEX(Slodze!$C$5:$AX$21,MATCH('Darba stundas pa mēnešiem'!$B10,Slodze!$A$5:$A$21,0),COLUMN(Slodze!L4)),0)</f>
        <v>0</v>
      </c>
      <c r="Q10" s="31">
        <f t="array" ref="Q10">IFERROR(INDEX(Slodze!$C$5:$AX$21,MATCH('Darba stundas pa mēnešiem'!$B10,Slodze!$A$5:$A$21,0),COLUMN(Slodze!M4)),0)</f>
        <v>0</v>
      </c>
      <c r="R10" s="32">
        <f t="array" ref="R10">IFERROR(INDEX(Slodze!$C$5:$AX$21,MATCH('Darba stundas pa mēnešiem'!$B10,Slodze!$A$5:$A$21,0),COLUMN(Slodze!N4)),0)</f>
        <v>0</v>
      </c>
      <c r="S10" s="32">
        <f t="array" ref="S10">IFERROR(INDEX(Slodze!$C$5:$AX$21,MATCH('Darba stundas pa mēnešiem'!$B10,Slodze!$A$5:$A$21,0),COLUMN(Slodze!O4)),0)</f>
        <v>0</v>
      </c>
      <c r="T10" s="33">
        <f t="array" ref="T10">IFERROR(INDEX(Slodze!$C$5:$AX$21,MATCH('Darba stundas pa mēnešiem'!$B10,Slodze!$A$5:$A$21,0),COLUMN(Slodze!P4)),0)</f>
        <v>0</v>
      </c>
      <c r="U10" s="31">
        <f t="array" ref="U10">IFERROR(INDEX(Slodze!$C$5:$AX$21,MATCH('Darba stundas pa mēnešiem'!$B10,Slodze!$A$5:$A$21,0),COLUMN(Slodze!Q4)),0)</f>
        <v>0</v>
      </c>
      <c r="V10" s="32">
        <f t="array" ref="V10">IFERROR(INDEX(Slodze!$C$5:$AX$21,MATCH('Darba stundas pa mēnešiem'!$B10,Slodze!$A$5:$A$21,0),COLUMN(Slodze!R4)),0)</f>
        <v>0</v>
      </c>
      <c r="W10" s="32">
        <f t="array" ref="W10">IFERROR(INDEX(Slodze!$C$5:$AX$21,MATCH('Darba stundas pa mēnešiem'!$B10,Slodze!$A$5:$A$21,0),COLUMN(Slodze!S4)),0)</f>
        <v>0</v>
      </c>
      <c r="X10" s="33">
        <f t="array" ref="X10">IFERROR(INDEX(Slodze!$C$5:$AX$21,MATCH('Darba stundas pa mēnešiem'!$B10,Slodze!$A$5:$A$21,0),COLUMN(Slodze!T4)),0)</f>
        <v>0</v>
      </c>
      <c r="Y10" s="31">
        <f t="array" ref="Y10">IFERROR(INDEX(Slodze!$C$5:$AX$21,MATCH('Darba stundas pa mēnešiem'!$B10,Slodze!$A$5:$A$21,0),COLUMN(Slodze!U4)),0)</f>
        <v>0</v>
      </c>
      <c r="Z10" s="32">
        <f t="array" ref="Z10">IFERROR(INDEX(Slodze!$C$5:$AX$21,MATCH('Darba stundas pa mēnešiem'!$B10,Slodze!$A$5:$A$21,0),COLUMN(Slodze!V4)),0)</f>
        <v>0</v>
      </c>
      <c r="AA10" s="32">
        <f t="array" ref="AA10">IFERROR(INDEX(Slodze!$C$5:$AX$21,MATCH('Darba stundas pa mēnešiem'!$B10,Slodze!$A$5:$A$21,0),COLUMN(Slodze!W4)),0)</f>
        <v>0</v>
      </c>
      <c r="AB10" s="33">
        <f t="array" ref="AB10">IFERROR(INDEX(Slodze!$C$5:$AX$21,MATCH('Darba stundas pa mēnešiem'!$B10,Slodze!$A$5:$A$21,0),COLUMN(Slodze!X4)),0)</f>
        <v>0</v>
      </c>
      <c r="AC10" s="31">
        <f t="array" ref="AC10">IFERROR(INDEX(Slodze!$C$5:$AX$21,MATCH('Darba stundas pa mēnešiem'!$B10,Slodze!$A$5:$A$21,0),COLUMN(Slodze!Y4)),0)</f>
        <v>0</v>
      </c>
      <c r="AD10" s="32">
        <f t="array" ref="AD10">IFERROR(INDEX(Slodze!$C$5:$AX$21,MATCH('Darba stundas pa mēnešiem'!$B10,Slodze!$A$5:$A$21,0),COLUMN(Slodze!Z4)),0)</f>
        <v>0</v>
      </c>
      <c r="AE10" s="32">
        <f t="array" ref="AE10">IFERROR(INDEX(Slodze!$C$5:$AX$21,MATCH('Darba stundas pa mēnešiem'!$B10,Slodze!$A$5:$A$21,0),COLUMN(Slodze!AA4)),0)</f>
        <v>0</v>
      </c>
      <c r="AF10" s="33">
        <f t="array" ref="AF10">IFERROR(INDEX(Slodze!$C$5:$AX$21,MATCH('Darba stundas pa mēnešiem'!$B10,Slodze!$A$5:$A$21,0),COLUMN(Slodze!AB4)),0)</f>
        <v>0</v>
      </c>
      <c r="AG10" s="31">
        <f t="array" ref="AG10">IFERROR(INDEX(Slodze!$C$5:$AX$21,MATCH('Darba stundas pa mēnešiem'!$B10,Slodze!$A$5:$A$21,0),COLUMN(Slodze!AC4)),0)</f>
        <v>0</v>
      </c>
      <c r="AH10" s="32">
        <f t="array" ref="AH10">IFERROR(INDEX(Slodze!$C$5:$AX$21,MATCH('Darba stundas pa mēnešiem'!$B10,Slodze!$A$5:$A$21,0),COLUMN(Slodze!AD4)),0)</f>
        <v>0</v>
      </c>
      <c r="AI10" s="32">
        <f t="array" ref="AI10">IFERROR(INDEX(Slodze!$C$5:$AX$21,MATCH('Darba stundas pa mēnešiem'!$B10,Slodze!$A$5:$A$21,0),COLUMN(Slodze!AE4)),0)</f>
        <v>0</v>
      </c>
      <c r="AJ10" s="33">
        <f t="array" ref="AJ10">IFERROR(INDEX(Slodze!$C$5:$AX$21,MATCH('Darba stundas pa mēnešiem'!$B10,Slodze!$A$5:$A$21,0),COLUMN(Slodze!AF4)),0)</f>
        <v>0</v>
      </c>
      <c r="AK10" s="31">
        <f t="array" ref="AK10">IFERROR(INDEX(Slodze!$C$5:$AX$21,MATCH('Darba stundas pa mēnešiem'!$B10,Slodze!$A$5:$A$21,0),COLUMN(Slodze!AG4)),0)</f>
        <v>0</v>
      </c>
      <c r="AL10" s="32">
        <f t="array" ref="AL10">IFERROR(INDEX(Slodze!$C$5:$AX$21,MATCH('Darba stundas pa mēnešiem'!$B10,Slodze!$A$5:$A$21,0),COLUMN(Slodze!AH4)),0)</f>
        <v>0</v>
      </c>
      <c r="AM10" s="32">
        <f t="array" ref="AM10">IFERROR(INDEX(Slodze!$C$5:$AX$21,MATCH('Darba stundas pa mēnešiem'!$B10,Slodze!$A$5:$A$21,0),COLUMN(Slodze!AI4)),0)</f>
        <v>0</v>
      </c>
      <c r="AN10" s="33">
        <f t="array" ref="AN10">IFERROR(INDEX(Slodze!$C$5:$AX$21,MATCH('Darba stundas pa mēnešiem'!$B10,Slodze!$A$5:$A$21,0),COLUMN(Slodze!AJ4)),0)</f>
        <v>0</v>
      </c>
      <c r="AO10" s="31">
        <f t="array" ref="AO10">IFERROR(INDEX(Slodze!$C$5:$AX$21,MATCH('Darba stundas pa mēnešiem'!$B10,Slodze!$A$5:$A$21,0),COLUMN(Slodze!AK4)),0)</f>
        <v>0</v>
      </c>
      <c r="AP10" s="32">
        <f t="array" ref="AP10">IFERROR(INDEX(Slodze!$C$5:$AX$21,MATCH('Darba stundas pa mēnešiem'!$B10,Slodze!$A$5:$A$21,0),COLUMN(Slodze!AL4)),0)</f>
        <v>0</v>
      </c>
      <c r="AQ10" s="32">
        <f t="array" ref="AQ10">IFERROR(INDEX(Slodze!$C$5:$AX$21,MATCH('Darba stundas pa mēnešiem'!$B10,Slodze!$A$5:$A$21,0),COLUMN(Slodze!AM4)),0)</f>
        <v>0</v>
      </c>
      <c r="AR10" s="33">
        <f t="array" ref="AR10">IFERROR(INDEX(Slodze!$C$5:$AX$21,MATCH('Darba stundas pa mēnešiem'!$B10,Slodze!$A$5:$A$21,0),COLUMN(Slodze!AN4)),0)</f>
        <v>0</v>
      </c>
      <c r="AS10" s="31">
        <f t="array" ref="AS10">IFERROR(INDEX(Slodze!$C$5:$AX$21,MATCH('Darba stundas pa mēnešiem'!$B10,Slodze!$A$5:$A$21,0),COLUMN(Slodze!AO4)),0)</f>
        <v>0</v>
      </c>
      <c r="AT10" s="32">
        <f t="array" ref="AT10">IFERROR(INDEX(Slodze!$C$5:$AX$21,MATCH('Darba stundas pa mēnešiem'!$B10,Slodze!$A$5:$A$21,0),COLUMN(Slodze!AP4)),0)</f>
        <v>0</v>
      </c>
      <c r="AU10" s="32">
        <f t="array" ref="AU10">IFERROR(INDEX(Slodze!$C$5:$AX$21,MATCH('Darba stundas pa mēnešiem'!$B10,Slodze!$A$5:$A$21,0),COLUMN(Slodze!AQ4)),0)</f>
        <v>0</v>
      </c>
      <c r="AV10" s="33">
        <f t="array" ref="AV10">IFERROR(INDEX(Slodze!$C$5:$AX$21,MATCH('Darba stundas pa mēnešiem'!$B10,Slodze!$A$5:$A$21,0),COLUMN(Slodze!AR4)),0)</f>
        <v>0</v>
      </c>
      <c r="AW10" s="31">
        <f t="array" ref="AW10">IFERROR(INDEX(Slodze!$C$5:$AX$21,MATCH('Darba stundas pa mēnešiem'!$B10,Slodze!$A$5:$A$21,0),COLUMN(Slodze!AS4)),0)</f>
        <v>0</v>
      </c>
      <c r="AX10" s="32">
        <f t="array" ref="AX10">IFERROR(INDEX(Slodze!$C$5:$AX$21,MATCH('Darba stundas pa mēnešiem'!$B10,Slodze!$A$5:$A$21,0),COLUMN(Slodze!AT4)),0)</f>
        <v>0</v>
      </c>
      <c r="AY10" s="32">
        <f t="array" ref="AY10">IFERROR(INDEX(Slodze!$C$5:$AX$21,MATCH('Darba stundas pa mēnešiem'!$B10,Slodze!$A$5:$A$21,0),COLUMN(Slodze!AU4)),0)</f>
        <v>0</v>
      </c>
      <c r="AZ10" s="33">
        <f t="array" ref="AZ10">IFERROR(INDEX(Slodze!$C$5:$AX$21,MATCH('Darba stundas pa mēnešiem'!$B10,Slodze!$A$5:$A$21,0),COLUMN(Slodze!AV4)),0)</f>
        <v>0</v>
      </c>
    </row>
    <row r="11" spans="1:52">
      <c r="A11" s="3" t="s">
        <v>28</v>
      </c>
      <c r="B11" s="30" t="e">
        <v>#REF!</v>
      </c>
      <c r="C11" s="30" t="e">
        <v>#REF!</v>
      </c>
      <c r="D11" s="26" t="e">
        <f>'Grupu mācību Pasākumi'!B7</f>
        <v>#REF!</v>
      </c>
      <c r="E11" s="31">
        <f t="array" ref="E11">IFERROR(INDEX(Slodze!$C$5:$AX$21,MATCH('Darba stundas pa mēnešiem'!$B11,Slodze!$A$5:$A$21,0),COLUMN(Slodze!A5)),0)</f>
        <v>0</v>
      </c>
      <c r="F11" s="32">
        <f t="array" ref="F11">IFERROR(INDEX(Slodze!$C$5:$AX$21,MATCH('Darba stundas pa mēnešiem'!$B11,Slodze!$A$5:$A$21,0),COLUMN(Slodze!B5)),0)</f>
        <v>0</v>
      </c>
      <c r="G11" s="32">
        <f t="array" ref="G11">IFERROR(INDEX(Slodze!$C$5:$AX$21,MATCH('Darba stundas pa mēnešiem'!$B11,Slodze!$A$5:$A$21,0),COLUMN(Slodze!C5)),0)</f>
        <v>0</v>
      </c>
      <c r="H11" s="33">
        <f t="array" ref="H11">IFERROR(INDEX(Slodze!$C$5:$AX$21,MATCH('Darba stundas pa mēnešiem'!$B11,Slodze!$A$5:$A$21,0),COLUMN(Slodze!D5)),0)</f>
        <v>0</v>
      </c>
      <c r="I11" s="31">
        <f t="array" ref="I11">IFERROR(INDEX(Slodze!$C$5:$AX$21,MATCH('Darba stundas pa mēnešiem'!$B11,Slodze!$A$5:$A$21,0),COLUMN(Slodze!E5)),0)</f>
        <v>0</v>
      </c>
      <c r="J11" s="32">
        <f t="array" ref="J11">IFERROR(INDEX(Slodze!$C$5:$AX$21,MATCH('Darba stundas pa mēnešiem'!$B11,Slodze!$A$5:$A$21,0),COLUMN(Slodze!F5)),0)</f>
        <v>0</v>
      </c>
      <c r="K11" s="32">
        <f t="array" ref="K11">IFERROR(INDEX(Slodze!$C$5:$AX$21,MATCH('Darba stundas pa mēnešiem'!$B11,Slodze!$A$5:$A$21,0),COLUMN(Slodze!G5)),0)</f>
        <v>0</v>
      </c>
      <c r="L11" s="33">
        <f t="array" ref="L11">IFERROR(INDEX(Slodze!$C$5:$AX$21,MATCH('Darba stundas pa mēnešiem'!$B11,Slodze!$A$5:$A$21,0),COLUMN(Slodze!H5)),0)</f>
        <v>0</v>
      </c>
      <c r="M11" s="31">
        <f t="array" ref="M11">IFERROR(INDEX(Slodze!$C$5:$AX$21,MATCH('Darba stundas pa mēnešiem'!$B11,Slodze!$A$5:$A$21,0),COLUMN(Slodze!I5)),0)</f>
        <v>0</v>
      </c>
      <c r="N11" s="32">
        <f t="array" ref="N11">IFERROR(INDEX(Slodze!$C$5:$AX$21,MATCH('Darba stundas pa mēnešiem'!$B11,Slodze!$A$5:$A$21,0),COLUMN(Slodze!J5)),0)</f>
        <v>0</v>
      </c>
      <c r="O11" s="32">
        <f t="array" ref="O11">IFERROR(INDEX(Slodze!$C$5:$AX$21,MATCH('Darba stundas pa mēnešiem'!$B11,Slodze!$A$5:$A$21,0),COLUMN(Slodze!K5)),0)</f>
        <v>0</v>
      </c>
      <c r="P11" s="33">
        <f t="array" ref="P11">IFERROR(INDEX(Slodze!$C$5:$AX$21,MATCH('Darba stundas pa mēnešiem'!$B11,Slodze!$A$5:$A$21,0),COLUMN(Slodze!L5)),0)</f>
        <v>0</v>
      </c>
      <c r="Q11" s="31">
        <f t="array" ref="Q11">IFERROR(INDEX(Slodze!$C$5:$AX$21,MATCH('Darba stundas pa mēnešiem'!$B11,Slodze!$A$5:$A$21,0),COLUMN(Slodze!M5)),0)</f>
        <v>0</v>
      </c>
      <c r="R11" s="32">
        <f t="array" ref="R11">IFERROR(INDEX(Slodze!$C$5:$AX$21,MATCH('Darba stundas pa mēnešiem'!$B11,Slodze!$A$5:$A$21,0),COLUMN(Slodze!N5)),0)</f>
        <v>0</v>
      </c>
      <c r="S11" s="32">
        <f t="array" ref="S11">IFERROR(INDEX(Slodze!$C$5:$AX$21,MATCH('Darba stundas pa mēnešiem'!$B11,Slodze!$A$5:$A$21,0),COLUMN(Slodze!O5)),0)</f>
        <v>0</v>
      </c>
      <c r="T11" s="33">
        <f t="array" ref="T11">IFERROR(INDEX(Slodze!$C$5:$AX$21,MATCH('Darba stundas pa mēnešiem'!$B11,Slodze!$A$5:$A$21,0),COLUMN(Slodze!P5)),0)</f>
        <v>0</v>
      </c>
      <c r="U11" s="31">
        <f t="array" ref="U11">IFERROR(INDEX(Slodze!$C$5:$AX$21,MATCH('Darba stundas pa mēnešiem'!$B11,Slodze!$A$5:$A$21,0),COLUMN(Slodze!Q5)),0)</f>
        <v>0</v>
      </c>
      <c r="V11" s="32">
        <f t="array" ref="V11">IFERROR(INDEX(Slodze!$C$5:$AX$21,MATCH('Darba stundas pa mēnešiem'!$B11,Slodze!$A$5:$A$21,0),COLUMN(Slodze!R5)),0)</f>
        <v>0</v>
      </c>
      <c r="W11" s="32">
        <f t="array" ref="W11">IFERROR(INDEX(Slodze!$C$5:$AX$21,MATCH('Darba stundas pa mēnešiem'!$B11,Slodze!$A$5:$A$21,0),COLUMN(Slodze!S5)),0)</f>
        <v>0</v>
      </c>
      <c r="X11" s="33">
        <f t="array" ref="X11">IFERROR(INDEX(Slodze!$C$5:$AX$21,MATCH('Darba stundas pa mēnešiem'!$B11,Slodze!$A$5:$A$21,0),COLUMN(Slodze!T5)),0)</f>
        <v>0</v>
      </c>
      <c r="Y11" s="31">
        <f t="array" ref="Y11">IFERROR(INDEX(Slodze!$C$5:$AX$21,MATCH('Darba stundas pa mēnešiem'!$B11,Slodze!$A$5:$A$21,0),COLUMN(Slodze!U5)),0)</f>
        <v>0</v>
      </c>
      <c r="Z11" s="32">
        <f t="array" ref="Z11">IFERROR(INDEX(Slodze!$C$5:$AX$21,MATCH('Darba stundas pa mēnešiem'!$B11,Slodze!$A$5:$A$21,0),COLUMN(Slodze!V5)),0)</f>
        <v>0</v>
      </c>
      <c r="AA11" s="32">
        <f t="array" ref="AA11">IFERROR(INDEX(Slodze!$C$5:$AX$21,MATCH('Darba stundas pa mēnešiem'!$B11,Slodze!$A$5:$A$21,0),COLUMN(Slodze!W5)),0)</f>
        <v>0</v>
      </c>
      <c r="AB11" s="33">
        <f t="array" ref="AB11">IFERROR(INDEX(Slodze!$C$5:$AX$21,MATCH('Darba stundas pa mēnešiem'!$B11,Slodze!$A$5:$A$21,0),COLUMN(Slodze!X5)),0)</f>
        <v>0</v>
      </c>
      <c r="AC11" s="31">
        <f t="array" ref="AC11">IFERROR(INDEX(Slodze!$C$5:$AX$21,MATCH('Darba stundas pa mēnešiem'!$B11,Slodze!$A$5:$A$21,0),COLUMN(Slodze!Y5)),0)</f>
        <v>0</v>
      </c>
      <c r="AD11" s="32">
        <f t="array" ref="AD11">IFERROR(INDEX(Slodze!$C$5:$AX$21,MATCH('Darba stundas pa mēnešiem'!$B11,Slodze!$A$5:$A$21,0),COLUMN(Slodze!Z5)),0)</f>
        <v>0</v>
      </c>
      <c r="AE11" s="32">
        <f t="array" ref="AE11">IFERROR(INDEX(Slodze!$C$5:$AX$21,MATCH('Darba stundas pa mēnešiem'!$B11,Slodze!$A$5:$A$21,0),COLUMN(Slodze!AA5)),0)</f>
        <v>0</v>
      </c>
      <c r="AF11" s="33">
        <f t="array" ref="AF11">IFERROR(INDEX(Slodze!$C$5:$AX$21,MATCH('Darba stundas pa mēnešiem'!$B11,Slodze!$A$5:$A$21,0),COLUMN(Slodze!AB5)),0)</f>
        <v>0</v>
      </c>
      <c r="AG11" s="31">
        <f t="array" ref="AG11">IFERROR(INDEX(Slodze!$C$5:$AX$21,MATCH('Darba stundas pa mēnešiem'!$B11,Slodze!$A$5:$A$21,0),COLUMN(Slodze!AC5)),0)</f>
        <v>0</v>
      </c>
      <c r="AH11" s="32">
        <f t="array" ref="AH11">IFERROR(INDEX(Slodze!$C$5:$AX$21,MATCH('Darba stundas pa mēnešiem'!$B11,Slodze!$A$5:$A$21,0),COLUMN(Slodze!AD5)),0)</f>
        <v>0</v>
      </c>
      <c r="AI11" s="32">
        <f t="array" ref="AI11">IFERROR(INDEX(Slodze!$C$5:$AX$21,MATCH('Darba stundas pa mēnešiem'!$B11,Slodze!$A$5:$A$21,0),COLUMN(Slodze!AE5)),0)</f>
        <v>0</v>
      </c>
      <c r="AJ11" s="33">
        <f t="array" ref="AJ11">IFERROR(INDEX(Slodze!$C$5:$AX$21,MATCH('Darba stundas pa mēnešiem'!$B11,Slodze!$A$5:$A$21,0),COLUMN(Slodze!AF5)),0)</f>
        <v>0</v>
      </c>
      <c r="AK11" s="31">
        <f t="array" ref="AK11">IFERROR(INDEX(Slodze!$C$5:$AX$21,MATCH('Darba stundas pa mēnešiem'!$B11,Slodze!$A$5:$A$21,0),COLUMN(Slodze!AG5)),0)</f>
        <v>0</v>
      </c>
      <c r="AL11" s="32">
        <f t="array" ref="AL11">IFERROR(INDEX(Slodze!$C$5:$AX$21,MATCH('Darba stundas pa mēnešiem'!$B11,Slodze!$A$5:$A$21,0),COLUMN(Slodze!AH5)),0)</f>
        <v>0</v>
      </c>
      <c r="AM11" s="32">
        <f t="array" ref="AM11">IFERROR(INDEX(Slodze!$C$5:$AX$21,MATCH('Darba stundas pa mēnešiem'!$B11,Slodze!$A$5:$A$21,0),COLUMN(Slodze!AI5)),0)</f>
        <v>0</v>
      </c>
      <c r="AN11" s="33">
        <f t="array" ref="AN11">IFERROR(INDEX(Slodze!$C$5:$AX$21,MATCH('Darba stundas pa mēnešiem'!$B11,Slodze!$A$5:$A$21,0),COLUMN(Slodze!AJ5)),0)</f>
        <v>0</v>
      </c>
      <c r="AO11" s="31">
        <f t="array" ref="AO11">IFERROR(INDEX(Slodze!$C$5:$AX$21,MATCH('Darba stundas pa mēnešiem'!$B11,Slodze!$A$5:$A$21,0),COLUMN(Slodze!AK5)),0)</f>
        <v>0</v>
      </c>
      <c r="AP11" s="32">
        <f t="array" ref="AP11">IFERROR(INDEX(Slodze!$C$5:$AX$21,MATCH('Darba stundas pa mēnešiem'!$B11,Slodze!$A$5:$A$21,0),COLUMN(Slodze!AL5)),0)</f>
        <v>0</v>
      </c>
      <c r="AQ11" s="32">
        <f t="array" ref="AQ11">IFERROR(INDEX(Slodze!$C$5:$AX$21,MATCH('Darba stundas pa mēnešiem'!$B11,Slodze!$A$5:$A$21,0),COLUMN(Slodze!AM5)),0)</f>
        <v>0</v>
      </c>
      <c r="AR11" s="33">
        <f t="array" ref="AR11">IFERROR(INDEX(Slodze!$C$5:$AX$21,MATCH('Darba stundas pa mēnešiem'!$B11,Slodze!$A$5:$A$21,0),COLUMN(Slodze!AN5)),0)</f>
        <v>0</v>
      </c>
      <c r="AS11" s="31">
        <f t="array" ref="AS11">IFERROR(INDEX(Slodze!$C$5:$AX$21,MATCH('Darba stundas pa mēnešiem'!$B11,Slodze!$A$5:$A$21,0),COLUMN(Slodze!AO5)),0)</f>
        <v>0</v>
      </c>
      <c r="AT11" s="32">
        <f t="array" ref="AT11">IFERROR(INDEX(Slodze!$C$5:$AX$21,MATCH('Darba stundas pa mēnešiem'!$B11,Slodze!$A$5:$A$21,0),COLUMN(Slodze!AP5)),0)</f>
        <v>0</v>
      </c>
      <c r="AU11" s="32">
        <f t="array" ref="AU11">IFERROR(INDEX(Slodze!$C$5:$AX$21,MATCH('Darba stundas pa mēnešiem'!$B11,Slodze!$A$5:$A$21,0),COLUMN(Slodze!AQ5)),0)</f>
        <v>0</v>
      </c>
      <c r="AV11" s="33">
        <f t="array" ref="AV11">IFERROR(INDEX(Slodze!$C$5:$AX$21,MATCH('Darba stundas pa mēnešiem'!$B11,Slodze!$A$5:$A$21,0),COLUMN(Slodze!AR5)),0)</f>
        <v>0</v>
      </c>
      <c r="AW11" s="31">
        <f t="array" ref="AW11">IFERROR(INDEX(Slodze!$C$5:$AX$21,MATCH('Darba stundas pa mēnešiem'!$B11,Slodze!$A$5:$A$21,0),COLUMN(Slodze!AS5)),0)</f>
        <v>0</v>
      </c>
      <c r="AX11" s="32">
        <f t="array" ref="AX11">IFERROR(INDEX(Slodze!$C$5:$AX$21,MATCH('Darba stundas pa mēnešiem'!$B11,Slodze!$A$5:$A$21,0),COLUMN(Slodze!AT5)),0)</f>
        <v>0</v>
      </c>
      <c r="AY11" s="32">
        <f t="array" ref="AY11">IFERROR(INDEX(Slodze!$C$5:$AX$21,MATCH('Darba stundas pa mēnešiem'!$B11,Slodze!$A$5:$A$21,0),COLUMN(Slodze!AU5)),0)</f>
        <v>0</v>
      </c>
      <c r="AZ11" s="33">
        <f t="array" ref="AZ11">IFERROR(INDEX(Slodze!$C$5:$AX$21,MATCH('Darba stundas pa mēnešiem'!$B11,Slodze!$A$5:$A$21,0),COLUMN(Slodze!AV5)),0)</f>
        <v>0</v>
      </c>
    </row>
    <row r="12" spans="1:52">
      <c r="A12" s="3" t="s">
        <v>29</v>
      </c>
      <c r="B12" s="30" t="e">
        <v>#REF!</v>
      </c>
      <c r="C12" s="30" t="e">
        <v>#REF!</v>
      </c>
      <c r="D12" s="26" t="e">
        <f>'Grupu mācību Pasākumi'!B8</f>
        <v>#REF!</v>
      </c>
      <c r="E12" s="31">
        <f t="array" ref="E12">IFERROR(INDEX(Slodze!$C$5:$AX$21,MATCH('Darba stundas pa mēnešiem'!$B12,Slodze!$A$5:$A$21,0),COLUMN(Slodze!A6)),0)</f>
        <v>0</v>
      </c>
      <c r="F12" s="32">
        <f t="array" ref="F12">IFERROR(INDEX(Slodze!$C$5:$AX$21,MATCH('Darba stundas pa mēnešiem'!$B12,Slodze!$A$5:$A$21,0),COLUMN(Slodze!B6)),0)</f>
        <v>0</v>
      </c>
      <c r="G12" s="32">
        <f t="array" ref="G12">IFERROR(INDEX(Slodze!$C$5:$AX$21,MATCH('Darba stundas pa mēnešiem'!$B12,Slodze!$A$5:$A$21,0),COLUMN(Slodze!C6)),0)</f>
        <v>0</v>
      </c>
      <c r="H12" s="33">
        <f t="array" ref="H12">IFERROR(INDEX(Slodze!$C$5:$AX$21,MATCH('Darba stundas pa mēnešiem'!$B12,Slodze!$A$5:$A$21,0),COLUMN(Slodze!D6)),0)</f>
        <v>0</v>
      </c>
      <c r="I12" s="31">
        <f t="array" ref="I12">IFERROR(INDEX(Slodze!$C$5:$AX$21,MATCH('Darba stundas pa mēnešiem'!$B12,Slodze!$A$5:$A$21,0),COLUMN(Slodze!E6)),0)</f>
        <v>0</v>
      </c>
      <c r="J12" s="32">
        <f t="array" ref="J12">IFERROR(INDEX(Slodze!$C$5:$AX$21,MATCH('Darba stundas pa mēnešiem'!$B12,Slodze!$A$5:$A$21,0),COLUMN(Slodze!F6)),0)</f>
        <v>0</v>
      </c>
      <c r="K12" s="32">
        <f t="array" ref="K12">IFERROR(INDEX(Slodze!$C$5:$AX$21,MATCH('Darba stundas pa mēnešiem'!$B12,Slodze!$A$5:$A$21,0),COLUMN(Slodze!G6)),0)</f>
        <v>0</v>
      </c>
      <c r="L12" s="33">
        <f t="array" ref="L12">IFERROR(INDEX(Slodze!$C$5:$AX$21,MATCH('Darba stundas pa mēnešiem'!$B12,Slodze!$A$5:$A$21,0),COLUMN(Slodze!H6)),0)</f>
        <v>0</v>
      </c>
      <c r="M12" s="31">
        <f t="array" ref="M12">IFERROR(INDEX(Slodze!$C$5:$AX$21,MATCH('Darba stundas pa mēnešiem'!$B12,Slodze!$A$5:$A$21,0),COLUMN(Slodze!I6)),0)</f>
        <v>0</v>
      </c>
      <c r="N12" s="32">
        <f t="array" ref="N12">IFERROR(INDEX(Slodze!$C$5:$AX$21,MATCH('Darba stundas pa mēnešiem'!$B12,Slodze!$A$5:$A$21,0),COLUMN(Slodze!J6)),0)</f>
        <v>0</v>
      </c>
      <c r="O12" s="32">
        <f t="array" ref="O12">IFERROR(INDEX(Slodze!$C$5:$AX$21,MATCH('Darba stundas pa mēnešiem'!$B12,Slodze!$A$5:$A$21,0),COLUMN(Slodze!K6)),0)</f>
        <v>0</v>
      </c>
      <c r="P12" s="33">
        <f t="array" ref="P12">IFERROR(INDEX(Slodze!$C$5:$AX$21,MATCH('Darba stundas pa mēnešiem'!$B12,Slodze!$A$5:$A$21,0),COLUMN(Slodze!L6)),0)</f>
        <v>0</v>
      </c>
      <c r="Q12" s="31">
        <f t="array" ref="Q12">IFERROR(INDEX(Slodze!$C$5:$AX$21,MATCH('Darba stundas pa mēnešiem'!$B12,Slodze!$A$5:$A$21,0),COLUMN(Slodze!M6)),0)</f>
        <v>0</v>
      </c>
      <c r="R12" s="32">
        <f t="array" ref="R12">IFERROR(INDEX(Slodze!$C$5:$AX$21,MATCH('Darba stundas pa mēnešiem'!$B12,Slodze!$A$5:$A$21,0),COLUMN(Slodze!N6)),0)</f>
        <v>0</v>
      </c>
      <c r="S12" s="32">
        <f t="array" ref="S12">IFERROR(INDEX(Slodze!$C$5:$AX$21,MATCH('Darba stundas pa mēnešiem'!$B12,Slodze!$A$5:$A$21,0),COLUMN(Slodze!O6)),0)</f>
        <v>0</v>
      </c>
      <c r="T12" s="33">
        <f t="array" ref="T12">IFERROR(INDEX(Slodze!$C$5:$AX$21,MATCH('Darba stundas pa mēnešiem'!$B12,Slodze!$A$5:$A$21,0),COLUMN(Slodze!P6)),0)</f>
        <v>0</v>
      </c>
      <c r="U12" s="31">
        <f t="array" ref="U12">IFERROR(INDEX(Slodze!$C$5:$AX$21,MATCH('Darba stundas pa mēnešiem'!$B12,Slodze!$A$5:$A$21,0),COLUMN(Slodze!Q6)),0)</f>
        <v>0</v>
      </c>
      <c r="V12" s="32">
        <f t="array" ref="V12">IFERROR(INDEX(Slodze!$C$5:$AX$21,MATCH('Darba stundas pa mēnešiem'!$B12,Slodze!$A$5:$A$21,0),COLUMN(Slodze!R6)),0)</f>
        <v>0</v>
      </c>
      <c r="W12" s="32">
        <f t="array" ref="W12">IFERROR(INDEX(Slodze!$C$5:$AX$21,MATCH('Darba stundas pa mēnešiem'!$B12,Slodze!$A$5:$A$21,0),COLUMN(Slodze!S6)),0)</f>
        <v>0</v>
      </c>
      <c r="X12" s="33">
        <f t="array" ref="X12">IFERROR(INDEX(Slodze!$C$5:$AX$21,MATCH('Darba stundas pa mēnešiem'!$B12,Slodze!$A$5:$A$21,0),COLUMN(Slodze!T6)),0)</f>
        <v>0</v>
      </c>
      <c r="Y12" s="31">
        <f t="array" ref="Y12">IFERROR(INDEX(Slodze!$C$5:$AX$21,MATCH('Darba stundas pa mēnešiem'!$B12,Slodze!$A$5:$A$21,0),COLUMN(Slodze!U6)),0)</f>
        <v>0</v>
      </c>
      <c r="Z12" s="32">
        <f t="array" ref="Z12">IFERROR(INDEX(Slodze!$C$5:$AX$21,MATCH('Darba stundas pa mēnešiem'!$B12,Slodze!$A$5:$A$21,0),COLUMN(Slodze!V6)),0)</f>
        <v>0</v>
      </c>
      <c r="AA12" s="32">
        <f t="array" ref="AA12">IFERROR(INDEX(Slodze!$C$5:$AX$21,MATCH('Darba stundas pa mēnešiem'!$B12,Slodze!$A$5:$A$21,0),COLUMN(Slodze!W6)),0)</f>
        <v>0</v>
      </c>
      <c r="AB12" s="33">
        <f t="array" ref="AB12">IFERROR(INDEX(Slodze!$C$5:$AX$21,MATCH('Darba stundas pa mēnešiem'!$B12,Slodze!$A$5:$A$21,0),COLUMN(Slodze!X6)),0)</f>
        <v>0</v>
      </c>
      <c r="AC12" s="31">
        <f t="array" ref="AC12">IFERROR(INDEX(Slodze!$C$5:$AX$21,MATCH('Darba stundas pa mēnešiem'!$B12,Slodze!$A$5:$A$21,0),COLUMN(Slodze!Y6)),0)</f>
        <v>0</v>
      </c>
      <c r="AD12" s="32">
        <f t="array" ref="AD12">IFERROR(INDEX(Slodze!$C$5:$AX$21,MATCH('Darba stundas pa mēnešiem'!$B12,Slodze!$A$5:$A$21,0),COLUMN(Slodze!Z6)),0)</f>
        <v>0</v>
      </c>
      <c r="AE12" s="32">
        <f t="array" ref="AE12">IFERROR(INDEX(Slodze!$C$5:$AX$21,MATCH('Darba stundas pa mēnešiem'!$B12,Slodze!$A$5:$A$21,0),COLUMN(Slodze!AA6)),0)</f>
        <v>0</v>
      </c>
      <c r="AF12" s="33">
        <f t="array" ref="AF12">IFERROR(INDEX(Slodze!$C$5:$AX$21,MATCH('Darba stundas pa mēnešiem'!$B12,Slodze!$A$5:$A$21,0),COLUMN(Slodze!AB6)),0)</f>
        <v>0</v>
      </c>
      <c r="AG12" s="31">
        <f t="array" ref="AG12">IFERROR(INDEX(Slodze!$C$5:$AX$21,MATCH('Darba stundas pa mēnešiem'!$B12,Slodze!$A$5:$A$21,0),COLUMN(Slodze!AC6)),0)</f>
        <v>0</v>
      </c>
      <c r="AH12" s="32">
        <f t="array" ref="AH12">IFERROR(INDEX(Slodze!$C$5:$AX$21,MATCH('Darba stundas pa mēnešiem'!$B12,Slodze!$A$5:$A$21,0),COLUMN(Slodze!AD6)),0)</f>
        <v>0</v>
      </c>
      <c r="AI12" s="32">
        <f t="array" ref="AI12">IFERROR(INDEX(Slodze!$C$5:$AX$21,MATCH('Darba stundas pa mēnešiem'!$B12,Slodze!$A$5:$A$21,0),COLUMN(Slodze!AE6)),0)</f>
        <v>0</v>
      </c>
      <c r="AJ12" s="33">
        <f t="array" ref="AJ12">IFERROR(INDEX(Slodze!$C$5:$AX$21,MATCH('Darba stundas pa mēnešiem'!$B12,Slodze!$A$5:$A$21,0),COLUMN(Slodze!AF6)),0)</f>
        <v>0</v>
      </c>
      <c r="AK12" s="31">
        <f t="array" ref="AK12">IFERROR(INDEX(Slodze!$C$5:$AX$21,MATCH('Darba stundas pa mēnešiem'!$B12,Slodze!$A$5:$A$21,0),COLUMN(Slodze!AG6)),0)</f>
        <v>0</v>
      </c>
      <c r="AL12" s="32">
        <f t="array" ref="AL12">IFERROR(INDEX(Slodze!$C$5:$AX$21,MATCH('Darba stundas pa mēnešiem'!$B12,Slodze!$A$5:$A$21,0),COLUMN(Slodze!AH6)),0)</f>
        <v>0</v>
      </c>
      <c r="AM12" s="32">
        <f t="array" ref="AM12">IFERROR(INDEX(Slodze!$C$5:$AX$21,MATCH('Darba stundas pa mēnešiem'!$B12,Slodze!$A$5:$A$21,0),COLUMN(Slodze!AI6)),0)</f>
        <v>0</v>
      </c>
      <c r="AN12" s="33">
        <f t="array" ref="AN12">IFERROR(INDEX(Slodze!$C$5:$AX$21,MATCH('Darba stundas pa mēnešiem'!$B12,Slodze!$A$5:$A$21,0),COLUMN(Slodze!AJ6)),0)</f>
        <v>0</v>
      </c>
      <c r="AO12" s="31">
        <f t="array" ref="AO12">IFERROR(INDEX(Slodze!$C$5:$AX$21,MATCH('Darba stundas pa mēnešiem'!$B12,Slodze!$A$5:$A$21,0),COLUMN(Slodze!AK6)),0)</f>
        <v>0</v>
      </c>
      <c r="AP12" s="32">
        <f t="array" ref="AP12">IFERROR(INDEX(Slodze!$C$5:$AX$21,MATCH('Darba stundas pa mēnešiem'!$B12,Slodze!$A$5:$A$21,0),COLUMN(Slodze!AL6)),0)</f>
        <v>0</v>
      </c>
      <c r="AQ12" s="32">
        <f t="array" ref="AQ12">IFERROR(INDEX(Slodze!$C$5:$AX$21,MATCH('Darba stundas pa mēnešiem'!$B12,Slodze!$A$5:$A$21,0),COLUMN(Slodze!AM6)),0)</f>
        <v>0</v>
      </c>
      <c r="AR12" s="33">
        <f t="array" ref="AR12">IFERROR(INDEX(Slodze!$C$5:$AX$21,MATCH('Darba stundas pa mēnešiem'!$B12,Slodze!$A$5:$A$21,0),COLUMN(Slodze!AN6)),0)</f>
        <v>0</v>
      </c>
      <c r="AS12" s="31">
        <f t="array" ref="AS12">IFERROR(INDEX(Slodze!$C$5:$AX$21,MATCH('Darba stundas pa mēnešiem'!$B12,Slodze!$A$5:$A$21,0),COLUMN(Slodze!AO6)),0)</f>
        <v>0</v>
      </c>
      <c r="AT12" s="32">
        <f t="array" ref="AT12">IFERROR(INDEX(Slodze!$C$5:$AX$21,MATCH('Darba stundas pa mēnešiem'!$B12,Slodze!$A$5:$A$21,0),COLUMN(Slodze!AP6)),0)</f>
        <v>0</v>
      </c>
      <c r="AU12" s="32">
        <f t="array" ref="AU12">IFERROR(INDEX(Slodze!$C$5:$AX$21,MATCH('Darba stundas pa mēnešiem'!$B12,Slodze!$A$5:$A$21,0),COLUMN(Slodze!AQ6)),0)</f>
        <v>0</v>
      </c>
      <c r="AV12" s="33">
        <f t="array" ref="AV12">IFERROR(INDEX(Slodze!$C$5:$AX$21,MATCH('Darba stundas pa mēnešiem'!$B12,Slodze!$A$5:$A$21,0),COLUMN(Slodze!AR6)),0)</f>
        <v>0</v>
      </c>
      <c r="AW12" s="31">
        <f t="array" ref="AW12">IFERROR(INDEX(Slodze!$C$5:$AX$21,MATCH('Darba stundas pa mēnešiem'!$B12,Slodze!$A$5:$A$21,0),COLUMN(Slodze!AS6)),0)</f>
        <v>0</v>
      </c>
      <c r="AX12" s="32">
        <f t="array" ref="AX12">IFERROR(INDEX(Slodze!$C$5:$AX$21,MATCH('Darba stundas pa mēnešiem'!$B12,Slodze!$A$5:$A$21,0),COLUMN(Slodze!AT6)),0)</f>
        <v>0</v>
      </c>
      <c r="AY12" s="32">
        <f t="array" ref="AY12">IFERROR(INDEX(Slodze!$C$5:$AX$21,MATCH('Darba stundas pa mēnešiem'!$B12,Slodze!$A$5:$A$21,0),COLUMN(Slodze!AU6)),0)</f>
        <v>0</v>
      </c>
      <c r="AZ12" s="33">
        <f t="array" ref="AZ12">IFERROR(INDEX(Slodze!$C$5:$AX$21,MATCH('Darba stundas pa mēnešiem'!$B12,Slodze!$A$5:$A$21,0),COLUMN(Slodze!AV6)),0)</f>
        <v>0</v>
      </c>
    </row>
    <row r="13" spans="1:52">
      <c r="A13" s="3" t="s">
        <v>30</v>
      </c>
      <c r="B13" s="30" t="e">
        <v>#REF!</v>
      </c>
      <c r="C13" s="30" t="e">
        <v>#REF!</v>
      </c>
      <c r="D13" s="26" t="e">
        <f>'Grupu mācību Pasākumi'!B9</f>
        <v>#REF!</v>
      </c>
      <c r="E13" s="31">
        <f t="array" ref="E13">IFERROR(INDEX(Slodze!$C$5:$AX$21,MATCH('Darba stundas pa mēnešiem'!$B13,Slodze!$A$5:$A$21,0),COLUMN(Slodze!A7)),0)</f>
        <v>0</v>
      </c>
      <c r="F13" s="32">
        <f t="array" ref="F13">IFERROR(INDEX(Slodze!$C$5:$AX$21,MATCH('Darba stundas pa mēnešiem'!$B13,Slodze!$A$5:$A$21,0),COLUMN(Slodze!B7)),0)</f>
        <v>0</v>
      </c>
      <c r="G13" s="32">
        <f t="array" ref="G13">IFERROR(INDEX(Slodze!$C$5:$AX$21,MATCH('Darba stundas pa mēnešiem'!$B13,Slodze!$A$5:$A$21,0),COLUMN(Slodze!C7)),0)</f>
        <v>0</v>
      </c>
      <c r="H13" s="33">
        <f t="array" ref="H13">IFERROR(INDEX(Slodze!$C$5:$AX$21,MATCH('Darba stundas pa mēnešiem'!$B13,Slodze!$A$5:$A$21,0),COLUMN(Slodze!D7)),0)</f>
        <v>0</v>
      </c>
      <c r="I13" s="31">
        <f t="array" ref="I13">IFERROR(INDEX(Slodze!$C$5:$AX$21,MATCH('Darba stundas pa mēnešiem'!$B13,Slodze!$A$5:$A$21,0),COLUMN(Slodze!E7)),0)</f>
        <v>0</v>
      </c>
      <c r="J13" s="32">
        <f t="array" ref="J13">IFERROR(INDEX(Slodze!$C$5:$AX$21,MATCH('Darba stundas pa mēnešiem'!$B13,Slodze!$A$5:$A$21,0),COLUMN(Slodze!F7)),0)</f>
        <v>0</v>
      </c>
      <c r="K13" s="32">
        <f t="array" ref="K13">IFERROR(INDEX(Slodze!$C$5:$AX$21,MATCH('Darba stundas pa mēnešiem'!$B13,Slodze!$A$5:$A$21,0),COLUMN(Slodze!G7)),0)</f>
        <v>0</v>
      </c>
      <c r="L13" s="33">
        <f t="array" ref="L13">IFERROR(INDEX(Slodze!$C$5:$AX$21,MATCH('Darba stundas pa mēnešiem'!$B13,Slodze!$A$5:$A$21,0),COLUMN(Slodze!H7)),0)</f>
        <v>0</v>
      </c>
      <c r="M13" s="31">
        <f t="array" ref="M13">IFERROR(INDEX(Slodze!$C$5:$AX$21,MATCH('Darba stundas pa mēnešiem'!$B13,Slodze!$A$5:$A$21,0),COLUMN(Slodze!I7)),0)</f>
        <v>0</v>
      </c>
      <c r="N13" s="32">
        <f t="array" ref="N13">IFERROR(INDEX(Slodze!$C$5:$AX$21,MATCH('Darba stundas pa mēnešiem'!$B13,Slodze!$A$5:$A$21,0),COLUMN(Slodze!J7)),0)</f>
        <v>0</v>
      </c>
      <c r="O13" s="32">
        <f t="array" ref="O13">IFERROR(INDEX(Slodze!$C$5:$AX$21,MATCH('Darba stundas pa mēnešiem'!$B13,Slodze!$A$5:$A$21,0),COLUMN(Slodze!K7)),0)</f>
        <v>0</v>
      </c>
      <c r="P13" s="33">
        <f t="array" ref="P13">IFERROR(INDEX(Slodze!$C$5:$AX$21,MATCH('Darba stundas pa mēnešiem'!$B13,Slodze!$A$5:$A$21,0),COLUMN(Slodze!L7)),0)</f>
        <v>0</v>
      </c>
      <c r="Q13" s="31">
        <f t="array" ref="Q13">IFERROR(INDEX(Slodze!$C$5:$AX$21,MATCH('Darba stundas pa mēnešiem'!$B13,Slodze!$A$5:$A$21,0),COLUMN(Slodze!M7)),0)</f>
        <v>0</v>
      </c>
      <c r="R13" s="32">
        <f t="array" ref="R13">IFERROR(INDEX(Slodze!$C$5:$AX$21,MATCH('Darba stundas pa mēnešiem'!$B13,Slodze!$A$5:$A$21,0),COLUMN(Slodze!N7)),0)</f>
        <v>0</v>
      </c>
      <c r="S13" s="32">
        <f t="array" ref="S13">IFERROR(INDEX(Slodze!$C$5:$AX$21,MATCH('Darba stundas pa mēnešiem'!$B13,Slodze!$A$5:$A$21,0),COLUMN(Slodze!O7)),0)</f>
        <v>0</v>
      </c>
      <c r="T13" s="33">
        <f t="array" ref="T13">IFERROR(INDEX(Slodze!$C$5:$AX$21,MATCH('Darba stundas pa mēnešiem'!$B13,Slodze!$A$5:$A$21,0),COLUMN(Slodze!P7)),0)</f>
        <v>0</v>
      </c>
      <c r="U13" s="31">
        <f t="array" ref="U13">IFERROR(INDEX(Slodze!$C$5:$AX$21,MATCH('Darba stundas pa mēnešiem'!$B13,Slodze!$A$5:$A$21,0),COLUMN(Slodze!Q7)),0)</f>
        <v>0</v>
      </c>
      <c r="V13" s="32">
        <f t="array" ref="V13">IFERROR(INDEX(Slodze!$C$5:$AX$21,MATCH('Darba stundas pa mēnešiem'!$B13,Slodze!$A$5:$A$21,0),COLUMN(Slodze!R7)),0)</f>
        <v>0</v>
      </c>
      <c r="W13" s="32">
        <f t="array" ref="W13">IFERROR(INDEX(Slodze!$C$5:$AX$21,MATCH('Darba stundas pa mēnešiem'!$B13,Slodze!$A$5:$A$21,0),COLUMN(Slodze!S7)),0)</f>
        <v>0</v>
      </c>
      <c r="X13" s="33">
        <f t="array" ref="X13">IFERROR(INDEX(Slodze!$C$5:$AX$21,MATCH('Darba stundas pa mēnešiem'!$B13,Slodze!$A$5:$A$21,0),COLUMN(Slodze!T7)),0)</f>
        <v>0</v>
      </c>
      <c r="Y13" s="31">
        <f t="array" ref="Y13">IFERROR(INDEX(Slodze!$C$5:$AX$21,MATCH('Darba stundas pa mēnešiem'!$B13,Slodze!$A$5:$A$21,0),COLUMN(Slodze!U7)),0)</f>
        <v>0</v>
      </c>
      <c r="Z13" s="32">
        <f t="array" ref="Z13">IFERROR(INDEX(Slodze!$C$5:$AX$21,MATCH('Darba stundas pa mēnešiem'!$B13,Slodze!$A$5:$A$21,0),COLUMN(Slodze!V7)),0)</f>
        <v>0</v>
      </c>
      <c r="AA13" s="32">
        <f t="array" ref="AA13">IFERROR(INDEX(Slodze!$C$5:$AX$21,MATCH('Darba stundas pa mēnešiem'!$B13,Slodze!$A$5:$A$21,0),COLUMN(Slodze!W7)),0)</f>
        <v>0</v>
      </c>
      <c r="AB13" s="33">
        <f t="array" ref="AB13">IFERROR(INDEX(Slodze!$C$5:$AX$21,MATCH('Darba stundas pa mēnešiem'!$B13,Slodze!$A$5:$A$21,0),COLUMN(Slodze!X7)),0)</f>
        <v>0</v>
      </c>
      <c r="AC13" s="31">
        <f t="array" ref="AC13">IFERROR(INDEX(Slodze!$C$5:$AX$21,MATCH('Darba stundas pa mēnešiem'!$B13,Slodze!$A$5:$A$21,0),COLUMN(Slodze!Y7)),0)</f>
        <v>0</v>
      </c>
      <c r="AD13" s="32">
        <f t="array" ref="AD13">IFERROR(INDEX(Slodze!$C$5:$AX$21,MATCH('Darba stundas pa mēnešiem'!$B13,Slodze!$A$5:$A$21,0),COLUMN(Slodze!Z7)),0)</f>
        <v>0</v>
      </c>
      <c r="AE13" s="32">
        <f t="array" ref="AE13">IFERROR(INDEX(Slodze!$C$5:$AX$21,MATCH('Darba stundas pa mēnešiem'!$B13,Slodze!$A$5:$A$21,0),COLUMN(Slodze!AA7)),0)</f>
        <v>0</v>
      </c>
      <c r="AF13" s="33">
        <f t="array" ref="AF13">IFERROR(INDEX(Slodze!$C$5:$AX$21,MATCH('Darba stundas pa mēnešiem'!$B13,Slodze!$A$5:$A$21,0),COLUMN(Slodze!AB7)),0)</f>
        <v>0</v>
      </c>
      <c r="AG13" s="31">
        <f t="array" ref="AG13">IFERROR(INDEX(Slodze!$C$5:$AX$21,MATCH('Darba stundas pa mēnešiem'!$B13,Slodze!$A$5:$A$21,0),COLUMN(Slodze!AC7)),0)</f>
        <v>0</v>
      </c>
      <c r="AH13" s="32">
        <f t="array" ref="AH13">IFERROR(INDEX(Slodze!$C$5:$AX$21,MATCH('Darba stundas pa mēnešiem'!$B13,Slodze!$A$5:$A$21,0),COLUMN(Slodze!AD7)),0)</f>
        <v>0</v>
      </c>
      <c r="AI13" s="32">
        <f t="array" ref="AI13">IFERROR(INDEX(Slodze!$C$5:$AX$21,MATCH('Darba stundas pa mēnešiem'!$B13,Slodze!$A$5:$A$21,0),COLUMN(Slodze!AE7)),0)</f>
        <v>0</v>
      </c>
      <c r="AJ13" s="33">
        <f t="array" ref="AJ13">IFERROR(INDEX(Slodze!$C$5:$AX$21,MATCH('Darba stundas pa mēnešiem'!$B13,Slodze!$A$5:$A$21,0),COLUMN(Slodze!AF7)),0)</f>
        <v>0</v>
      </c>
      <c r="AK13" s="31">
        <f t="array" ref="AK13">IFERROR(INDEX(Slodze!$C$5:$AX$21,MATCH('Darba stundas pa mēnešiem'!$B13,Slodze!$A$5:$A$21,0),COLUMN(Slodze!AG7)),0)</f>
        <v>0</v>
      </c>
      <c r="AL13" s="32">
        <f t="array" ref="AL13">IFERROR(INDEX(Slodze!$C$5:$AX$21,MATCH('Darba stundas pa mēnešiem'!$B13,Slodze!$A$5:$A$21,0),COLUMN(Slodze!AH7)),0)</f>
        <v>0</v>
      </c>
      <c r="AM13" s="32">
        <f t="array" ref="AM13">IFERROR(INDEX(Slodze!$C$5:$AX$21,MATCH('Darba stundas pa mēnešiem'!$B13,Slodze!$A$5:$A$21,0),COLUMN(Slodze!AI7)),0)</f>
        <v>0</v>
      </c>
      <c r="AN13" s="33">
        <f t="array" ref="AN13">IFERROR(INDEX(Slodze!$C$5:$AX$21,MATCH('Darba stundas pa mēnešiem'!$B13,Slodze!$A$5:$A$21,0),COLUMN(Slodze!AJ7)),0)</f>
        <v>0</v>
      </c>
      <c r="AO13" s="31">
        <f t="array" ref="AO13">IFERROR(INDEX(Slodze!$C$5:$AX$21,MATCH('Darba stundas pa mēnešiem'!$B13,Slodze!$A$5:$A$21,0),COLUMN(Slodze!AK7)),0)</f>
        <v>0</v>
      </c>
      <c r="AP13" s="32">
        <f t="array" ref="AP13">IFERROR(INDEX(Slodze!$C$5:$AX$21,MATCH('Darba stundas pa mēnešiem'!$B13,Slodze!$A$5:$A$21,0),COLUMN(Slodze!AL7)),0)</f>
        <v>0</v>
      </c>
      <c r="AQ13" s="32">
        <f t="array" ref="AQ13">IFERROR(INDEX(Slodze!$C$5:$AX$21,MATCH('Darba stundas pa mēnešiem'!$B13,Slodze!$A$5:$A$21,0),COLUMN(Slodze!AM7)),0)</f>
        <v>0</v>
      </c>
      <c r="AR13" s="33">
        <f t="array" ref="AR13">IFERROR(INDEX(Slodze!$C$5:$AX$21,MATCH('Darba stundas pa mēnešiem'!$B13,Slodze!$A$5:$A$21,0),COLUMN(Slodze!AN7)),0)</f>
        <v>0</v>
      </c>
      <c r="AS13" s="31">
        <f t="array" ref="AS13">IFERROR(INDEX(Slodze!$C$5:$AX$21,MATCH('Darba stundas pa mēnešiem'!$B13,Slodze!$A$5:$A$21,0),COLUMN(Slodze!AO7)),0)</f>
        <v>0</v>
      </c>
      <c r="AT13" s="32">
        <f t="array" ref="AT13">IFERROR(INDEX(Slodze!$C$5:$AX$21,MATCH('Darba stundas pa mēnešiem'!$B13,Slodze!$A$5:$A$21,0),COLUMN(Slodze!AP7)),0)</f>
        <v>0</v>
      </c>
      <c r="AU13" s="32">
        <f t="array" ref="AU13">IFERROR(INDEX(Slodze!$C$5:$AX$21,MATCH('Darba stundas pa mēnešiem'!$B13,Slodze!$A$5:$A$21,0),COLUMN(Slodze!AQ7)),0)</f>
        <v>0</v>
      </c>
      <c r="AV13" s="33">
        <f t="array" ref="AV13">IFERROR(INDEX(Slodze!$C$5:$AX$21,MATCH('Darba stundas pa mēnešiem'!$B13,Slodze!$A$5:$A$21,0),COLUMN(Slodze!AR7)),0)</f>
        <v>0</v>
      </c>
      <c r="AW13" s="31">
        <f t="array" ref="AW13">IFERROR(INDEX(Slodze!$C$5:$AX$21,MATCH('Darba stundas pa mēnešiem'!$B13,Slodze!$A$5:$A$21,0),COLUMN(Slodze!AS7)),0)</f>
        <v>0</v>
      </c>
      <c r="AX13" s="32">
        <f t="array" ref="AX13">IFERROR(INDEX(Slodze!$C$5:$AX$21,MATCH('Darba stundas pa mēnešiem'!$B13,Slodze!$A$5:$A$21,0),COLUMN(Slodze!AT7)),0)</f>
        <v>0</v>
      </c>
      <c r="AY13" s="32">
        <f t="array" ref="AY13">IFERROR(INDEX(Slodze!$C$5:$AX$21,MATCH('Darba stundas pa mēnešiem'!$B13,Slodze!$A$5:$A$21,0),COLUMN(Slodze!AU7)),0)</f>
        <v>0</v>
      </c>
      <c r="AZ13" s="33">
        <f t="array" ref="AZ13">IFERROR(INDEX(Slodze!$C$5:$AX$21,MATCH('Darba stundas pa mēnešiem'!$B13,Slodze!$A$5:$A$21,0),COLUMN(Slodze!AV7)),0)</f>
        <v>0</v>
      </c>
    </row>
    <row r="14" spans="1:52">
      <c r="A14" s="3" t="s">
        <v>31</v>
      </c>
      <c r="B14" s="30" t="e">
        <v>#REF!</v>
      </c>
      <c r="C14" s="30" t="e">
        <v>#REF!</v>
      </c>
      <c r="D14" s="26" t="e">
        <f>'Grupu mācību Pasākumi'!B10</f>
        <v>#REF!</v>
      </c>
      <c r="E14" s="31">
        <f t="array" ref="E14">IFERROR(INDEX(Slodze!$C$5:$AX$21,MATCH('Darba stundas pa mēnešiem'!$B14,Slodze!$A$5:$A$21,0),COLUMN(Slodze!A8)),0)</f>
        <v>0</v>
      </c>
      <c r="F14" s="32">
        <f t="array" ref="F14">IFERROR(INDEX(Slodze!$C$5:$AX$21,MATCH('Darba stundas pa mēnešiem'!$B14,Slodze!$A$5:$A$21,0),COLUMN(Slodze!B8)),0)</f>
        <v>0</v>
      </c>
      <c r="G14" s="32">
        <f t="array" ref="G14">IFERROR(INDEX(Slodze!$C$5:$AX$21,MATCH('Darba stundas pa mēnešiem'!$B14,Slodze!$A$5:$A$21,0),COLUMN(Slodze!C8)),0)</f>
        <v>0</v>
      </c>
      <c r="H14" s="33">
        <f t="array" ref="H14">IFERROR(INDEX(Slodze!$C$5:$AX$21,MATCH('Darba stundas pa mēnešiem'!$B14,Slodze!$A$5:$A$21,0),COLUMN(Slodze!D8)),0)</f>
        <v>0</v>
      </c>
      <c r="I14" s="31">
        <f t="array" ref="I14">IFERROR(INDEX(Slodze!$C$5:$AX$21,MATCH('Darba stundas pa mēnešiem'!$B14,Slodze!$A$5:$A$21,0),COLUMN(Slodze!E8)),0)</f>
        <v>0</v>
      </c>
      <c r="J14" s="32">
        <f t="array" ref="J14">IFERROR(INDEX(Slodze!$C$5:$AX$21,MATCH('Darba stundas pa mēnešiem'!$B14,Slodze!$A$5:$A$21,0),COLUMN(Slodze!F8)),0)</f>
        <v>0</v>
      </c>
      <c r="K14" s="32">
        <f t="array" ref="K14">IFERROR(INDEX(Slodze!$C$5:$AX$21,MATCH('Darba stundas pa mēnešiem'!$B14,Slodze!$A$5:$A$21,0),COLUMN(Slodze!G8)),0)</f>
        <v>0</v>
      </c>
      <c r="L14" s="33">
        <f t="array" ref="L14">IFERROR(INDEX(Slodze!$C$5:$AX$21,MATCH('Darba stundas pa mēnešiem'!$B14,Slodze!$A$5:$A$21,0),COLUMN(Slodze!H8)),0)</f>
        <v>0</v>
      </c>
      <c r="M14" s="31">
        <f t="array" ref="M14">IFERROR(INDEX(Slodze!$C$5:$AX$21,MATCH('Darba stundas pa mēnešiem'!$B14,Slodze!$A$5:$A$21,0),COLUMN(Slodze!I8)),0)</f>
        <v>0</v>
      </c>
      <c r="N14" s="32">
        <f t="array" ref="N14">IFERROR(INDEX(Slodze!$C$5:$AX$21,MATCH('Darba stundas pa mēnešiem'!$B14,Slodze!$A$5:$A$21,0),COLUMN(Slodze!J8)),0)</f>
        <v>0</v>
      </c>
      <c r="O14" s="32">
        <f t="array" ref="O14">IFERROR(INDEX(Slodze!$C$5:$AX$21,MATCH('Darba stundas pa mēnešiem'!$B14,Slodze!$A$5:$A$21,0),COLUMN(Slodze!K8)),0)</f>
        <v>0</v>
      </c>
      <c r="P14" s="33">
        <f t="array" ref="P14">IFERROR(INDEX(Slodze!$C$5:$AX$21,MATCH('Darba stundas pa mēnešiem'!$B14,Slodze!$A$5:$A$21,0),COLUMN(Slodze!L8)),0)</f>
        <v>0</v>
      </c>
      <c r="Q14" s="31">
        <f t="array" ref="Q14">IFERROR(INDEX(Slodze!$C$5:$AX$21,MATCH('Darba stundas pa mēnešiem'!$B14,Slodze!$A$5:$A$21,0),COLUMN(Slodze!M8)),0)</f>
        <v>0</v>
      </c>
      <c r="R14" s="32">
        <f t="array" ref="R14">IFERROR(INDEX(Slodze!$C$5:$AX$21,MATCH('Darba stundas pa mēnešiem'!$B14,Slodze!$A$5:$A$21,0),COLUMN(Slodze!N8)),0)</f>
        <v>0</v>
      </c>
      <c r="S14" s="32">
        <f t="array" ref="S14">IFERROR(INDEX(Slodze!$C$5:$AX$21,MATCH('Darba stundas pa mēnešiem'!$B14,Slodze!$A$5:$A$21,0),COLUMN(Slodze!O8)),0)</f>
        <v>0</v>
      </c>
      <c r="T14" s="33">
        <f t="array" ref="T14">IFERROR(INDEX(Slodze!$C$5:$AX$21,MATCH('Darba stundas pa mēnešiem'!$B14,Slodze!$A$5:$A$21,0),COLUMN(Slodze!P8)),0)</f>
        <v>0</v>
      </c>
      <c r="U14" s="31">
        <f t="array" ref="U14">IFERROR(INDEX(Slodze!$C$5:$AX$21,MATCH('Darba stundas pa mēnešiem'!$B14,Slodze!$A$5:$A$21,0),COLUMN(Slodze!Q8)),0)</f>
        <v>0</v>
      </c>
      <c r="V14" s="32">
        <f t="array" ref="V14">IFERROR(INDEX(Slodze!$C$5:$AX$21,MATCH('Darba stundas pa mēnešiem'!$B14,Slodze!$A$5:$A$21,0),COLUMN(Slodze!R8)),0)</f>
        <v>0</v>
      </c>
      <c r="W14" s="32">
        <f t="array" ref="W14">IFERROR(INDEX(Slodze!$C$5:$AX$21,MATCH('Darba stundas pa mēnešiem'!$B14,Slodze!$A$5:$A$21,0),COLUMN(Slodze!S8)),0)</f>
        <v>0</v>
      </c>
      <c r="X14" s="33">
        <f t="array" ref="X14">IFERROR(INDEX(Slodze!$C$5:$AX$21,MATCH('Darba stundas pa mēnešiem'!$B14,Slodze!$A$5:$A$21,0),COLUMN(Slodze!T8)),0)</f>
        <v>0</v>
      </c>
      <c r="Y14" s="31">
        <f t="array" ref="Y14">IFERROR(INDEX(Slodze!$C$5:$AX$21,MATCH('Darba stundas pa mēnešiem'!$B14,Slodze!$A$5:$A$21,0),COLUMN(Slodze!U8)),0)</f>
        <v>0</v>
      </c>
      <c r="Z14" s="32">
        <f t="array" ref="Z14">IFERROR(INDEX(Slodze!$C$5:$AX$21,MATCH('Darba stundas pa mēnešiem'!$B14,Slodze!$A$5:$A$21,0),COLUMN(Slodze!V8)),0)</f>
        <v>0</v>
      </c>
      <c r="AA14" s="32">
        <f t="array" ref="AA14">IFERROR(INDEX(Slodze!$C$5:$AX$21,MATCH('Darba stundas pa mēnešiem'!$B14,Slodze!$A$5:$A$21,0),COLUMN(Slodze!W8)),0)</f>
        <v>0</v>
      </c>
      <c r="AB14" s="33">
        <f t="array" ref="AB14">IFERROR(INDEX(Slodze!$C$5:$AX$21,MATCH('Darba stundas pa mēnešiem'!$B14,Slodze!$A$5:$A$21,0),COLUMN(Slodze!X8)),0)</f>
        <v>0</v>
      </c>
      <c r="AC14" s="31">
        <f t="array" ref="AC14">IFERROR(INDEX(Slodze!$C$5:$AX$21,MATCH('Darba stundas pa mēnešiem'!$B14,Slodze!$A$5:$A$21,0),COLUMN(Slodze!Y8)),0)</f>
        <v>0</v>
      </c>
      <c r="AD14" s="32">
        <f t="array" ref="AD14">IFERROR(INDEX(Slodze!$C$5:$AX$21,MATCH('Darba stundas pa mēnešiem'!$B14,Slodze!$A$5:$A$21,0),COLUMN(Slodze!Z8)),0)</f>
        <v>0</v>
      </c>
      <c r="AE14" s="32">
        <f t="array" ref="AE14">IFERROR(INDEX(Slodze!$C$5:$AX$21,MATCH('Darba stundas pa mēnešiem'!$B14,Slodze!$A$5:$A$21,0),COLUMN(Slodze!AA8)),0)</f>
        <v>0</v>
      </c>
      <c r="AF14" s="33">
        <f t="array" ref="AF14">IFERROR(INDEX(Slodze!$C$5:$AX$21,MATCH('Darba stundas pa mēnešiem'!$B14,Slodze!$A$5:$A$21,0),COLUMN(Slodze!AB8)),0)</f>
        <v>0</v>
      </c>
      <c r="AG14" s="31">
        <f t="array" ref="AG14">IFERROR(INDEX(Slodze!$C$5:$AX$21,MATCH('Darba stundas pa mēnešiem'!$B14,Slodze!$A$5:$A$21,0),COLUMN(Slodze!AC8)),0)</f>
        <v>0</v>
      </c>
      <c r="AH14" s="32">
        <f t="array" ref="AH14">IFERROR(INDEX(Slodze!$C$5:$AX$21,MATCH('Darba stundas pa mēnešiem'!$B14,Slodze!$A$5:$A$21,0),COLUMN(Slodze!AD8)),0)</f>
        <v>0</v>
      </c>
      <c r="AI14" s="32">
        <f t="array" ref="AI14">IFERROR(INDEX(Slodze!$C$5:$AX$21,MATCH('Darba stundas pa mēnešiem'!$B14,Slodze!$A$5:$A$21,0),COLUMN(Slodze!AE8)),0)</f>
        <v>0</v>
      </c>
      <c r="AJ14" s="33">
        <f t="array" ref="AJ14">IFERROR(INDEX(Slodze!$C$5:$AX$21,MATCH('Darba stundas pa mēnešiem'!$B14,Slodze!$A$5:$A$21,0),COLUMN(Slodze!AF8)),0)</f>
        <v>0</v>
      </c>
      <c r="AK14" s="31">
        <f t="array" ref="AK14">IFERROR(INDEX(Slodze!$C$5:$AX$21,MATCH('Darba stundas pa mēnešiem'!$B14,Slodze!$A$5:$A$21,0),COLUMN(Slodze!AG8)),0)</f>
        <v>0</v>
      </c>
      <c r="AL14" s="32">
        <f t="array" ref="AL14">IFERROR(INDEX(Slodze!$C$5:$AX$21,MATCH('Darba stundas pa mēnešiem'!$B14,Slodze!$A$5:$A$21,0),COLUMN(Slodze!AH8)),0)</f>
        <v>0</v>
      </c>
      <c r="AM14" s="32">
        <f t="array" ref="AM14">IFERROR(INDEX(Slodze!$C$5:$AX$21,MATCH('Darba stundas pa mēnešiem'!$B14,Slodze!$A$5:$A$21,0),COLUMN(Slodze!AI8)),0)</f>
        <v>0</v>
      </c>
      <c r="AN14" s="33">
        <f t="array" ref="AN14">IFERROR(INDEX(Slodze!$C$5:$AX$21,MATCH('Darba stundas pa mēnešiem'!$B14,Slodze!$A$5:$A$21,0),COLUMN(Slodze!AJ8)),0)</f>
        <v>0</v>
      </c>
      <c r="AO14" s="31">
        <f t="array" ref="AO14">IFERROR(INDEX(Slodze!$C$5:$AX$21,MATCH('Darba stundas pa mēnešiem'!$B14,Slodze!$A$5:$A$21,0),COLUMN(Slodze!AK8)),0)</f>
        <v>0</v>
      </c>
      <c r="AP14" s="32">
        <f t="array" ref="AP14">IFERROR(INDEX(Slodze!$C$5:$AX$21,MATCH('Darba stundas pa mēnešiem'!$B14,Slodze!$A$5:$A$21,0),COLUMN(Slodze!AL8)),0)</f>
        <v>0</v>
      </c>
      <c r="AQ14" s="32">
        <f t="array" ref="AQ14">IFERROR(INDEX(Slodze!$C$5:$AX$21,MATCH('Darba stundas pa mēnešiem'!$B14,Slodze!$A$5:$A$21,0),COLUMN(Slodze!AM8)),0)</f>
        <v>0</v>
      </c>
      <c r="AR14" s="33">
        <f t="array" ref="AR14">IFERROR(INDEX(Slodze!$C$5:$AX$21,MATCH('Darba stundas pa mēnešiem'!$B14,Slodze!$A$5:$A$21,0),COLUMN(Slodze!AN8)),0)</f>
        <v>0</v>
      </c>
      <c r="AS14" s="31">
        <f t="array" ref="AS14">IFERROR(INDEX(Slodze!$C$5:$AX$21,MATCH('Darba stundas pa mēnešiem'!$B14,Slodze!$A$5:$A$21,0),COLUMN(Slodze!AO8)),0)</f>
        <v>0</v>
      </c>
      <c r="AT14" s="32">
        <f t="array" ref="AT14">IFERROR(INDEX(Slodze!$C$5:$AX$21,MATCH('Darba stundas pa mēnešiem'!$B14,Slodze!$A$5:$A$21,0),COLUMN(Slodze!AP8)),0)</f>
        <v>0</v>
      </c>
      <c r="AU14" s="32">
        <f t="array" ref="AU14">IFERROR(INDEX(Slodze!$C$5:$AX$21,MATCH('Darba stundas pa mēnešiem'!$B14,Slodze!$A$5:$A$21,0),COLUMN(Slodze!AQ8)),0)</f>
        <v>0</v>
      </c>
      <c r="AV14" s="33">
        <f t="array" ref="AV14">IFERROR(INDEX(Slodze!$C$5:$AX$21,MATCH('Darba stundas pa mēnešiem'!$B14,Slodze!$A$5:$A$21,0),COLUMN(Slodze!AR8)),0)</f>
        <v>0</v>
      </c>
      <c r="AW14" s="31">
        <f t="array" ref="AW14">IFERROR(INDEX(Slodze!$C$5:$AX$21,MATCH('Darba stundas pa mēnešiem'!$B14,Slodze!$A$5:$A$21,0),COLUMN(Slodze!AS8)),0)</f>
        <v>0</v>
      </c>
      <c r="AX14" s="32">
        <f t="array" ref="AX14">IFERROR(INDEX(Slodze!$C$5:$AX$21,MATCH('Darba stundas pa mēnešiem'!$B14,Slodze!$A$5:$A$21,0),COLUMN(Slodze!AT8)),0)</f>
        <v>0</v>
      </c>
      <c r="AY14" s="32">
        <f t="array" ref="AY14">IFERROR(INDEX(Slodze!$C$5:$AX$21,MATCH('Darba stundas pa mēnešiem'!$B14,Slodze!$A$5:$A$21,0),COLUMN(Slodze!AU8)),0)</f>
        <v>0</v>
      </c>
      <c r="AZ14" s="33">
        <f t="array" ref="AZ14">IFERROR(INDEX(Slodze!$C$5:$AX$21,MATCH('Darba stundas pa mēnešiem'!$B14,Slodze!$A$5:$A$21,0),COLUMN(Slodze!AV8)),0)</f>
        <v>0</v>
      </c>
    </row>
    <row r="15" spans="1:52">
      <c r="A15" s="3" t="s">
        <v>32</v>
      </c>
      <c r="B15" s="30" t="e">
        <v>#REF!</v>
      </c>
      <c r="C15" s="30" t="e">
        <v>#REF!</v>
      </c>
      <c r="D15" s="26" t="e">
        <f>'Grupu mācību Pasākumi'!B11</f>
        <v>#REF!</v>
      </c>
      <c r="E15" s="31">
        <f t="array" ref="E15">IFERROR(INDEX(Slodze!$C$5:$AX$21,MATCH('Darba stundas pa mēnešiem'!$B15,Slodze!$A$5:$A$21,0),COLUMN(Slodze!A9)),0)</f>
        <v>0</v>
      </c>
      <c r="F15" s="32">
        <f t="array" ref="F15">IFERROR(INDEX(Slodze!$C$5:$AX$21,MATCH('Darba stundas pa mēnešiem'!$B15,Slodze!$A$5:$A$21,0),COLUMN(Slodze!B9)),0)</f>
        <v>0</v>
      </c>
      <c r="G15" s="32">
        <f t="array" ref="G15">IFERROR(INDEX(Slodze!$C$5:$AX$21,MATCH('Darba stundas pa mēnešiem'!$B15,Slodze!$A$5:$A$21,0),COLUMN(Slodze!C9)),0)</f>
        <v>0</v>
      </c>
      <c r="H15" s="33">
        <f t="array" ref="H15">IFERROR(INDEX(Slodze!$C$5:$AX$21,MATCH('Darba stundas pa mēnešiem'!$B15,Slodze!$A$5:$A$21,0),COLUMN(Slodze!D9)),0)</f>
        <v>0</v>
      </c>
      <c r="I15" s="31">
        <f t="array" ref="I15">IFERROR(INDEX(Slodze!$C$5:$AX$21,MATCH('Darba stundas pa mēnešiem'!$B15,Slodze!$A$5:$A$21,0),COLUMN(Slodze!E9)),0)</f>
        <v>0</v>
      </c>
      <c r="J15" s="32">
        <f t="array" ref="J15">IFERROR(INDEX(Slodze!$C$5:$AX$21,MATCH('Darba stundas pa mēnešiem'!$B15,Slodze!$A$5:$A$21,0),COLUMN(Slodze!F9)),0)</f>
        <v>0</v>
      </c>
      <c r="K15" s="32">
        <f t="array" ref="K15">IFERROR(INDEX(Slodze!$C$5:$AX$21,MATCH('Darba stundas pa mēnešiem'!$B15,Slodze!$A$5:$A$21,0),COLUMN(Slodze!G9)),0)</f>
        <v>0</v>
      </c>
      <c r="L15" s="33">
        <f t="array" ref="L15">IFERROR(INDEX(Slodze!$C$5:$AX$21,MATCH('Darba stundas pa mēnešiem'!$B15,Slodze!$A$5:$A$21,0),COLUMN(Slodze!H9)),0)</f>
        <v>0</v>
      </c>
      <c r="M15" s="31">
        <f t="array" ref="M15">IFERROR(INDEX(Slodze!$C$5:$AX$21,MATCH('Darba stundas pa mēnešiem'!$B15,Slodze!$A$5:$A$21,0),COLUMN(Slodze!I9)),0)</f>
        <v>0</v>
      </c>
      <c r="N15" s="32">
        <f t="array" ref="N15">IFERROR(INDEX(Slodze!$C$5:$AX$21,MATCH('Darba stundas pa mēnešiem'!$B15,Slodze!$A$5:$A$21,0),COLUMN(Slodze!J9)),0)</f>
        <v>0</v>
      </c>
      <c r="O15" s="32">
        <f t="array" ref="O15">IFERROR(INDEX(Slodze!$C$5:$AX$21,MATCH('Darba stundas pa mēnešiem'!$B15,Slodze!$A$5:$A$21,0),COLUMN(Slodze!K9)),0)</f>
        <v>0</v>
      </c>
      <c r="P15" s="33">
        <f t="array" ref="P15">IFERROR(INDEX(Slodze!$C$5:$AX$21,MATCH('Darba stundas pa mēnešiem'!$B15,Slodze!$A$5:$A$21,0),COLUMN(Slodze!L9)),0)</f>
        <v>0</v>
      </c>
      <c r="Q15" s="31">
        <f t="array" ref="Q15">IFERROR(INDEX(Slodze!$C$5:$AX$21,MATCH('Darba stundas pa mēnešiem'!$B15,Slodze!$A$5:$A$21,0),COLUMN(Slodze!M9)),0)</f>
        <v>0</v>
      </c>
      <c r="R15" s="32">
        <f t="array" ref="R15">IFERROR(INDEX(Slodze!$C$5:$AX$21,MATCH('Darba stundas pa mēnešiem'!$B15,Slodze!$A$5:$A$21,0),COLUMN(Slodze!N9)),0)</f>
        <v>0</v>
      </c>
      <c r="S15" s="32">
        <f t="array" ref="S15">IFERROR(INDEX(Slodze!$C$5:$AX$21,MATCH('Darba stundas pa mēnešiem'!$B15,Slodze!$A$5:$A$21,0),COLUMN(Slodze!O9)),0)</f>
        <v>0</v>
      </c>
      <c r="T15" s="33">
        <f t="array" ref="T15">IFERROR(INDEX(Slodze!$C$5:$AX$21,MATCH('Darba stundas pa mēnešiem'!$B15,Slodze!$A$5:$A$21,0),COLUMN(Slodze!P9)),0)</f>
        <v>0</v>
      </c>
      <c r="U15" s="31">
        <f t="array" ref="U15">IFERROR(INDEX(Slodze!$C$5:$AX$21,MATCH('Darba stundas pa mēnešiem'!$B15,Slodze!$A$5:$A$21,0),COLUMN(Slodze!Q9)),0)</f>
        <v>0</v>
      </c>
      <c r="V15" s="32">
        <f t="array" ref="V15">IFERROR(INDEX(Slodze!$C$5:$AX$21,MATCH('Darba stundas pa mēnešiem'!$B15,Slodze!$A$5:$A$21,0),COLUMN(Slodze!R9)),0)</f>
        <v>0</v>
      </c>
      <c r="W15" s="32">
        <f t="array" ref="W15">IFERROR(INDEX(Slodze!$C$5:$AX$21,MATCH('Darba stundas pa mēnešiem'!$B15,Slodze!$A$5:$A$21,0),COLUMN(Slodze!S9)),0)</f>
        <v>0</v>
      </c>
      <c r="X15" s="33">
        <f t="array" ref="X15">IFERROR(INDEX(Slodze!$C$5:$AX$21,MATCH('Darba stundas pa mēnešiem'!$B15,Slodze!$A$5:$A$21,0),COLUMN(Slodze!T9)),0)</f>
        <v>0</v>
      </c>
      <c r="Y15" s="31">
        <f t="array" ref="Y15">IFERROR(INDEX(Slodze!$C$5:$AX$21,MATCH('Darba stundas pa mēnešiem'!$B15,Slodze!$A$5:$A$21,0),COLUMN(Slodze!U9)),0)</f>
        <v>0</v>
      </c>
      <c r="Z15" s="32">
        <f t="array" ref="Z15">IFERROR(INDEX(Slodze!$C$5:$AX$21,MATCH('Darba stundas pa mēnešiem'!$B15,Slodze!$A$5:$A$21,0),COLUMN(Slodze!V9)),0)</f>
        <v>0</v>
      </c>
      <c r="AA15" s="32">
        <f t="array" ref="AA15">IFERROR(INDEX(Slodze!$C$5:$AX$21,MATCH('Darba stundas pa mēnešiem'!$B15,Slodze!$A$5:$A$21,0),COLUMN(Slodze!W9)),0)</f>
        <v>0</v>
      </c>
      <c r="AB15" s="33">
        <f t="array" ref="AB15">IFERROR(INDEX(Slodze!$C$5:$AX$21,MATCH('Darba stundas pa mēnešiem'!$B15,Slodze!$A$5:$A$21,0),COLUMN(Slodze!X9)),0)</f>
        <v>0</v>
      </c>
      <c r="AC15" s="31">
        <f t="array" ref="AC15">IFERROR(INDEX(Slodze!$C$5:$AX$21,MATCH('Darba stundas pa mēnešiem'!$B15,Slodze!$A$5:$A$21,0),COLUMN(Slodze!Y9)),0)</f>
        <v>0</v>
      </c>
      <c r="AD15" s="32">
        <f t="array" ref="AD15">IFERROR(INDEX(Slodze!$C$5:$AX$21,MATCH('Darba stundas pa mēnešiem'!$B15,Slodze!$A$5:$A$21,0),COLUMN(Slodze!Z9)),0)</f>
        <v>0</v>
      </c>
      <c r="AE15" s="32">
        <f t="array" ref="AE15">IFERROR(INDEX(Slodze!$C$5:$AX$21,MATCH('Darba stundas pa mēnešiem'!$B15,Slodze!$A$5:$A$21,0),COLUMN(Slodze!AA9)),0)</f>
        <v>0</v>
      </c>
      <c r="AF15" s="33">
        <f t="array" ref="AF15">IFERROR(INDEX(Slodze!$C$5:$AX$21,MATCH('Darba stundas pa mēnešiem'!$B15,Slodze!$A$5:$A$21,0),COLUMN(Slodze!AB9)),0)</f>
        <v>0</v>
      </c>
      <c r="AG15" s="31">
        <f t="array" ref="AG15">IFERROR(INDEX(Slodze!$C$5:$AX$21,MATCH('Darba stundas pa mēnešiem'!$B15,Slodze!$A$5:$A$21,0),COLUMN(Slodze!AC9)),0)</f>
        <v>0</v>
      </c>
      <c r="AH15" s="32">
        <f t="array" ref="AH15">IFERROR(INDEX(Slodze!$C$5:$AX$21,MATCH('Darba stundas pa mēnešiem'!$B15,Slodze!$A$5:$A$21,0),COLUMN(Slodze!AD9)),0)</f>
        <v>0</v>
      </c>
      <c r="AI15" s="32">
        <f t="array" ref="AI15">IFERROR(INDEX(Slodze!$C$5:$AX$21,MATCH('Darba stundas pa mēnešiem'!$B15,Slodze!$A$5:$A$21,0),COLUMN(Slodze!AE9)),0)</f>
        <v>0</v>
      </c>
      <c r="AJ15" s="33">
        <f t="array" ref="AJ15">IFERROR(INDEX(Slodze!$C$5:$AX$21,MATCH('Darba stundas pa mēnešiem'!$B15,Slodze!$A$5:$A$21,0),COLUMN(Slodze!AF9)),0)</f>
        <v>0</v>
      </c>
      <c r="AK15" s="31">
        <f t="array" ref="AK15">IFERROR(INDEX(Slodze!$C$5:$AX$21,MATCH('Darba stundas pa mēnešiem'!$B15,Slodze!$A$5:$A$21,0),COLUMN(Slodze!AG9)),0)</f>
        <v>0</v>
      </c>
      <c r="AL15" s="32">
        <f t="array" ref="AL15">IFERROR(INDEX(Slodze!$C$5:$AX$21,MATCH('Darba stundas pa mēnešiem'!$B15,Slodze!$A$5:$A$21,0),COLUMN(Slodze!AH9)),0)</f>
        <v>0</v>
      </c>
      <c r="AM15" s="32">
        <f t="array" ref="AM15">IFERROR(INDEX(Slodze!$C$5:$AX$21,MATCH('Darba stundas pa mēnešiem'!$B15,Slodze!$A$5:$A$21,0),COLUMN(Slodze!AI9)),0)</f>
        <v>0</v>
      </c>
      <c r="AN15" s="33">
        <f t="array" ref="AN15">IFERROR(INDEX(Slodze!$C$5:$AX$21,MATCH('Darba stundas pa mēnešiem'!$B15,Slodze!$A$5:$A$21,0),COLUMN(Slodze!AJ9)),0)</f>
        <v>0</v>
      </c>
      <c r="AO15" s="31">
        <f t="array" ref="AO15">IFERROR(INDEX(Slodze!$C$5:$AX$21,MATCH('Darba stundas pa mēnešiem'!$B15,Slodze!$A$5:$A$21,0),COLUMN(Slodze!AK9)),0)</f>
        <v>0</v>
      </c>
      <c r="AP15" s="32">
        <f t="array" ref="AP15">IFERROR(INDEX(Slodze!$C$5:$AX$21,MATCH('Darba stundas pa mēnešiem'!$B15,Slodze!$A$5:$A$21,0),COLUMN(Slodze!AL9)),0)</f>
        <v>0</v>
      </c>
      <c r="AQ15" s="32">
        <f t="array" ref="AQ15">IFERROR(INDEX(Slodze!$C$5:$AX$21,MATCH('Darba stundas pa mēnešiem'!$B15,Slodze!$A$5:$A$21,0),COLUMN(Slodze!AM9)),0)</f>
        <v>0</v>
      </c>
      <c r="AR15" s="33">
        <f t="array" ref="AR15">IFERROR(INDEX(Slodze!$C$5:$AX$21,MATCH('Darba stundas pa mēnešiem'!$B15,Slodze!$A$5:$A$21,0),COLUMN(Slodze!AN9)),0)</f>
        <v>0</v>
      </c>
      <c r="AS15" s="31">
        <f t="array" ref="AS15">IFERROR(INDEX(Slodze!$C$5:$AX$21,MATCH('Darba stundas pa mēnešiem'!$B15,Slodze!$A$5:$A$21,0),COLUMN(Slodze!AO9)),0)</f>
        <v>0</v>
      </c>
      <c r="AT15" s="32">
        <f t="array" ref="AT15">IFERROR(INDEX(Slodze!$C$5:$AX$21,MATCH('Darba stundas pa mēnešiem'!$B15,Slodze!$A$5:$A$21,0),COLUMN(Slodze!AP9)),0)</f>
        <v>0</v>
      </c>
      <c r="AU15" s="32">
        <f t="array" ref="AU15">IFERROR(INDEX(Slodze!$C$5:$AX$21,MATCH('Darba stundas pa mēnešiem'!$B15,Slodze!$A$5:$A$21,0),COLUMN(Slodze!AQ9)),0)</f>
        <v>0</v>
      </c>
      <c r="AV15" s="33">
        <f t="array" ref="AV15">IFERROR(INDEX(Slodze!$C$5:$AX$21,MATCH('Darba stundas pa mēnešiem'!$B15,Slodze!$A$5:$A$21,0),COLUMN(Slodze!AR9)),0)</f>
        <v>0</v>
      </c>
      <c r="AW15" s="31">
        <f t="array" ref="AW15">IFERROR(INDEX(Slodze!$C$5:$AX$21,MATCH('Darba stundas pa mēnešiem'!$B15,Slodze!$A$5:$A$21,0),COLUMN(Slodze!AS9)),0)</f>
        <v>0</v>
      </c>
      <c r="AX15" s="32">
        <f t="array" ref="AX15">IFERROR(INDEX(Slodze!$C$5:$AX$21,MATCH('Darba stundas pa mēnešiem'!$B15,Slodze!$A$5:$A$21,0),COLUMN(Slodze!AT9)),0)</f>
        <v>0</v>
      </c>
      <c r="AY15" s="32">
        <f t="array" ref="AY15">IFERROR(INDEX(Slodze!$C$5:$AX$21,MATCH('Darba stundas pa mēnešiem'!$B15,Slodze!$A$5:$A$21,0),COLUMN(Slodze!AU9)),0)</f>
        <v>0</v>
      </c>
      <c r="AZ15" s="33">
        <f t="array" ref="AZ15">IFERROR(INDEX(Slodze!$C$5:$AX$21,MATCH('Darba stundas pa mēnešiem'!$B15,Slodze!$A$5:$A$21,0),COLUMN(Slodze!AV9)),0)</f>
        <v>0</v>
      </c>
    </row>
    <row r="16" spans="1:52">
      <c r="A16" s="3" t="s">
        <v>33</v>
      </c>
      <c r="B16" s="30" t="e">
        <v>#REF!</v>
      </c>
      <c r="C16" s="30" t="e">
        <v>#REF!</v>
      </c>
      <c r="D16" s="26" t="e">
        <f>'Grupu mācību Pasākumi'!B12</f>
        <v>#REF!</v>
      </c>
      <c r="E16" s="31">
        <f t="array" ref="E16">IFERROR(INDEX(Slodze!$C$5:$AX$21,MATCH('Darba stundas pa mēnešiem'!$B16,Slodze!$A$5:$A$21,0),COLUMN(Slodze!A10)),0)</f>
        <v>0</v>
      </c>
      <c r="F16" s="32">
        <f t="array" ref="F16">IFERROR(INDEX(Slodze!$C$5:$AX$21,MATCH('Darba stundas pa mēnešiem'!$B16,Slodze!$A$5:$A$21,0),COLUMN(Slodze!B10)),0)</f>
        <v>0</v>
      </c>
      <c r="G16" s="32">
        <f t="array" ref="G16">IFERROR(INDEX(Slodze!$C$5:$AX$21,MATCH('Darba stundas pa mēnešiem'!$B16,Slodze!$A$5:$A$21,0),COLUMN(Slodze!C10)),0)</f>
        <v>0</v>
      </c>
      <c r="H16" s="33">
        <f t="array" ref="H16">IFERROR(INDEX(Slodze!$C$5:$AX$21,MATCH('Darba stundas pa mēnešiem'!$B16,Slodze!$A$5:$A$21,0),COLUMN(Slodze!D10)),0)</f>
        <v>0</v>
      </c>
      <c r="I16" s="31">
        <f t="array" ref="I16">IFERROR(INDEX(Slodze!$C$5:$AX$21,MATCH('Darba stundas pa mēnešiem'!$B16,Slodze!$A$5:$A$21,0),COLUMN(Slodze!E10)),0)</f>
        <v>0</v>
      </c>
      <c r="J16" s="32">
        <f t="array" ref="J16">IFERROR(INDEX(Slodze!$C$5:$AX$21,MATCH('Darba stundas pa mēnešiem'!$B16,Slodze!$A$5:$A$21,0),COLUMN(Slodze!F10)),0)</f>
        <v>0</v>
      </c>
      <c r="K16" s="32">
        <f t="array" ref="K16">IFERROR(INDEX(Slodze!$C$5:$AX$21,MATCH('Darba stundas pa mēnešiem'!$B16,Slodze!$A$5:$A$21,0),COLUMN(Slodze!G10)),0)</f>
        <v>0</v>
      </c>
      <c r="L16" s="33">
        <f t="array" ref="L16">IFERROR(INDEX(Slodze!$C$5:$AX$21,MATCH('Darba stundas pa mēnešiem'!$B16,Slodze!$A$5:$A$21,0),COLUMN(Slodze!H10)),0)</f>
        <v>0</v>
      </c>
      <c r="M16" s="31">
        <f t="array" ref="M16">IFERROR(INDEX(Slodze!$C$5:$AX$21,MATCH('Darba stundas pa mēnešiem'!$B16,Slodze!$A$5:$A$21,0),COLUMN(Slodze!I10)),0)</f>
        <v>0</v>
      </c>
      <c r="N16" s="32">
        <f t="array" ref="N16">IFERROR(INDEX(Slodze!$C$5:$AX$21,MATCH('Darba stundas pa mēnešiem'!$B16,Slodze!$A$5:$A$21,0),COLUMN(Slodze!J10)),0)</f>
        <v>0</v>
      </c>
      <c r="O16" s="32">
        <f t="array" ref="O16">IFERROR(INDEX(Slodze!$C$5:$AX$21,MATCH('Darba stundas pa mēnešiem'!$B16,Slodze!$A$5:$A$21,0),COLUMN(Slodze!K10)),0)</f>
        <v>0</v>
      </c>
      <c r="P16" s="33">
        <f t="array" ref="P16">IFERROR(INDEX(Slodze!$C$5:$AX$21,MATCH('Darba stundas pa mēnešiem'!$B16,Slodze!$A$5:$A$21,0),COLUMN(Slodze!L10)),0)</f>
        <v>0</v>
      </c>
      <c r="Q16" s="31">
        <f t="array" ref="Q16">IFERROR(INDEX(Slodze!$C$5:$AX$21,MATCH('Darba stundas pa mēnešiem'!$B16,Slodze!$A$5:$A$21,0),COLUMN(Slodze!M10)),0)</f>
        <v>0</v>
      </c>
      <c r="R16" s="32">
        <f t="array" ref="R16">IFERROR(INDEX(Slodze!$C$5:$AX$21,MATCH('Darba stundas pa mēnešiem'!$B16,Slodze!$A$5:$A$21,0),COLUMN(Slodze!N10)),0)</f>
        <v>0</v>
      </c>
      <c r="S16" s="32">
        <f t="array" ref="S16">IFERROR(INDEX(Slodze!$C$5:$AX$21,MATCH('Darba stundas pa mēnešiem'!$B16,Slodze!$A$5:$A$21,0),COLUMN(Slodze!O10)),0)</f>
        <v>0</v>
      </c>
      <c r="T16" s="33">
        <f t="array" ref="T16">IFERROR(INDEX(Slodze!$C$5:$AX$21,MATCH('Darba stundas pa mēnešiem'!$B16,Slodze!$A$5:$A$21,0),COLUMN(Slodze!P10)),0)</f>
        <v>0</v>
      </c>
      <c r="U16" s="31">
        <f t="array" ref="U16">IFERROR(INDEX(Slodze!$C$5:$AX$21,MATCH('Darba stundas pa mēnešiem'!$B16,Slodze!$A$5:$A$21,0),COLUMN(Slodze!Q10)),0)</f>
        <v>0</v>
      </c>
      <c r="V16" s="32">
        <f t="array" ref="V16">IFERROR(INDEX(Slodze!$C$5:$AX$21,MATCH('Darba stundas pa mēnešiem'!$B16,Slodze!$A$5:$A$21,0),COLUMN(Slodze!R10)),0)</f>
        <v>0</v>
      </c>
      <c r="W16" s="32">
        <f t="array" ref="W16">IFERROR(INDEX(Slodze!$C$5:$AX$21,MATCH('Darba stundas pa mēnešiem'!$B16,Slodze!$A$5:$A$21,0),COLUMN(Slodze!S10)),0)</f>
        <v>0</v>
      </c>
      <c r="X16" s="33">
        <f t="array" ref="X16">IFERROR(INDEX(Slodze!$C$5:$AX$21,MATCH('Darba stundas pa mēnešiem'!$B16,Slodze!$A$5:$A$21,0),COLUMN(Slodze!T10)),0)</f>
        <v>0</v>
      </c>
      <c r="Y16" s="31">
        <f t="array" ref="Y16">IFERROR(INDEX(Slodze!$C$5:$AX$21,MATCH('Darba stundas pa mēnešiem'!$B16,Slodze!$A$5:$A$21,0),COLUMN(Slodze!U10)),0)</f>
        <v>0</v>
      </c>
      <c r="Z16" s="32">
        <f t="array" ref="Z16">IFERROR(INDEX(Slodze!$C$5:$AX$21,MATCH('Darba stundas pa mēnešiem'!$B16,Slodze!$A$5:$A$21,0),COLUMN(Slodze!V10)),0)</f>
        <v>0</v>
      </c>
      <c r="AA16" s="32">
        <f t="array" ref="AA16">IFERROR(INDEX(Slodze!$C$5:$AX$21,MATCH('Darba stundas pa mēnešiem'!$B16,Slodze!$A$5:$A$21,0),COLUMN(Slodze!W10)),0)</f>
        <v>0</v>
      </c>
      <c r="AB16" s="33">
        <f t="array" ref="AB16">IFERROR(INDEX(Slodze!$C$5:$AX$21,MATCH('Darba stundas pa mēnešiem'!$B16,Slodze!$A$5:$A$21,0),COLUMN(Slodze!X10)),0)</f>
        <v>0</v>
      </c>
      <c r="AC16" s="31">
        <f t="array" ref="AC16">IFERROR(INDEX(Slodze!$C$5:$AX$21,MATCH('Darba stundas pa mēnešiem'!$B16,Slodze!$A$5:$A$21,0),COLUMN(Slodze!Y10)),0)</f>
        <v>0</v>
      </c>
      <c r="AD16" s="32">
        <f t="array" ref="AD16">IFERROR(INDEX(Slodze!$C$5:$AX$21,MATCH('Darba stundas pa mēnešiem'!$B16,Slodze!$A$5:$A$21,0),COLUMN(Slodze!Z10)),0)</f>
        <v>0</v>
      </c>
      <c r="AE16" s="32">
        <f t="array" ref="AE16">IFERROR(INDEX(Slodze!$C$5:$AX$21,MATCH('Darba stundas pa mēnešiem'!$B16,Slodze!$A$5:$A$21,0),COLUMN(Slodze!AA10)),0)</f>
        <v>0</v>
      </c>
      <c r="AF16" s="33">
        <f t="array" ref="AF16">IFERROR(INDEX(Slodze!$C$5:$AX$21,MATCH('Darba stundas pa mēnešiem'!$B16,Slodze!$A$5:$A$21,0),COLUMN(Slodze!AB10)),0)</f>
        <v>0</v>
      </c>
      <c r="AG16" s="31">
        <f t="array" ref="AG16">IFERROR(INDEX(Slodze!$C$5:$AX$21,MATCH('Darba stundas pa mēnešiem'!$B16,Slodze!$A$5:$A$21,0),COLUMN(Slodze!AC10)),0)</f>
        <v>0</v>
      </c>
      <c r="AH16" s="32">
        <f t="array" ref="AH16">IFERROR(INDEX(Slodze!$C$5:$AX$21,MATCH('Darba stundas pa mēnešiem'!$B16,Slodze!$A$5:$A$21,0),COLUMN(Slodze!AD10)),0)</f>
        <v>0</v>
      </c>
      <c r="AI16" s="32">
        <f t="array" ref="AI16">IFERROR(INDEX(Slodze!$C$5:$AX$21,MATCH('Darba stundas pa mēnešiem'!$B16,Slodze!$A$5:$A$21,0),COLUMN(Slodze!AE10)),0)</f>
        <v>0</v>
      </c>
      <c r="AJ16" s="33">
        <f t="array" ref="AJ16">IFERROR(INDEX(Slodze!$C$5:$AX$21,MATCH('Darba stundas pa mēnešiem'!$B16,Slodze!$A$5:$A$21,0),COLUMN(Slodze!AF10)),0)</f>
        <v>0</v>
      </c>
      <c r="AK16" s="31">
        <f t="array" ref="AK16">IFERROR(INDEX(Slodze!$C$5:$AX$21,MATCH('Darba stundas pa mēnešiem'!$B16,Slodze!$A$5:$A$21,0),COLUMN(Slodze!AG10)),0)</f>
        <v>0</v>
      </c>
      <c r="AL16" s="32">
        <f t="array" ref="AL16">IFERROR(INDEX(Slodze!$C$5:$AX$21,MATCH('Darba stundas pa mēnešiem'!$B16,Slodze!$A$5:$A$21,0),COLUMN(Slodze!AH10)),0)</f>
        <v>0</v>
      </c>
      <c r="AM16" s="32">
        <f t="array" ref="AM16">IFERROR(INDEX(Slodze!$C$5:$AX$21,MATCH('Darba stundas pa mēnešiem'!$B16,Slodze!$A$5:$A$21,0),COLUMN(Slodze!AI10)),0)</f>
        <v>0</v>
      </c>
      <c r="AN16" s="33">
        <f t="array" ref="AN16">IFERROR(INDEX(Slodze!$C$5:$AX$21,MATCH('Darba stundas pa mēnešiem'!$B16,Slodze!$A$5:$A$21,0),COLUMN(Slodze!AJ10)),0)</f>
        <v>0</v>
      </c>
      <c r="AO16" s="31">
        <f t="array" ref="AO16">IFERROR(INDEX(Slodze!$C$5:$AX$21,MATCH('Darba stundas pa mēnešiem'!$B16,Slodze!$A$5:$A$21,0),COLUMN(Slodze!AK10)),0)</f>
        <v>0</v>
      </c>
      <c r="AP16" s="32">
        <f t="array" ref="AP16">IFERROR(INDEX(Slodze!$C$5:$AX$21,MATCH('Darba stundas pa mēnešiem'!$B16,Slodze!$A$5:$A$21,0),COLUMN(Slodze!AL10)),0)</f>
        <v>0</v>
      </c>
      <c r="AQ16" s="32">
        <f t="array" ref="AQ16">IFERROR(INDEX(Slodze!$C$5:$AX$21,MATCH('Darba stundas pa mēnešiem'!$B16,Slodze!$A$5:$A$21,0),COLUMN(Slodze!AM10)),0)</f>
        <v>0</v>
      </c>
      <c r="AR16" s="33">
        <f t="array" ref="AR16">IFERROR(INDEX(Slodze!$C$5:$AX$21,MATCH('Darba stundas pa mēnešiem'!$B16,Slodze!$A$5:$A$21,0),COLUMN(Slodze!AN10)),0)</f>
        <v>0</v>
      </c>
      <c r="AS16" s="31">
        <f t="array" ref="AS16">IFERROR(INDEX(Slodze!$C$5:$AX$21,MATCH('Darba stundas pa mēnešiem'!$B16,Slodze!$A$5:$A$21,0),COLUMN(Slodze!AO10)),0)</f>
        <v>0</v>
      </c>
      <c r="AT16" s="32">
        <f t="array" ref="AT16">IFERROR(INDEX(Slodze!$C$5:$AX$21,MATCH('Darba stundas pa mēnešiem'!$B16,Slodze!$A$5:$A$21,0),COLUMN(Slodze!AP10)),0)</f>
        <v>0</v>
      </c>
      <c r="AU16" s="32">
        <f t="array" ref="AU16">IFERROR(INDEX(Slodze!$C$5:$AX$21,MATCH('Darba stundas pa mēnešiem'!$B16,Slodze!$A$5:$A$21,0),COLUMN(Slodze!AQ10)),0)</f>
        <v>0</v>
      </c>
      <c r="AV16" s="33">
        <f t="array" ref="AV16">IFERROR(INDEX(Slodze!$C$5:$AX$21,MATCH('Darba stundas pa mēnešiem'!$B16,Slodze!$A$5:$A$21,0),COLUMN(Slodze!AR10)),0)</f>
        <v>0</v>
      </c>
      <c r="AW16" s="31">
        <f t="array" ref="AW16">IFERROR(INDEX(Slodze!$C$5:$AX$21,MATCH('Darba stundas pa mēnešiem'!$B16,Slodze!$A$5:$A$21,0),COLUMN(Slodze!AS10)),0)</f>
        <v>0</v>
      </c>
      <c r="AX16" s="32">
        <f t="array" ref="AX16">IFERROR(INDEX(Slodze!$C$5:$AX$21,MATCH('Darba stundas pa mēnešiem'!$B16,Slodze!$A$5:$A$21,0),COLUMN(Slodze!AT10)),0)</f>
        <v>0</v>
      </c>
      <c r="AY16" s="32">
        <f t="array" ref="AY16">IFERROR(INDEX(Slodze!$C$5:$AX$21,MATCH('Darba stundas pa mēnešiem'!$B16,Slodze!$A$5:$A$21,0),COLUMN(Slodze!AU10)),0)</f>
        <v>0</v>
      </c>
      <c r="AZ16" s="33">
        <f t="array" ref="AZ16">IFERROR(INDEX(Slodze!$C$5:$AX$21,MATCH('Darba stundas pa mēnešiem'!$B16,Slodze!$A$5:$A$21,0),COLUMN(Slodze!AV10)),0)</f>
        <v>0</v>
      </c>
    </row>
    <row r="17" spans="1:52" ht="14.25">
      <c r="A17" s="123" t="s">
        <v>58</v>
      </c>
      <c r="B17" s="124"/>
      <c r="C17" s="124"/>
      <c r="D17" s="124"/>
      <c r="E17" s="34">
        <f t="shared" ref="E17:AZ17" si="0">SUM(E7:E16)</f>
        <v>0</v>
      </c>
      <c r="F17" s="35">
        <f t="shared" si="0"/>
        <v>0</v>
      </c>
      <c r="G17" s="35">
        <f t="shared" si="0"/>
        <v>0</v>
      </c>
      <c r="H17" s="36">
        <f t="shared" si="0"/>
        <v>0</v>
      </c>
      <c r="I17" s="34">
        <f t="shared" si="0"/>
        <v>0</v>
      </c>
      <c r="J17" s="35">
        <f t="shared" si="0"/>
        <v>0</v>
      </c>
      <c r="K17" s="35">
        <f t="shared" si="0"/>
        <v>0</v>
      </c>
      <c r="L17" s="36">
        <f t="shared" si="0"/>
        <v>0</v>
      </c>
      <c r="M17" s="34">
        <f t="shared" si="0"/>
        <v>0</v>
      </c>
      <c r="N17" s="35">
        <f t="shared" si="0"/>
        <v>0</v>
      </c>
      <c r="O17" s="35">
        <f t="shared" si="0"/>
        <v>0</v>
      </c>
      <c r="P17" s="36">
        <f t="shared" si="0"/>
        <v>0</v>
      </c>
      <c r="Q17" s="34">
        <f t="shared" si="0"/>
        <v>0</v>
      </c>
      <c r="R17" s="35">
        <f t="shared" si="0"/>
        <v>0</v>
      </c>
      <c r="S17" s="35">
        <f t="shared" si="0"/>
        <v>0</v>
      </c>
      <c r="T17" s="36">
        <f t="shared" si="0"/>
        <v>0</v>
      </c>
      <c r="U17" s="34">
        <f t="shared" si="0"/>
        <v>0</v>
      </c>
      <c r="V17" s="35">
        <f t="shared" si="0"/>
        <v>0</v>
      </c>
      <c r="W17" s="35">
        <f t="shared" si="0"/>
        <v>0</v>
      </c>
      <c r="X17" s="36">
        <f t="shared" si="0"/>
        <v>0</v>
      </c>
      <c r="Y17" s="34">
        <f t="shared" si="0"/>
        <v>0</v>
      </c>
      <c r="Z17" s="35">
        <f t="shared" si="0"/>
        <v>0</v>
      </c>
      <c r="AA17" s="35">
        <f t="shared" si="0"/>
        <v>0</v>
      </c>
      <c r="AB17" s="36">
        <f t="shared" si="0"/>
        <v>0</v>
      </c>
      <c r="AC17" s="34">
        <f t="shared" si="0"/>
        <v>0</v>
      </c>
      <c r="AD17" s="35">
        <f t="shared" si="0"/>
        <v>0</v>
      </c>
      <c r="AE17" s="35">
        <f t="shared" si="0"/>
        <v>0</v>
      </c>
      <c r="AF17" s="36">
        <f t="shared" si="0"/>
        <v>0</v>
      </c>
      <c r="AG17" s="34">
        <f t="shared" si="0"/>
        <v>0</v>
      </c>
      <c r="AH17" s="35">
        <f t="shared" si="0"/>
        <v>0</v>
      </c>
      <c r="AI17" s="35">
        <f t="shared" si="0"/>
        <v>0</v>
      </c>
      <c r="AJ17" s="36">
        <f t="shared" si="0"/>
        <v>0</v>
      </c>
      <c r="AK17" s="34">
        <f t="shared" si="0"/>
        <v>0</v>
      </c>
      <c r="AL17" s="35">
        <f t="shared" si="0"/>
        <v>0</v>
      </c>
      <c r="AM17" s="35">
        <f t="shared" si="0"/>
        <v>0</v>
      </c>
      <c r="AN17" s="36">
        <f t="shared" si="0"/>
        <v>0</v>
      </c>
      <c r="AO17" s="34">
        <f t="shared" si="0"/>
        <v>0</v>
      </c>
      <c r="AP17" s="35">
        <f t="shared" si="0"/>
        <v>0</v>
      </c>
      <c r="AQ17" s="35">
        <f t="shared" si="0"/>
        <v>0</v>
      </c>
      <c r="AR17" s="36">
        <f t="shared" si="0"/>
        <v>0</v>
      </c>
      <c r="AS17" s="34">
        <f t="shared" si="0"/>
        <v>0</v>
      </c>
      <c r="AT17" s="35">
        <f t="shared" si="0"/>
        <v>0</v>
      </c>
      <c r="AU17" s="35">
        <f t="shared" si="0"/>
        <v>0</v>
      </c>
      <c r="AV17" s="36">
        <f t="shared" si="0"/>
        <v>0</v>
      </c>
      <c r="AW17" s="34">
        <f t="shared" si="0"/>
        <v>0</v>
      </c>
      <c r="AX17" s="35">
        <f t="shared" si="0"/>
        <v>0</v>
      </c>
      <c r="AY17" s="35">
        <f t="shared" si="0"/>
        <v>0</v>
      </c>
      <c r="AZ17" s="36">
        <f t="shared" si="0"/>
        <v>0</v>
      </c>
    </row>
    <row r="18" spans="1:52" ht="14.25">
      <c r="A18" s="112"/>
      <c r="B18" s="112"/>
      <c r="C18" s="112"/>
      <c r="D18" s="112"/>
      <c r="E18" s="122">
        <f>SUM(E17:H17)</f>
        <v>0</v>
      </c>
      <c r="F18" s="116"/>
      <c r="G18" s="116"/>
      <c r="H18" s="120"/>
      <c r="I18" s="122">
        <f>SUM(I17:L17)</f>
        <v>0</v>
      </c>
      <c r="J18" s="116"/>
      <c r="K18" s="116"/>
      <c r="L18" s="120"/>
      <c r="M18" s="122">
        <f>SUM(M17:P17)</f>
        <v>0</v>
      </c>
      <c r="N18" s="116"/>
      <c r="O18" s="116"/>
      <c r="P18" s="120"/>
      <c r="Q18" s="122">
        <f>SUM(Q17:T17)</f>
        <v>0</v>
      </c>
      <c r="R18" s="116"/>
      <c r="S18" s="116"/>
      <c r="T18" s="120"/>
      <c r="U18" s="122">
        <f>SUM(U17:X17)</f>
        <v>0</v>
      </c>
      <c r="V18" s="116"/>
      <c r="W18" s="116"/>
      <c r="X18" s="120"/>
      <c r="Y18" s="122">
        <f>SUM(Y17:AB17)</f>
        <v>0</v>
      </c>
      <c r="Z18" s="116"/>
      <c r="AA18" s="116"/>
      <c r="AB18" s="120"/>
      <c r="AC18" s="122">
        <f>SUM(AC17:AF17)</f>
        <v>0</v>
      </c>
      <c r="AD18" s="116"/>
      <c r="AE18" s="116"/>
      <c r="AF18" s="120"/>
      <c r="AG18" s="122">
        <f>SUM(AG17:AJ17)</f>
        <v>0</v>
      </c>
      <c r="AH18" s="116"/>
      <c r="AI18" s="116"/>
      <c r="AJ18" s="120"/>
      <c r="AK18" s="122">
        <f>SUM(AK17:AN17)</f>
        <v>0</v>
      </c>
      <c r="AL18" s="116"/>
      <c r="AM18" s="116"/>
      <c r="AN18" s="120"/>
      <c r="AO18" s="122">
        <f>SUM(AO17:AR17)</f>
        <v>0</v>
      </c>
      <c r="AP18" s="116"/>
      <c r="AQ18" s="116"/>
      <c r="AR18" s="120"/>
      <c r="AS18" s="122">
        <f>SUM(AS17:AV17)</f>
        <v>0</v>
      </c>
      <c r="AT18" s="116"/>
      <c r="AU18" s="116"/>
      <c r="AV18" s="120"/>
      <c r="AW18" s="122">
        <f>SUM(AW17:AZ17)</f>
        <v>0</v>
      </c>
      <c r="AX18" s="116"/>
      <c r="AY18" s="116"/>
      <c r="AZ18" s="120"/>
    </row>
    <row r="19" spans="1:5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52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1:52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1:52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</row>
    <row r="44" spans="1:52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</row>
    <row r="45" spans="1:52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</row>
    <row r="47" spans="1:52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</row>
    <row r="48" spans="1:52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</row>
    <row r="49" spans="1:52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</row>
    <row r="50" spans="1:52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</row>
    <row r="51" spans="1:52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</row>
    <row r="52" spans="1: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</row>
    <row r="53" spans="1:52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</row>
    <row r="54" spans="1:52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</row>
    <row r="55" spans="1:52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</row>
    <row r="56" spans="1:52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</row>
    <row r="57" spans="1:52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</row>
    <row r="58" spans="1:52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</row>
    <row r="59" spans="1:52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</row>
    <row r="60" spans="1:52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</row>
    <row r="61" spans="1:52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</row>
    <row r="62" spans="1:5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</row>
    <row r="63" spans="1:52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</row>
    <row r="64" spans="1:52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</row>
    <row r="65" spans="1:52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</row>
    <row r="66" spans="1:52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</row>
    <row r="67" spans="1:52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</row>
    <row r="68" spans="1:52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</row>
    <row r="69" spans="1:52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</row>
    <row r="70" spans="1:52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</row>
    <row r="71" spans="1:52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</row>
    <row r="72" spans="1:5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</row>
    <row r="73" spans="1:52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</row>
    <row r="74" spans="1:52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</row>
    <row r="75" spans="1:52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</row>
    <row r="76" spans="1:52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</row>
    <row r="77" spans="1:52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</row>
    <row r="78" spans="1:52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</row>
    <row r="79" spans="1:52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</row>
    <row r="80" spans="1:52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</row>
    <row r="81" spans="1:52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</row>
    <row r="82" spans="1:5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</row>
    <row r="83" spans="1:52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</row>
    <row r="84" spans="1:52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</row>
    <row r="85" spans="1:52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</row>
    <row r="86" spans="1:52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</row>
    <row r="87" spans="1:52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</row>
    <row r="88" spans="1:52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</row>
    <row r="89" spans="1:52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</row>
    <row r="90" spans="1:52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</row>
    <row r="91" spans="1:52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</row>
    <row r="92" spans="1:5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</row>
    <row r="93" spans="1:52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</row>
    <row r="94" spans="1:52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</row>
    <row r="95" spans="1:52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</row>
    <row r="96" spans="1:52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</row>
    <row r="97" spans="1:52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</row>
    <row r="98" spans="1:52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</row>
    <row r="99" spans="1:52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</row>
    <row r="100" spans="1:52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</row>
    <row r="101" spans="1:52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</row>
    <row r="102" spans="1:5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</row>
    <row r="103" spans="1:52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</row>
    <row r="104" spans="1:52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</row>
    <row r="105" spans="1:52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</row>
    <row r="106" spans="1:52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</row>
    <row r="107" spans="1:52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</row>
    <row r="108" spans="1:52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</row>
    <row r="109" spans="1:52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</row>
    <row r="110" spans="1:52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</row>
    <row r="111" spans="1:52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</row>
    <row r="112" spans="1:5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</row>
    <row r="113" spans="1:52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</row>
    <row r="114" spans="1:52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</row>
    <row r="115" spans="1:52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</row>
    <row r="116" spans="1:52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</row>
    <row r="117" spans="1:52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</row>
    <row r="118" spans="1:52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</row>
    <row r="119" spans="1:52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</row>
    <row r="120" spans="1:52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</row>
    <row r="121" spans="1:52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</row>
    <row r="122" spans="1:5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</row>
    <row r="123" spans="1:52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</row>
    <row r="124" spans="1:52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</row>
    <row r="125" spans="1:52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</row>
    <row r="126" spans="1:52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</row>
    <row r="127" spans="1:52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</row>
    <row r="128" spans="1:52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</row>
    <row r="129" spans="1:52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</row>
    <row r="130" spans="1:52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</row>
    <row r="131" spans="1:52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</row>
    <row r="132" spans="1:5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</row>
    <row r="133" spans="1:52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</row>
    <row r="134" spans="1:52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</row>
    <row r="135" spans="1:52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</row>
    <row r="136" spans="1:52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</row>
    <row r="137" spans="1:52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</row>
    <row r="138" spans="1:52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</row>
    <row r="139" spans="1:52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</row>
    <row r="140" spans="1:52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</row>
    <row r="141" spans="1:52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</row>
    <row r="142" spans="1:5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</row>
    <row r="143" spans="1:52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</row>
    <row r="144" spans="1:52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</row>
    <row r="145" spans="1:52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</row>
    <row r="146" spans="1:52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</row>
    <row r="147" spans="1:52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</row>
    <row r="148" spans="1:52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</row>
    <row r="149" spans="1:52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</row>
    <row r="150" spans="1:52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</row>
    <row r="151" spans="1:52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</row>
    <row r="152" spans="1: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</row>
    <row r="153" spans="1:52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</row>
    <row r="154" spans="1:52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</row>
    <row r="155" spans="1:52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</row>
    <row r="156" spans="1:52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</row>
    <row r="157" spans="1:52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</row>
    <row r="158" spans="1:52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</row>
    <row r="159" spans="1:52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</row>
    <row r="160" spans="1:52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</row>
    <row r="161" spans="1:52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</row>
    <row r="162" spans="1:5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</row>
    <row r="163" spans="1:52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</row>
    <row r="164" spans="1:52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</row>
    <row r="165" spans="1:52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</row>
    <row r="166" spans="1:52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</row>
    <row r="167" spans="1:52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</row>
    <row r="168" spans="1:52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</row>
    <row r="169" spans="1:52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</row>
    <row r="170" spans="1:52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</row>
    <row r="171" spans="1:52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</row>
    <row r="172" spans="1:5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</row>
    <row r="173" spans="1:52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</row>
    <row r="174" spans="1:52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</row>
    <row r="175" spans="1:52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</row>
    <row r="176" spans="1:52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</row>
    <row r="177" spans="1:52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</row>
    <row r="178" spans="1:52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</row>
    <row r="179" spans="1:52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</row>
    <row r="180" spans="1:52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</row>
    <row r="181" spans="1:52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</row>
    <row r="182" spans="1:5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</row>
    <row r="184" spans="1:52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</row>
    <row r="185" spans="1:52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</row>
    <row r="186" spans="1:52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</row>
    <row r="187" spans="1:52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</row>
    <row r="188" spans="1:52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</row>
    <row r="189" spans="1:52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</row>
    <row r="190" spans="1:52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</row>
    <row r="191" spans="1:52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</row>
    <row r="192" spans="1:5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</row>
    <row r="193" spans="1:52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</row>
    <row r="194" spans="1:52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</row>
    <row r="195" spans="1:52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</row>
    <row r="196" spans="1:52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</row>
    <row r="197" spans="1:52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</row>
    <row r="198" spans="1:52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</row>
    <row r="199" spans="1:52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</row>
    <row r="200" spans="1:52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</row>
    <row r="201" spans="1:52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</row>
    <row r="202" spans="1:5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</row>
    <row r="203" spans="1:52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</row>
    <row r="204" spans="1:52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</row>
    <row r="205" spans="1:52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</row>
    <row r="206" spans="1:52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</row>
    <row r="207" spans="1:52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</row>
    <row r="208" spans="1:52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</row>
    <row r="209" spans="1:52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</row>
    <row r="210" spans="1:52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</row>
    <row r="211" spans="1:52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</row>
    <row r="212" spans="1:5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</row>
    <row r="213" spans="1:52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</row>
    <row r="214" spans="1:52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</row>
    <row r="215" spans="1:52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</row>
    <row r="216" spans="1:52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</row>
    <row r="217" spans="1:52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</row>
    <row r="218" spans="1:52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</row>
    <row r="219" spans="1:52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</row>
    <row r="220" spans="1:52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</row>
    <row r="221" spans="1:52" ht="15.75" customHeight="1"/>
    <row r="222" spans="1:52" ht="15.75" customHeight="1"/>
    <row r="223" spans="1:52" ht="15.75" customHeight="1"/>
    <row r="224" spans="1:5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AW18:AZ18"/>
    <mergeCell ref="A17:D18"/>
    <mergeCell ref="E18:H18"/>
    <mergeCell ref="I18:L18"/>
    <mergeCell ref="M18:P18"/>
    <mergeCell ref="Q18:T18"/>
    <mergeCell ref="U18:X18"/>
    <mergeCell ref="Y18:AB18"/>
    <mergeCell ref="AC18:AF18"/>
    <mergeCell ref="AG18:AJ18"/>
    <mergeCell ref="AK18:AN18"/>
    <mergeCell ref="AO18:AR18"/>
    <mergeCell ref="AS18:AV18"/>
    <mergeCell ref="AS5:AV5"/>
    <mergeCell ref="AW5:AZ5"/>
    <mergeCell ref="E5:H5"/>
    <mergeCell ref="I5:L5"/>
    <mergeCell ref="M5:P5"/>
    <mergeCell ref="Q5:T5"/>
    <mergeCell ref="U5:X5"/>
    <mergeCell ref="Y5:AB5"/>
    <mergeCell ref="AC5:AF5"/>
    <mergeCell ref="AG5:AJ5"/>
    <mergeCell ref="AK5:AN5"/>
    <mergeCell ref="AO5:AR5"/>
    <mergeCell ref="AG4:AJ4"/>
    <mergeCell ref="AK4:AN4"/>
    <mergeCell ref="AO4:AR4"/>
    <mergeCell ref="AS4:AV4"/>
    <mergeCell ref="AW4:AZ4"/>
    <mergeCell ref="Y4:AB4"/>
    <mergeCell ref="AC4:AF4"/>
    <mergeCell ref="E4:H4"/>
    <mergeCell ref="I4:L4"/>
    <mergeCell ref="M4:P4"/>
    <mergeCell ref="Q4:T4"/>
    <mergeCell ref="U4:X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0"/>
  <sheetViews>
    <sheetView workbookViewId="0"/>
  </sheetViews>
  <sheetFormatPr defaultColWidth="12.625" defaultRowHeight="15" customHeight="1"/>
  <cols>
    <col min="1" max="1" width="25.125" customWidth="1"/>
    <col min="2" max="5" width="23.625" customWidth="1"/>
    <col min="6" max="6" width="25.625" customWidth="1"/>
    <col min="7" max="10" width="23.625" customWidth="1"/>
    <col min="11" max="13" width="7.625" customWidth="1"/>
    <col min="14" max="14" width="43" customWidth="1"/>
    <col min="15" max="15" width="51.125" customWidth="1"/>
  </cols>
  <sheetData>
    <row r="1" spans="1:15">
      <c r="B1" s="37">
        <v>1</v>
      </c>
      <c r="C1" s="37">
        <v>3</v>
      </c>
      <c r="D1" s="38">
        <v>5</v>
      </c>
      <c r="E1" s="37">
        <v>6</v>
      </c>
      <c r="F1" s="37">
        <v>7</v>
      </c>
      <c r="G1" s="38">
        <v>8</v>
      </c>
      <c r="H1" s="37">
        <v>9</v>
      </c>
      <c r="I1" s="37">
        <v>10</v>
      </c>
      <c r="J1" s="38">
        <v>11</v>
      </c>
      <c r="N1" s="39" t="s">
        <v>94</v>
      </c>
    </row>
    <row r="2" spans="1:15">
      <c r="B2" s="125" t="s">
        <v>60</v>
      </c>
      <c r="C2" s="107"/>
      <c r="D2" s="125" t="s">
        <v>61</v>
      </c>
      <c r="E2" s="108"/>
      <c r="F2" s="108"/>
      <c r="G2" s="107"/>
      <c r="H2" s="125" t="s">
        <v>62</v>
      </c>
      <c r="I2" s="108"/>
      <c r="J2" s="109"/>
      <c r="N2" s="20" t="s">
        <v>95</v>
      </c>
      <c r="O2" s="40"/>
    </row>
    <row r="3" spans="1:15">
      <c r="B3" s="126" t="s">
        <v>63</v>
      </c>
      <c r="C3" s="108"/>
      <c r="D3" s="108"/>
      <c r="E3" s="108"/>
      <c r="F3" s="108"/>
      <c r="G3" s="107"/>
      <c r="H3" s="126" t="s">
        <v>64</v>
      </c>
      <c r="I3" s="108"/>
      <c r="J3" s="107"/>
      <c r="N3" s="20" t="s">
        <v>96</v>
      </c>
    </row>
    <row r="4" spans="1:15" ht="25.5">
      <c r="A4" s="20" t="s">
        <v>23</v>
      </c>
      <c r="B4" s="41" t="s">
        <v>97</v>
      </c>
      <c r="C4" s="41" t="s">
        <v>98</v>
      </c>
      <c r="D4" s="41" t="s">
        <v>99</v>
      </c>
      <c r="E4" s="41" t="s">
        <v>100</v>
      </c>
      <c r="F4" s="42"/>
      <c r="G4" s="42"/>
      <c r="H4" s="43" t="s">
        <v>101</v>
      </c>
      <c r="I4" s="43" t="s">
        <v>96</v>
      </c>
      <c r="J4" s="43" t="s">
        <v>102</v>
      </c>
      <c r="N4" s="20" t="s">
        <v>102</v>
      </c>
    </row>
    <row r="5" spans="1:15" ht="51">
      <c r="A5" s="20" t="s">
        <v>42</v>
      </c>
      <c r="B5" s="41" t="s">
        <v>103</v>
      </c>
      <c r="C5" s="41" t="s">
        <v>104</v>
      </c>
      <c r="D5" s="41" t="s">
        <v>103</v>
      </c>
      <c r="E5" s="41" t="s">
        <v>104</v>
      </c>
      <c r="F5" s="41" t="s">
        <v>105</v>
      </c>
      <c r="G5" s="42"/>
      <c r="H5" s="43" t="s">
        <v>101</v>
      </c>
      <c r="I5" s="43" t="s">
        <v>96</v>
      </c>
      <c r="J5" s="43" t="s">
        <v>102</v>
      </c>
      <c r="N5" s="20" t="s">
        <v>101</v>
      </c>
    </row>
    <row r="6" spans="1:15" ht="63.75">
      <c r="A6" s="20" t="s">
        <v>34</v>
      </c>
      <c r="B6" s="41" t="s">
        <v>106</v>
      </c>
      <c r="C6" s="41" t="s">
        <v>107</v>
      </c>
      <c r="D6" s="41" t="s">
        <v>106</v>
      </c>
      <c r="E6" s="41" t="s">
        <v>108</v>
      </c>
      <c r="F6" s="41" t="s">
        <v>109</v>
      </c>
      <c r="G6" s="42"/>
      <c r="H6" s="43" t="s">
        <v>101</v>
      </c>
      <c r="I6" s="43" t="s">
        <v>96</v>
      </c>
      <c r="J6" s="43" t="s">
        <v>102</v>
      </c>
      <c r="N6" s="20" t="s">
        <v>110</v>
      </c>
    </row>
    <row r="7" spans="1:15" ht="76.5">
      <c r="A7" s="20" t="s">
        <v>38</v>
      </c>
      <c r="B7" s="41" t="s">
        <v>111</v>
      </c>
      <c r="C7" s="42"/>
      <c r="D7" s="41" t="s">
        <v>112</v>
      </c>
      <c r="E7" s="41" t="s">
        <v>113</v>
      </c>
      <c r="F7" s="41" t="s">
        <v>114</v>
      </c>
      <c r="G7" s="41" t="s">
        <v>115</v>
      </c>
      <c r="H7" s="43" t="s">
        <v>101</v>
      </c>
      <c r="I7" s="43" t="s">
        <v>96</v>
      </c>
      <c r="J7" s="43" t="s">
        <v>102</v>
      </c>
      <c r="N7" s="20" t="s">
        <v>116</v>
      </c>
    </row>
    <row r="8" spans="1:15" ht="76.5">
      <c r="A8" s="20" t="s">
        <v>52</v>
      </c>
      <c r="B8" s="41" t="s">
        <v>117</v>
      </c>
      <c r="C8" s="41" t="s">
        <v>118</v>
      </c>
      <c r="D8" s="41" t="s">
        <v>119</v>
      </c>
      <c r="E8" s="41" t="s">
        <v>120</v>
      </c>
      <c r="F8" s="41" t="s">
        <v>121</v>
      </c>
      <c r="G8" s="41" t="s">
        <v>122</v>
      </c>
      <c r="H8" s="43" t="s">
        <v>101</v>
      </c>
      <c r="I8" s="43" t="s">
        <v>96</v>
      </c>
      <c r="J8" s="43" t="s">
        <v>102</v>
      </c>
      <c r="N8" s="20" t="s">
        <v>123</v>
      </c>
    </row>
    <row r="9" spans="1:15" ht="76.5">
      <c r="A9" s="20" t="s">
        <v>39</v>
      </c>
      <c r="B9" s="41" t="s">
        <v>124</v>
      </c>
      <c r="C9" s="44"/>
      <c r="D9" s="41" t="s">
        <v>125</v>
      </c>
      <c r="E9" s="41" t="s">
        <v>126</v>
      </c>
      <c r="F9" s="41" t="s">
        <v>127</v>
      </c>
      <c r="G9" s="41" t="s">
        <v>128</v>
      </c>
      <c r="H9" s="43" t="s">
        <v>101</v>
      </c>
      <c r="I9" s="43" t="s">
        <v>96</v>
      </c>
      <c r="J9" s="43" t="s">
        <v>102</v>
      </c>
      <c r="N9" s="20" t="s">
        <v>129</v>
      </c>
    </row>
    <row r="10" spans="1:15" ht="76.5">
      <c r="A10" s="20" t="s">
        <v>36</v>
      </c>
      <c r="B10" s="41" t="s">
        <v>130</v>
      </c>
      <c r="C10" s="44"/>
      <c r="D10" s="41" t="s">
        <v>131</v>
      </c>
      <c r="E10" s="44"/>
      <c r="F10" s="41" t="s">
        <v>132</v>
      </c>
      <c r="G10" s="41" t="s">
        <v>133</v>
      </c>
      <c r="H10" s="43" t="s">
        <v>101</v>
      </c>
      <c r="I10" s="43" t="s">
        <v>96</v>
      </c>
      <c r="J10" s="43" t="s">
        <v>102</v>
      </c>
      <c r="N10" s="20" t="s">
        <v>134</v>
      </c>
    </row>
    <row r="11" spans="1:15" ht="76.5">
      <c r="A11" s="20" t="s">
        <v>53</v>
      </c>
      <c r="B11" s="41" t="s">
        <v>135</v>
      </c>
      <c r="C11" s="42"/>
      <c r="D11" s="41" t="s">
        <v>136</v>
      </c>
      <c r="E11" s="41" t="s">
        <v>137</v>
      </c>
      <c r="F11" s="41" t="s">
        <v>138</v>
      </c>
      <c r="G11" s="41" t="s">
        <v>139</v>
      </c>
      <c r="H11" s="43" t="s">
        <v>101</v>
      </c>
      <c r="I11" s="43" t="s">
        <v>96</v>
      </c>
      <c r="J11" s="43" t="s">
        <v>102</v>
      </c>
      <c r="N11" s="20" t="s">
        <v>140</v>
      </c>
    </row>
    <row r="12" spans="1:15">
      <c r="A12" s="20" t="s">
        <v>35</v>
      </c>
      <c r="B12" s="42"/>
      <c r="C12" s="42"/>
      <c r="D12" s="42"/>
      <c r="E12" s="42"/>
      <c r="F12" s="42"/>
      <c r="G12" s="42"/>
      <c r="H12" s="42"/>
      <c r="I12" s="42"/>
      <c r="J12" s="42"/>
      <c r="N12" s="20" t="s">
        <v>56</v>
      </c>
    </row>
    <row r="13" spans="1:15">
      <c r="A13" s="20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N13" s="20" t="s">
        <v>141</v>
      </c>
    </row>
    <row r="14" spans="1:15">
      <c r="A14" s="20" t="s">
        <v>40</v>
      </c>
      <c r="B14" s="42"/>
      <c r="C14" s="42"/>
      <c r="D14" s="42"/>
      <c r="E14" s="42"/>
      <c r="F14" s="42"/>
      <c r="G14" s="42"/>
      <c r="H14" s="42"/>
      <c r="I14" s="42"/>
      <c r="J14" s="42"/>
      <c r="N14" s="20" t="s">
        <v>142</v>
      </c>
    </row>
    <row r="15" spans="1:15">
      <c r="A15" s="20" t="s">
        <v>41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5">
      <c r="A16" s="20" t="s">
        <v>143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>
      <c r="A17" s="20" t="s">
        <v>43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>
      <c r="A18" s="20" t="s">
        <v>46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20" t="s">
        <v>45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0">
      <c r="A20" s="20" t="s">
        <v>56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C2"/>
    <mergeCell ref="D2:G2"/>
    <mergeCell ref="H2:J2"/>
    <mergeCell ref="B3:G3"/>
    <mergeCell ref="H3:J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00"/>
  <sheetViews>
    <sheetView workbookViewId="0"/>
  </sheetViews>
  <sheetFormatPr defaultColWidth="12.625" defaultRowHeight="15" customHeight="1"/>
  <cols>
    <col min="1" max="1" width="8" customWidth="1"/>
    <col min="2" max="2" width="23.25" customWidth="1"/>
    <col min="3" max="3" width="37.625" customWidth="1"/>
    <col min="4" max="23" width="8" customWidth="1"/>
  </cols>
  <sheetData>
    <row r="1" spans="1:23">
      <c r="A1" s="127">
        <v>1</v>
      </c>
      <c r="B1" s="129" t="e">
        <f>'Grupu mācību Pasākumi'!B3</f>
        <v>#REF!</v>
      </c>
      <c r="C1" s="45" t="str">
        <f>'Grupu mācību Pasākumi'!$C3</f>
        <v xml:space="preserve"> 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>
      <c r="A2" s="128"/>
      <c r="B2" s="130"/>
      <c r="C2" s="45" t="str">
        <f>'Grupu mācību Pasākumi'!D3</f>
        <v xml:space="preserve"> 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>
      <c r="A3" s="128"/>
      <c r="B3" s="130"/>
      <c r="C3" s="45" t="str">
        <f>'Grupu mācību Pasākumi'!E3</f>
        <v xml:space="preserve"> 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>
      <c r="A4" s="128"/>
      <c r="B4" s="130"/>
      <c r="C4" s="45" t="str">
        <f>'Grupu mācību Pasākumi'!F3</f>
        <v xml:space="preserve"> 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>
      <c r="A5" s="128"/>
      <c r="B5" s="130"/>
      <c r="C5" s="45" t="str">
        <f>'Grupu mācību Pasākumi'!G3</f>
        <v xml:space="preserve"> 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>
      <c r="A6" s="128"/>
      <c r="B6" s="131"/>
      <c r="C6" s="45" t="str">
        <f>'Grupu mācību Pasākumi'!H3</f>
        <v xml:space="preserve"> 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>
      <c r="A7" s="127">
        <v>2</v>
      </c>
      <c r="B7" s="129" t="e">
        <f>'Grupu mācību Pasākumi'!B4</f>
        <v>#REF!</v>
      </c>
      <c r="C7" s="45" t="str">
        <f>'Grupu mācību Pasākumi'!$C4</f>
        <v xml:space="preserve"> 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>
      <c r="A8" s="128"/>
      <c r="B8" s="130"/>
      <c r="C8" s="45" t="str">
        <f>'Grupu mācību Pasākumi'!D4</f>
        <v xml:space="preserve"> 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>
      <c r="A9" s="128"/>
      <c r="B9" s="130"/>
      <c r="C9" s="45" t="str">
        <f>'Grupu mācību Pasākumi'!E4</f>
        <v xml:space="preserve"> 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>
      <c r="A10" s="128"/>
      <c r="B10" s="130"/>
      <c r="C10" s="45" t="str">
        <f>'Grupu mācību Pasākumi'!F4</f>
        <v xml:space="preserve"> 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>
      <c r="A11" s="128"/>
      <c r="B11" s="130"/>
      <c r="C11" s="45" t="str">
        <f>'Grupu mācību Pasākumi'!G4</f>
        <v xml:space="preserve"> 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>
      <c r="A12" s="128"/>
      <c r="B12" s="131"/>
      <c r="C12" s="45" t="str">
        <f>'Grupu mācību Pasākumi'!H4</f>
        <v xml:space="preserve"> 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>
      <c r="A13" s="127">
        <v>3</v>
      </c>
      <c r="B13" s="129" t="e">
        <f>'Grupu mācību Pasākumi'!B5</f>
        <v>#REF!</v>
      </c>
      <c r="C13" s="45" t="str">
        <f>'Grupu mācību Pasākumi'!$C5</f>
        <v xml:space="preserve"> 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>
      <c r="A14" s="128"/>
      <c r="B14" s="130"/>
      <c r="C14" s="45" t="str">
        <f>'Grupu mācību Pasākumi'!D5</f>
        <v xml:space="preserve"> 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>
      <c r="A15" s="128"/>
      <c r="B15" s="130"/>
      <c r="C15" s="45" t="str">
        <f>'Grupu mācību Pasākumi'!E5</f>
        <v xml:space="preserve"> 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>
      <c r="A16" s="128"/>
      <c r="B16" s="130"/>
      <c r="C16" s="45" t="str">
        <f>'Grupu mācību Pasākumi'!F5</f>
        <v xml:space="preserve"> 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>
      <c r="A17" s="128"/>
      <c r="B17" s="130"/>
      <c r="C17" s="45" t="str">
        <f>'Grupu mācību Pasākumi'!G5</f>
        <v xml:space="preserve"> 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>
      <c r="A18" s="128"/>
      <c r="B18" s="131"/>
      <c r="C18" s="45" t="str">
        <f>'Grupu mācību Pasākumi'!H5</f>
        <v xml:space="preserve"> 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>
      <c r="A19" s="127">
        <v>4</v>
      </c>
      <c r="B19" s="129" t="e">
        <f>'Grupu mācību Pasākumi'!B6</f>
        <v>#REF!</v>
      </c>
      <c r="C19" s="45" t="str">
        <f>'Grupu mācību Pasākumi'!$C6</f>
        <v xml:space="preserve"> 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>
      <c r="A20" s="128"/>
      <c r="B20" s="130"/>
      <c r="C20" s="45" t="str">
        <f>'Grupu mācību Pasākumi'!D6</f>
        <v xml:space="preserve"> 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ht="15.75" customHeight="1">
      <c r="A21" s="128"/>
      <c r="B21" s="130"/>
      <c r="C21" s="45" t="str">
        <f>'Grupu mācību Pasākumi'!E6</f>
        <v xml:space="preserve"> 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ht="15.75" customHeight="1">
      <c r="A22" s="128"/>
      <c r="B22" s="130"/>
      <c r="C22" s="45" t="str">
        <f>'Grupu mācību Pasākumi'!F6</f>
        <v xml:space="preserve"> 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ht="15.75" customHeight="1">
      <c r="A23" s="128"/>
      <c r="B23" s="130"/>
      <c r="C23" s="45" t="str">
        <f>'Grupu mācību Pasākumi'!G6</f>
        <v xml:space="preserve"> 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ht="15.75" customHeight="1">
      <c r="A24" s="128"/>
      <c r="B24" s="131"/>
      <c r="C24" s="45" t="str">
        <f>'Grupu mācību Pasākumi'!H6</f>
        <v xml:space="preserve"> 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15.75" customHeight="1">
      <c r="A25" s="127">
        <v>5</v>
      </c>
      <c r="B25" s="129" t="e">
        <f>'Grupu mācību Pasākumi'!B7</f>
        <v>#REF!</v>
      </c>
      <c r="C25" s="45" t="str">
        <f>'Grupu mācību Pasākumi'!$C7</f>
        <v xml:space="preserve"> 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ht="15.75" customHeight="1">
      <c r="A26" s="128"/>
      <c r="B26" s="130"/>
      <c r="C26" s="45" t="str">
        <f>'Grupu mācību Pasākumi'!D7</f>
        <v xml:space="preserve"> 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15.75" customHeight="1">
      <c r="A27" s="128"/>
      <c r="B27" s="130"/>
      <c r="C27" s="45" t="str">
        <f>'Grupu mācību Pasākumi'!E7</f>
        <v xml:space="preserve"> 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ht="15.75" customHeight="1">
      <c r="A28" s="128"/>
      <c r="B28" s="130"/>
      <c r="C28" s="45" t="str">
        <f>'Grupu mācību Pasākumi'!F7</f>
        <v xml:space="preserve"> 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ht="15.75" customHeight="1">
      <c r="A29" s="128"/>
      <c r="B29" s="130"/>
      <c r="C29" s="45" t="str">
        <f>'Grupu mācību Pasākumi'!G7</f>
        <v xml:space="preserve"> 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ht="15.75" customHeight="1">
      <c r="A30" s="128"/>
      <c r="B30" s="131"/>
      <c r="C30" s="45" t="str">
        <f>'Grupu mācību Pasākumi'!H7</f>
        <v xml:space="preserve"> 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ht="15.75" customHeight="1">
      <c r="A31" s="127">
        <v>6</v>
      </c>
      <c r="B31" s="129" t="e">
        <f>'Grupu mācību Pasākumi'!B8</f>
        <v>#REF!</v>
      </c>
      <c r="C31" s="45" t="str">
        <f>'Grupu mācību Pasākumi'!$C8</f>
        <v xml:space="preserve"> 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1:23" ht="15.75" customHeight="1">
      <c r="A32" s="128"/>
      <c r="B32" s="130"/>
      <c r="C32" s="45" t="str">
        <f>'Grupu mācību Pasākumi'!D8</f>
        <v xml:space="preserve"> 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23" ht="15.75" customHeight="1">
      <c r="A33" s="128"/>
      <c r="B33" s="130"/>
      <c r="C33" s="45" t="str">
        <f>'Grupu mācību Pasākumi'!E8</f>
        <v xml:space="preserve"> 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ht="15.75" customHeight="1">
      <c r="A34" s="128"/>
      <c r="B34" s="130"/>
      <c r="C34" s="45" t="str">
        <f>'Grupu mācību Pasākumi'!F8</f>
        <v xml:space="preserve"> 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 ht="15.75" customHeight="1">
      <c r="A35" s="128"/>
      <c r="B35" s="130"/>
      <c r="C35" s="45" t="str">
        <f>'Grupu mācību Pasākumi'!G8</f>
        <v xml:space="preserve"> 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3" ht="15.75" customHeight="1">
      <c r="A36" s="128"/>
      <c r="B36" s="131"/>
      <c r="C36" s="45" t="str">
        <f>'Grupu mācību Pasākumi'!H8</f>
        <v xml:space="preserve"> 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ht="15.75" customHeight="1">
      <c r="A37" s="127">
        <v>7</v>
      </c>
      <c r="B37" s="129" t="e">
        <f>'Grupu mācību Pasākumi'!B9</f>
        <v>#REF!</v>
      </c>
      <c r="C37" s="45" t="str">
        <f>'Grupu mācību Pasākumi'!$C9</f>
        <v xml:space="preserve"> 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ht="15.75" customHeight="1">
      <c r="A38" s="128"/>
      <c r="B38" s="130"/>
      <c r="C38" s="45" t="str">
        <f>'Grupu mācību Pasākumi'!D9</f>
        <v xml:space="preserve"> 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ht="15.75" customHeight="1">
      <c r="A39" s="128"/>
      <c r="B39" s="130"/>
      <c r="C39" s="45" t="str">
        <f>'Grupu mācību Pasākumi'!E9</f>
        <v xml:space="preserve"> 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3" ht="15.75" customHeight="1">
      <c r="A40" s="128"/>
      <c r="B40" s="130"/>
      <c r="C40" s="45" t="str">
        <f>'Grupu mācību Pasākumi'!F9</f>
        <v xml:space="preserve"> 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 ht="15.75" customHeight="1">
      <c r="A41" s="128"/>
      <c r="B41" s="130"/>
      <c r="C41" s="45" t="str">
        <f>'Grupu mācību Pasākumi'!G9</f>
        <v xml:space="preserve"> 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 ht="15.75" customHeight="1">
      <c r="A42" s="128"/>
      <c r="B42" s="131"/>
      <c r="C42" s="45" t="str">
        <f>'Grupu mācību Pasākumi'!H9</f>
        <v xml:space="preserve"> 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 ht="15.75" customHeight="1">
      <c r="A43" s="127">
        <v>8</v>
      </c>
      <c r="B43" s="129" t="e">
        <f>'Grupu mācību Pasākumi'!B10</f>
        <v>#REF!</v>
      </c>
      <c r="C43" s="45" t="str">
        <f>'Grupu mācību Pasākumi'!$C10</f>
        <v xml:space="preserve"> 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23" ht="15.75" customHeight="1">
      <c r="A44" s="128"/>
      <c r="B44" s="130"/>
      <c r="C44" s="45" t="str">
        <f>'Grupu mācību Pasākumi'!D10</f>
        <v xml:space="preserve"> 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23" ht="15.75" customHeight="1">
      <c r="A45" s="128"/>
      <c r="B45" s="130"/>
      <c r="C45" s="45" t="str">
        <f>'Grupu mācību Pasākumi'!E10</f>
        <v xml:space="preserve"> 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3" ht="15.75" customHeight="1">
      <c r="A46" s="128"/>
      <c r="B46" s="130"/>
      <c r="C46" s="45" t="str">
        <f>'Grupu mācību Pasākumi'!F10</f>
        <v xml:space="preserve"> 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pans="1:23" ht="15.75" customHeight="1">
      <c r="A47" s="128"/>
      <c r="B47" s="130"/>
      <c r="C47" s="45" t="str">
        <f>'Grupu mācību Pasākumi'!G10</f>
        <v xml:space="preserve"> 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 ht="15.75" customHeight="1">
      <c r="A48" s="128"/>
      <c r="B48" s="131"/>
      <c r="C48" s="45" t="str">
        <f>'Grupu mācību Pasākumi'!H10</f>
        <v xml:space="preserve"> 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23" ht="15.75" customHeight="1">
      <c r="A49" s="127">
        <v>9</v>
      </c>
      <c r="B49" s="129" t="e">
        <f>'Grupu mācību Pasākumi'!B11</f>
        <v>#REF!</v>
      </c>
      <c r="C49" s="45" t="str">
        <f>'Grupu mācību Pasākumi'!$C11</f>
        <v xml:space="preserve"> 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1:23" ht="15.75" customHeight="1">
      <c r="A50" s="128"/>
      <c r="B50" s="130"/>
      <c r="C50" s="45" t="str">
        <f>'Grupu mācību Pasākumi'!D11</f>
        <v xml:space="preserve"> 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23" ht="15.75" customHeight="1">
      <c r="A51" s="128"/>
      <c r="B51" s="130"/>
      <c r="C51" s="45" t="str">
        <f>'Grupu mācību Pasākumi'!E11</f>
        <v xml:space="preserve"> 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pans="1:23" ht="15.75" customHeight="1">
      <c r="A52" s="128"/>
      <c r="B52" s="130"/>
      <c r="C52" s="45" t="str">
        <f>'Grupu mācību Pasākumi'!F11</f>
        <v xml:space="preserve"> 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ht="15.75" customHeight="1">
      <c r="A53" s="128"/>
      <c r="B53" s="130"/>
      <c r="C53" s="45" t="str">
        <f>'Grupu mācību Pasākumi'!G11</f>
        <v xml:space="preserve"> 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23" ht="15.75" customHeight="1">
      <c r="A54" s="128"/>
      <c r="B54" s="131"/>
      <c r="C54" s="45" t="str">
        <f>'Grupu mācību Pasākumi'!H11</f>
        <v xml:space="preserve"> 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1:23" ht="15.75" customHeight="1">
      <c r="A55" s="127">
        <v>10</v>
      </c>
      <c r="B55" s="129" t="e">
        <f>'Grupu mācību Pasākumi'!B12</f>
        <v>#REF!</v>
      </c>
      <c r="C55" s="45" t="str">
        <f>'Grupu mācību Pasākumi'!$C12</f>
        <v xml:space="preserve"> 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 ht="15.75" customHeight="1">
      <c r="A56" s="128"/>
      <c r="B56" s="130"/>
      <c r="C56" s="45" t="str">
        <f>'Grupu mācību Pasākumi'!D12</f>
        <v xml:space="preserve"> 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pans="1:23" ht="15.75" customHeight="1">
      <c r="A57" s="128"/>
      <c r="B57" s="130"/>
      <c r="C57" s="45" t="str">
        <f>'Grupu mācību Pasākumi'!E12</f>
        <v xml:space="preserve"> 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pans="1:23" ht="15.75" customHeight="1">
      <c r="A58" s="128"/>
      <c r="B58" s="130"/>
      <c r="C58" s="45" t="str">
        <f>'Grupu mācību Pasākumi'!F12</f>
        <v xml:space="preserve"> 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3" ht="15.75" customHeight="1">
      <c r="A59" s="128"/>
      <c r="B59" s="130"/>
      <c r="C59" s="45">
        <f>'Grupu mācību Pasākumi'!G17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pans="1:23" ht="15.75" customHeight="1">
      <c r="A60" s="128"/>
      <c r="B60" s="131"/>
      <c r="C60" s="45">
        <f>'Grupu mācību Pasākumi'!H17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3" ht="15.75" customHeight="1">
      <c r="A61" s="40"/>
      <c r="B61" s="46"/>
      <c r="C61" s="46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3" ht="15.75" customHeight="1">
      <c r="A62" s="40"/>
      <c r="B62" s="46"/>
      <c r="C62" s="46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3" ht="15.75" customHeight="1">
      <c r="A63" s="40"/>
      <c r="B63" s="46"/>
      <c r="C63" s="46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3" ht="15.75" customHeight="1">
      <c r="A64" s="40"/>
      <c r="B64" s="46"/>
      <c r="C64" s="46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23" ht="15.75" customHeight="1">
      <c r="A65" s="40"/>
      <c r="B65" s="46"/>
      <c r="C65" s="46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23" ht="15.75" customHeight="1">
      <c r="A66" s="40"/>
      <c r="B66" s="46"/>
      <c r="C66" s="46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23" ht="15.75" customHeight="1">
      <c r="A67" s="40"/>
      <c r="B67" s="46"/>
      <c r="C67" s="46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23" ht="15.75" customHeight="1">
      <c r="A68" s="40"/>
      <c r="B68" s="46"/>
      <c r="C68" s="46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23" ht="15.75" customHeight="1">
      <c r="A69" s="40"/>
      <c r="B69" s="46"/>
      <c r="C69" s="46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:23" ht="15.75" customHeight="1">
      <c r="A70" s="40"/>
      <c r="B70" s="46"/>
      <c r="C70" s="46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3" ht="15.75" customHeight="1">
      <c r="A71" s="40"/>
      <c r="B71" s="46"/>
      <c r="C71" s="46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23" ht="15.75" customHeight="1">
      <c r="A72" s="40"/>
      <c r="B72" s="46"/>
      <c r="C72" s="46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pans="1:23" ht="15.75" customHeight="1">
      <c r="A73" s="40"/>
      <c r="B73" s="46"/>
      <c r="C73" s="46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 ht="15.75" customHeight="1">
      <c r="A74" s="40"/>
      <c r="B74" s="46"/>
      <c r="C74" s="46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3" ht="15.75" customHeight="1">
      <c r="A75" s="40"/>
      <c r="B75" s="46"/>
      <c r="C75" s="46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pans="1:23" ht="15.75" customHeight="1">
      <c r="A76" s="40"/>
      <c r="B76" s="46"/>
      <c r="C76" s="46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3" ht="15.75" customHeight="1">
      <c r="A77" s="40"/>
      <c r="B77" s="46"/>
      <c r="C77" s="46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pans="1:23" ht="15.75" customHeight="1">
      <c r="A78" s="40"/>
      <c r="B78" s="46"/>
      <c r="C78" s="46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</row>
    <row r="79" spans="1:23" ht="15.75" customHeight="1">
      <c r="A79" s="40"/>
      <c r="B79" s="46"/>
      <c r="C79" s="46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spans="1:23" ht="15.75" customHeight="1">
      <c r="A80" s="40"/>
      <c r="B80" s="46"/>
      <c r="C80" s="46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pans="1:23" ht="15.75" customHeight="1">
      <c r="A81" s="40"/>
      <c r="B81" s="46"/>
      <c r="C81" s="46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pans="1:23" ht="15.75" customHeight="1">
      <c r="A82" s="40"/>
      <c r="B82" s="46"/>
      <c r="C82" s="46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</row>
    <row r="83" spans="1:23" ht="15.75" customHeight="1">
      <c r="A83" s="40"/>
      <c r="B83" s="46"/>
      <c r="C83" s="46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</row>
    <row r="84" spans="1:23" ht="15.75" customHeight="1">
      <c r="A84" s="40"/>
      <c r="B84" s="46"/>
      <c r="C84" s="46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  <row r="85" spans="1:23" ht="15.75" customHeight="1">
      <c r="A85" s="40"/>
      <c r="B85" s="46"/>
      <c r="C85" s="46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</row>
    <row r="86" spans="1:23" ht="15.75" customHeight="1">
      <c r="A86" s="40"/>
      <c r="B86" s="46"/>
      <c r="C86" s="46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</row>
    <row r="87" spans="1:23" ht="15.75" customHeight="1">
      <c r="A87" s="40"/>
      <c r="B87" s="46"/>
      <c r="C87" s="46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</row>
    <row r="88" spans="1:23" ht="15.75" customHeight="1">
      <c r="A88" s="40"/>
      <c r="B88" s="46"/>
      <c r="C88" s="46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</row>
    <row r="89" spans="1:23" ht="15.75" customHeight="1">
      <c r="A89" s="40"/>
      <c r="B89" s="46"/>
      <c r="C89" s="46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</row>
    <row r="90" spans="1:23" ht="15.75" customHeight="1">
      <c r="A90" s="40"/>
      <c r="B90" s="46"/>
      <c r="C90" s="46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</row>
    <row r="91" spans="1:23" ht="15.75" customHeight="1">
      <c r="A91" s="40"/>
      <c r="B91" s="46"/>
      <c r="C91" s="46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</row>
    <row r="92" spans="1:23" ht="15.75" customHeight="1">
      <c r="A92" s="40"/>
      <c r="B92" s="46"/>
      <c r="C92" s="46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</row>
    <row r="93" spans="1:23" ht="15.75" customHeight="1">
      <c r="A93" s="40"/>
      <c r="B93" s="46"/>
      <c r="C93" s="46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</row>
    <row r="94" spans="1:23" ht="15.75" customHeight="1">
      <c r="A94" s="40"/>
      <c r="B94" s="46"/>
      <c r="C94" s="46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</row>
    <row r="95" spans="1:23" ht="15.75" customHeight="1">
      <c r="A95" s="40"/>
      <c r="B95" s="46"/>
      <c r="C95" s="46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pans="1:23" ht="15.75" customHeight="1">
      <c r="A96" s="40"/>
      <c r="B96" s="46"/>
      <c r="C96" s="46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</row>
    <row r="97" spans="1:23" ht="15.75" customHeight="1">
      <c r="A97" s="40"/>
      <c r="B97" s="46"/>
      <c r="C97" s="46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</row>
    <row r="98" spans="1:23" ht="15.75" customHeight="1">
      <c r="A98" s="40"/>
      <c r="B98" s="46"/>
      <c r="C98" s="46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</row>
    <row r="99" spans="1:23" ht="15.75" customHeight="1">
      <c r="A99" s="40"/>
      <c r="B99" s="46"/>
      <c r="C99" s="46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ht="15.75" customHeight="1">
      <c r="A100" s="40"/>
      <c r="B100" s="46"/>
      <c r="C100" s="46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</row>
    <row r="101" spans="1:23" ht="15.75" customHeight="1">
      <c r="A101" s="40"/>
      <c r="B101" s="46"/>
      <c r="C101" s="46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</row>
    <row r="102" spans="1:23" ht="15.75" customHeight="1">
      <c r="A102" s="40"/>
      <c r="B102" s="46"/>
      <c r="C102" s="46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</row>
    <row r="103" spans="1:23" ht="15.75" customHeight="1">
      <c r="A103" s="40"/>
      <c r="B103" s="46"/>
      <c r="C103" s="46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</row>
    <row r="104" spans="1:23" ht="15.75" customHeight="1">
      <c r="A104" s="40"/>
      <c r="B104" s="46"/>
      <c r="C104" s="46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</row>
    <row r="105" spans="1:23" ht="15.75" customHeight="1">
      <c r="A105" s="40"/>
      <c r="B105" s="46"/>
      <c r="C105" s="46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</row>
    <row r="106" spans="1:23" ht="15.75" customHeight="1">
      <c r="A106" s="40"/>
      <c r="B106" s="46"/>
      <c r="C106" s="46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</row>
    <row r="107" spans="1:23" ht="15.75" customHeight="1">
      <c r="A107" s="40"/>
      <c r="B107" s="46"/>
      <c r="C107" s="46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</row>
    <row r="108" spans="1:23" ht="15.75" customHeight="1">
      <c r="A108" s="40"/>
      <c r="B108" s="46"/>
      <c r="C108" s="46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</row>
    <row r="109" spans="1:23" ht="15.75" customHeight="1">
      <c r="A109" s="40"/>
      <c r="B109" s="46"/>
      <c r="C109" s="46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</row>
    <row r="110" spans="1:23" ht="15.75" customHeight="1">
      <c r="A110" s="40"/>
      <c r="B110" s="46"/>
      <c r="C110" s="46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spans="1:23" ht="15.75" customHeight="1">
      <c r="A111" s="40"/>
      <c r="B111" s="46"/>
      <c r="C111" s="46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</row>
    <row r="112" spans="1:23" ht="15.75" customHeight="1">
      <c r="A112" s="40"/>
      <c r="B112" s="46"/>
      <c r="C112" s="46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</row>
    <row r="113" spans="1:23" ht="15.75" customHeight="1">
      <c r="A113" s="40"/>
      <c r="B113" s="46"/>
      <c r="C113" s="46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</row>
    <row r="114" spans="1:23" ht="15.75" customHeight="1">
      <c r="A114" s="40"/>
      <c r="B114" s="46"/>
      <c r="C114" s="46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</row>
    <row r="115" spans="1:23" ht="15.75" customHeight="1">
      <c r="A115" s="40"/>
      <c r="B115" s="46"/>
      <c r="C115" s="46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</row>
    <row r="116" spans="1:23" ht="15.75" customHeight="1">
      <c r="A116" s="40"/>
      <c r="B116" s="46"/>
      <c r="C116" s="46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</row>
    <row r="117" spans="1:23" ht="15.75" customHeight="1">
      <c r="A117" s="40"/>
      <c r="B117" s="46"/>
      <c r="C117" s="46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</row>
    <row r="118" spans="1:23" ht="15.75" customHeight="1">
      <c r="A118" s="40"/>
      <c r="B118" s="46"/>
      <c r="C118" s="46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</row>
    <row r="119" spans="1:23" ht="15.75" customHeight="1">
      <c r="A119" s="40"/>
      <c r="B119" s="46"/>
      <c r="C119" s="46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</row>
    <row r="120" spans="1:23" ht="15.75" customHeight="1">
      <c r="A120" s="40"/>
      <c r="B120" s="46"/>
      <c r="C120" s="46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</row>
    <row r="121" spans="1:23" ht="15.75" customHeight="1">
      <c r="A121" s="40"/>
      <c r="B121" s="46"/>
      <c r="C121" s="46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</row>
    <row r="122" spans="1:23" ht="15.75" customHeight="1">
      <c r="A122" s="40"/>
      <c r="B122" s="46"/>
      <c r="C122" s="46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</row>
    <row r="123" spans="1:23" ht="15.75" customHeight="1">
      <c r="A123" s="40"/>
      <c r="B123" s="46"/>
      <c r="C123" s="46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</row>
    <row r="124" spans="1:23" ht="15.75" customHeight="1">
      <c r="A124" s="40"/>
      <c r="B124" s="46"/>
      <c r="C124" s="46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</row>
    <row r="125" spans="1:23" ht="15.75" customHeight="1">
      <c r="A125" s="40"/>
      <c r="B125" s="46"/>
      <c r="C125" s="46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</row>
    <row r="126" spans="1:23" ht="15.75" customHeight="1">
      <c r="A126" s="40"/>
      <c r="B126" s="46"/>
      <c r="C126" s="46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</row>
    <row r="127" spans="1:23" ht="15.75" customHeight="1">
      <c r="A127" s="40"/>
      <c r="B127" s="46"/>
      <c r="C127" s="46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</row>
    <row r="128" spans="1:23" ht="15.75" customHeight="1">
      <c r="A128" s="40"/>
      <c r="B128" s="46"/>
      <c r="C128" s="46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</row>
    <row r="129" spans="1:23" ht="15.75" customHeight="1">
      <c r="A129" s="40"/>
      <c r="B129" s="46"/>
      <c r="C129" s="46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</row>
    <row r="130" spans="1:23" ht="15.75" customHeight="1">
      <c r="A130" s="40"/>
      <c r="B130" s="46"/>
      <c r="C130" s="46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</row>
    <row r="131" spans="1:23" ht="15.75" customHeight="1">
      <c r="A131" s="40"/>
      <c r="B131" s="46"/>
      <c r="C131" s="46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</row>
    <row r="132" spans="1:23" ht="15.75" customHeight="1">
      <c r="A132" s="40"/>
      <c r="B132" s="46"/>
      <c r="C132" s="46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</row>
    <row r="133" spans="1:23" ht="15.75" customHeight="1">
      <c r="A133" s="40"/>
      <c r="B133" s="46"/>
      <c r="C133" s="46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spans="1:23" ht="15.75" customHeight="1">
      <c r="A134" s="40"/>
      <c r="B134" s="46"/>
      <c r="C134" s="4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</row>
    <row r="135" spans="1:23" ht="15.75" customHeight="1">
      <c r="A135" s="40"/>
      <c r="B135" s="46"/>
      <c r="C135" s="46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</row>
    <row r="136" spans="1:23" ht="15.75" customHeight="1">
      <c r="A136" s="40"/>
      <c r="B136" s="46"/>
      <c r="C136" s="46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</row>
    <row r="137" spans="1:23" ht="15.75" customHeight="1">
      <c r="A137" s="40"/>
      <c r="B137" s="46"/>
      <c r="C137" s="46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</row>
    <row r="138" spans="1:23" ht="15.75" customHeight="1">
      <c r="A138" s="40"/>
      <c r="B138" s="46"/>
      <c r="C138" s="46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</row>
    <row r="139" spans="1:23" ht="15.75" customHeight="1">
      <c r="A139" s="40"/>
      <c r="B139" s="46"/>
      <c r="C139" s="46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</row>
    <row r="140" spans="1:23" ht="15.75" customHeight="1">
      <c r="A140" s="40"/>
      <c r="B140" s="46"/>
      <c r="C140" s="46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</row>
    <row r="141" spans="1:23" ht="15.75" customHeight="1">
      <c r="A141" s="40"/>
      <c r="B141" s="46"/>
      <c r="C141" s="46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</row>
    <row r="142" spans="1:23" ht="15.75" customHeight="1">
      <c r="A142" s="40"/>
      <c r="B142" s="46"/>
      <c r="C142" s="46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</row>
    <row r="143" spans="1:23" ht="15.75" customHeight="1">
      <c r="A143" s="40"/>
      <c r="B143" s="46"/>
      <c r="C143" s="46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</row>
    <row r="144" spans="1:23" ht="15.75" customHeight="1">
      <c r="A144" s="40"/>
      <c r="B144" s="46"/>
      <c r="C144" s="46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</row>
    <row r="145" spans="1:23" ht="15.75" customHeight="1">
      <c r="A145" s="40"/>
      <c r="B145" s="46"/>
      <c r="C145" s="46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</row>
    <row r="146" spans="1:23" ht="15.75" customHeight="1">
      <c r="A146" s="40"/>
      <c r="B146" s="46"/>
      <c r="C146" s="46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</row>
    <row r="147" spans="1:23" ht="15.75" customHeight="1">
      <c r="A147" s="40"/>
      <c r="B147" s="46"/>
      <c r="C147" s="46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</row>
    <row r="148" spans="1:23" ht="15.75" customHeight="1">
      <c r="A148" s="40"/>
      <c r="B148" s="46"/>
      <c r="C148" s="46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</row>
    <row r="149" spans="1:23" ht="15.75" customHeight="1">
      <c r="A149" s="40"/>
      <c r="B149" s="46"/>
      <c r="C149" s="46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</row>
    <row r="150" spans="1:23" ht="15.75" customHeight="1">
      <c r="A150" s="40"/>
      <c r="B150" s="46"/>
      <c r="C150" s="46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</row>
    <row r="151" spans="1:23" ht="15.75" customHeight="1">
      <c r="A151" s="40"/>
      <c r="B151" s="46"/>
      <c r="C151" s="46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</row>
    <row r="152" spans="1:23" ht="15.75" customHeight="1">
      <c r="A152" s="40"/>
      <c r="B152" s="46"/>
      <c r="C152" s="46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</row>
    <row r="153" spans="1:23" ht="15.75" customHeight="1">
      <c r="A153" s="40"/>
      <c r="B153" s="46"/>
      <c r="C153" s="46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</row>
    <row r="154" spans="1:23" ht="15.75" customHeight="1">
      <c r="A154" s="40"/>
      <c r="B154" s="46"/>
      <c r="C154" s="46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</row>
    <row r="155" spans="1:23" ht="15.75" customHeight="1">
      <c r="A155" s="40"/>
      <c r="B155" s="46"/>
      <c r="C155" s="46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</row>
    <row r="156" spans="1:23" ht="15.75" customHeight="1">
      <c r="A156" s="40"/>
      <c r="B156" s="46"/>
      <c r="C156" s="46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</row>
    <row r="157" spans="1:23" ht="15.75" customHeight="1">
      <c r="A157" s="40"/>
      <c r="B157" s="46"/>
      <c r="C157" s="46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</row>
    <row r="158" spans="1:23" ht="15.75" customHeight="1">
      <c r="A158" s="40"/>
      <c r="B158" s="46"/>
      <c r="C158" s="46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</row>
    <row r="159" spans="1:23" ht="15.75" customHeight="1">
      <c r="A159" s="40"/>
      <c r="B159" s="46"/>
      <c r="C159" s="46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</row>
    <row r="160" spans="1:23" ht="15.75" customHeight="1">
      <c r="A160" s="40"/>
      <c r="B160" s="46"/>
      <c r="C160" s="46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</row>
    <row r="161" spans="1:23" ht="15.75" customHeight="1">
      <c r="A161" s="40"/>
      <c r="B161" s="46"/>
      <c r="C161" s="46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</row>
    <row r="162" spans="1:23" ht="15.75" customHeight="1">
      <c r="A162" s="40"/>
      <c r="B162" s="46"/>
      <c r="C162" s="46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</row>
    <row r="163" spans="1:23" ht="15.75" customHeight="1">
      <c r="A163" s="40"/>
      <c r="B163" s="46"/>
      <c r="C163" s="46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</row>
    <row r="164" spans="1:23" ht="15.75" customHeight="1">
      <c r="A164" s="40"/>
      <c r="B164" s="46"/>
      <c r="C164" s="46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</row>
    <row r="165" spans="1:23" ht="15.75" customHeight="1">
      <c r="A165" s="40"/>
      <c r="B165" s="46"/>
      <c r="C165" s="46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</row>
    <row r="166" spans="1:23" ht="15.75" customHeight="1">
      <c r="A166" s="40"/>
      <c r="B166" s="46"/>
      <c r="C166" s="46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</row>
    <row r="167" spans="1:23" ht="15.75" customHeight="1">
      <c r="A167" s="40"/>
      <c r="B167" s="46"/>
      <c r="C167" s="46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</row>
    <row r="168" spans="1:23" ht="15.75" customHeight="1">
      <c r="A168" s="40"/>
      <c r="B168" s="46"/>
      <c r="C168" s="46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</row>
    <row r="169" spans="1:23" ht="15.75" customHeight="1">
      <c r="A169" s="40"/>
      <c r="B169" s="46"/>
      <c r="C169" s="46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</row>
    <row r="170" spans="1:23" ht="15.75" customHeight="1">
      <c r="A170" s="40"/>
      <c r="B170" s="46"/>
      <c r="C170" s="46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</row>
    <row r="171" spans="1:23" ht="15.75" customHeight="1">
      <c r="A171" s="40"/>
      <c r="B171" s="46"/>
      <c r="C171" s="46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</row>
    <row r="172" spans="1:23" ht="15.75" customHeight="1">
      <c r="A172" s="40"/>
      <c r="B172" s="46"/>
      <c r="C172" s="46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</row>
    <row r="173" spans="1:23" ht="15.75" customHeight="1">
      <c r="A173" s="40"/>
      <c r="B173" s="46"/>
      <c r="C173" s="46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</row>
    <row r="174" spans="1:23" ht="15.75" customHeight="1">
      <c r="A174" s="40"/>
      <c r="B174" s="46"/>
      <c r="C174" s="46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</row>
    <row r="175" spans="1:23" ht="15.75" customHeight="1">
      <c r="A175" s="40"/>
      <c r="B175" s="46"/>
      <c r="C175" s="46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</row>
    <row r="176" spans="1:23" ht="15.75" customHeight="1">
      <c r="A176" s="40"/>
      <c r="B176" s="46"/>
      <c r="C176" s="46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</row>
    <row r="177" spans="1:23" ht="15.75" customHeight="1">
      <c r="A177" s="40"/>
      <c r="B177" s="46"/>
      <c r="C177" s="46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</row>
    <row r="178" spans="1:23" ht="15.75" customHeight="1">
      <c r="A178" s="40"/>
      <c r="B178" s="46"/>
      <c r="C178" s="46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</row>
    <row r="179" spans="1:23" ht="15.75" customHeight="1">
      <c r="A179" s="40"/>
      <c r="B179" s="46"/>
      <c r="C179" s="46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</row>
    <row r="180" spans="1:23" ht="15.75" customHeight="1">
      <c r="A180" s="40"/>
      <c r="B180" s="46"/>
      <c r="C180" s="46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</row>
    <row r="181" spans="1:23" ht="15.75" customHeight="1">
      <c r="A181" s="40"/>
      <c r="B181" s="46"/>
      <c r="C181" s="46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</row>
    <row r="182" spans="1:23" ht="15.75" customHeight="1">
      <c r="A182" s="40"/>
      <c r="B182" s="46"/>
      <c r="C182" s="46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</row>
    <row r="183" spans="1:23" ht="15.75" customHeight="1">
      <c r="A183" s="40"/>
      <c r="B183" s="46"/>
      <c r="C183" s="46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</row>
    <row r="184" spans="1:23" ht="15.75" customHeight="1">
      <c r="A184" s="40"/>
      <c r="B184" s="46"/>
      <c r="C184" s="46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</row>
    <row r="185" spans="1:23" ht="15.75" customHeight="1">
      <c r="A185" s="40"/>
      <c r="B185" s="46"/>
      <c r="C185" s="46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</row>
    <row r="186" spans="1:23" ht="15.75" customHeight="1">
      <c r="A186" s="40"/>
      <c r="B186" s="46"/>
      <c r="C186" s="46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</row>
    <row r="187" spans="1:23" ht="15.75" customHeight="1">
      <c r="A187" s="40"/>
      <c r="B187" s="46"/>
      <c r="C187" s="46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</row>
    <row r="188" spans="1:23" ht="15.75" customHeight="1">
      <c r="A188" s="40"/>
      <c r="B188" s="46"/>
      <c r="C188" s="46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</row>
    <row r="189" spans="1:23" ht="15.75" customHeight="1">
      <c r="A189" s="40"/>
      <c r="B189" s="46"/>
      <c r="C189" s="46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</row>
    <row r="190" spans="1:23" ht="15.75" customHeight="1">
      <c r="A190" s="40"/>
      <c r="B190" s="46"/>
      <c r="C190" s="46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</row>
    <row r="191" spans="1:23" ht="15.75" customHeight="1">
      <c r="A191" s="40"/>
      <c r="B191" s="46"/>
      <c r="C191" s="46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</row>
    <row r="192" spans="1:23" ht="15.75" customHeight="1">
      <c r="A192" s="40"/>
      <c r="B192" s="46"/>
      <c r="C192" s="46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</row>
    <row r="193" spans="1:23" ht="15.75" customHeight="1">
      <c r="A193" s="40"/>
      <c r="B193" s="46"/>
      <c r="C193" s="46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</row>
    <row r="194" spans="1:23" ht="15.75" customHeight="1">
      <c r="A194" s="40"/>
      <c r="B194" s="46"/>
      <c r="C194" s="46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</row>
    <row r="195" spans="1:23" ht="15.75" customHeight="1">
      <c r="A195" s="40"/>
      <c r="B195" s="46"/>
      <c r="C195" s="46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</row>
    <row r="196" spans="1:23" ht="15.75" customHeight="1">
      <c r="A196" s="40"/>
      <c r="B196" s="46"/>
      <c r="C196" s="46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</row>
    <row r="197" spans="1:23" ht="15.75" customHeight="1">
      <c r="A197" s="40"/>
      <c r="B197" s="46"/>
      <c r="C197" s="46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</row>
    <row r="198" spans="1:23" ht="15.75" customHeight="1">
      <c r="A198" s="40"/>
      <c r="B198" s="46"/>
      <c r="C198" s="46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</row>
    <row r="199" spans="1:23" ht="15.75" customHeight="1">
      <c r="A199" s="40"/>
      <c r="B199" s="46"/>
      <c r="C199" s="46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</row>
    <row r="200" spans="1:23" ht="15.75" customHeight="1">
      <c r="A200" s="40"/>
      <c r="B200" s="46"/>
      <c r="C200" s="46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</row>
    <row r="201" spans="1:23" ht="15.75" customHeight="1">
      <c r="A201" s="40"/>
      <c r="B201" s="46"/>
      <c r="C201" s="46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</row>
    <row r="202" spans="1:23" ht="15.75" customHeight="1">
      <c r="A202" s="40"/>
      <c r="B202" s="46"/>
      <c r="C202" s="46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</row>
    <row r="203" spans="1:23" ht="15.75" customHeight="1">
      <c r="A203" s="40"/>
      <c r="B203" s="46"/>
      <c r="C203" s="46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</row>
    <row r="204" spans="1:23" ht="15.75" customHeight="1">
      <c r="A204" s="40"/>
      <c r="B204" s="46"/>
      <c r="C204" s="46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</row>
    <row r="205" spans="1:23" ht="15.75" customHeight="1">
      <c r="A205" s="40"/>
      <c r="B205" s="46"/>
      <c r="C205" s="46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</row>
    <row r="206" spans="1:23" ht="15.75" customHeight="1">
      <c r="A206" s="40"/>
      <c r="B206" s="46"/>
      <c r="C206" s="46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</row>
    <row r="207" spans="1:23" ht="15.75" customHeight="1">
      <c r="A207" s="40"/>
      <c r="B207" s="46"/>
      <c r="C207" s="46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</row>
    <row r="208" spans="1:23" ht="15.75" customHeight="1">
      <c r="A208" s="40"/>
      <c r="B208" s="46"/>
      <c r="C208" s="46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</row>
    <row r="209" spans="1:23" ht="15.75" customHeight="1">
      <c r="A209" s="40"/>
      <c r="B209" s="46"/>
      <c r="C209" s="46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</row>
    <row r="210" spans="1:23" ht="15.75" customHeight="1">
      <c r="A210" s="40"/>
      <c r="B210" s="46"/>
      <c r="C210" s="46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</row>
    <row r="211" spans="1:23" ht="15.75" customHeight="1">
      <c r="A211" s="40"/>
      <c r="B211" s="46"/>
      <c r="C211" s="46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</row>
    <row r="212" spans="1:23" ht="15.75" customHeight="1">
      <c r="A212" s="40"/>
      <c r="B212" s="46"/>
      <c r="C212" s="46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</row>
    <row r="213" spans="1:23" ht="15.75" customHeight="1">
      <c r="A213" s="40"/>
      <c r="B213" s="46"/>
      <c r="C213" s="46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</row>
    <row r="214" spans="1:23" ht="15.75" customHeight="1">
      <c r="A214" s="40"/>
      <c r="B214" s="46"/>
      <c r="C214" s="46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</row>
    <row r="215" spans="1:23" ht="15.75" customHeight="1">
      <c r="A215" s="40"/>
      <c r="B215" s="46"/>
      <c r="C215" s="46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</row>
    <row r="216" spans="1:23" ht="15.75" customHeight="1">
      <c r="A216" s="40"/>
      <c r="B216" s="46"/>
      <c r="C216" s="46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</row>
    <row r="217" spans="1:23" ht="15.75" customHeight="1">
      <c r="A217" s="40"/>
      <c r="B217" s="46"/>
      <c r="C217" s="46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</row>
    <row r="218" spans="1:23" ht="15.75" customHeight="1">
      <c r="A218" s="40"/>
      <c r="B218" s="46"/>
      <c r="C218" s="46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</row>
    <row r="219" spans="1:23" ht="15.75" customHeight="1">
      <c r="A219" s="40"/>
      <c r="B219" s="46"/>
      <c r="C219" s="46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</row>
    <row r="220" spans="1:23" ht="15.75" customHeight="1">
      <c r="A220" s="40"/>
      <c r="B220" s="46"/>
      <c r="C220" s="46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</row>
    <row r="221" spans="1:23" ht="15.75" customHeight="1">
      <c r="A221" s="40"/>
      <c r="B221" s="46"/>
      <c r="C221" s="46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</row>
    <row r="222" spans="1:23" ht="15.75" customHeight="1">
      <c r="A222" s="40"/>
      <c r="B222" s="46"/>
      <c r="C222" s="46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</row>
    <row r="223" spans="1:23" ht="15.75" customHeight="1">
      <c r="A223" s="40"/>
      <c r="B223" s="46"/>
      <c r="C223" s="46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</row>
    <row r="224" spans="1:23" ht="15.75" customHeight="1">
      <c r="A224" s="40"/>
      <c r="B224" s="46"/>
      <c r="C224" s="46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</row>
    <row r="225" spans="1:23" ht="15.75" customHeight="1">
      <c r="A225" s="40"/>
      <c r="B225" s="46"/>
      <c r="C225" s="46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</row>
    <row r="226" spans="1:23" ht="15.75" customHeight="1">
      <c r="A226" s="40"/>
      <c r="B226" s="46"/>
      <c r="C226" s="46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</row>
    <row r="227" spans="1:23" ht="15.75" customHeight="1">
      <c r="A227" s="40"/>
      <c r="B227" s="46"/>
      <c r="C227" s="46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</row>
    <row r="228" spans="1:23" ht="15.75" customHeight="1">
      <c r="A228" s="40"/>
      <c r="B228" s="46"/>
      <c r="C228" s="46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</row>
    <row r="229" spans="1:23" ht="15.75" customHeight="1">
      <c r="A229" s="40"/>
      <c r="B229" s="46"/>
      <c r="C229" s="46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</row>
    <row r="230" spans="1:23" ht="15.75" customHeight="1">
      <c r="A230" s="40"/>
      <c r="B230" s="46"/>
      <c r="C230" s="46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</row>
    <row r="231" spans="1:23" ht="15.75" customHeight="1">
      <c r="A231" s="40"/>
      <c r="B231" s="46"/>
      <c r="C231" s="46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</row>
    <row r="232" spans="1:23" ht="15.75" customHeight="1">
      <c r="A232" s="40"/>
      <c r="B232" s="46"/>
      <c r="C232" s="46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</row>
    <row r="233" spans="1:23" ht="15.75" customHeight="1">
      <c r="A233" s="40"/>
      <c r="B233" s="46"/>
      <c r="C233" s="46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</row>
    <row r="234" spans="1:23" ht="15.75" customHeight="1">
      <c r="A234" s="40"/>
      <c r="B234" s="46"/>
      <c r="C234" s="46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</row>
    <row r="235" spans="1:23" ht="15.75" customHeight="1">
      <c r="A235" s="40"/>
      <c r="B235" s="46"/>
      <c r="C235" s="46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</row>
    <row r="236" spans="1:23" ht="15.75" customHeight="1">
      <c r="A236" s="40"/>
      <c r="B236" s="46"/>
      <c r="C236" s="46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</row>
    <row r="237" spans="1:23" ht="15.75" customHeight="1">
      <c r="A237" s="40"/>
      <c r="B237" s="46"/>
      <c r="C237" s="46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</row>
    <row r="238" spans="1:23" ht="15.75" customHeight="1">
      <c r="A238" s="40"/>
      <c r="B238" s="46"/>
      <c r="C238" s="46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</row>
    <row r="239" spans="1:23" ht="15.75" customHeight="1">
      <c r="A239" s="40"/>
      <c r="B239" s="46"/>
      <c r="C239" s="46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</row>
    <row r="240" spans="1:23" ht="15.75" customHeight="1">
      <c r="A240" s="40"/>
      <c r="B240" s="46"/>
      <c r="C240" s="46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</row>
    <row r="241" spans="1:23" ht="15.75" customHeight="1">
      <c r="A241" s="40"/>
      <c r="B241" s="46"/>
      <c r="C241" s="46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</row>
    <row r="242" spans="1:23" ht="15.75" customHeight="1">
      <c r="A242" s="40"/>
      <c r="B242" s="46"/>
      <c r="C242" s="46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</row>
    <row r="243" spans="1:23" ht="15.75" customHeight="1">
      <c r="A243" s="40"/>
      <c r="B243" s="46"/>
      <c r="C243" s="46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</row>
    <row r="244" spans="1:23" ht="15.75" customHeight="1">
      <c r="A244" s="40"/>
      <c r="B244" s="46"/>
      <c r="C244" s="46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</row>
    <row r="245" spans="1:23" ht="15.75" customHeight="1">
      <c r="A245" s="40"/>
      <c r="B245" s="46"/>
      <c r="C245" s="46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</row>
    <row r="246" spans="1:23" ht="15.75" customHeight="1">
      <c r="A246" s="40"/>
      <c r="B246" s="46"/>
      <c r="C246" s="46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</row>
    <row r="247" spans="1:23" ht="15.75" customHeight="1">
      <c r="A247" s="40"/>
      <c r="B247" s="46"/>
      <c r="C247" s="46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</row>
    <row r="248" spans="1:23" ht="15.75" customHeight="1">
      <c r="A248" s="40"/>
      <c r="B248" s="46"/>
      <c r="C248" s="46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</row>
    <row r="249" spans="1:23" ht="15.75" customHeight="1">
      <c r="A249" s="40"/>
      <c r="B249" s="46"/>
      <c r="C249" s="46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</row>
    <row r="250" spans="1:23" ht="15.75" customHeight="1">
      <c r="A250" s="40"/>
      <c r="B250" s="46"/>
      <c r="C250" s="46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</row>
    <row r="251" spans="1:23" ht="15.75" customHeight="1">
      <c r="A251" s="40"/>
      <c r="B251" s="46"/>
      <c r="C251" s="46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</row>
    <row r="252" spans="1:23" ht="15.75" customHeight="1">
      <c r="A252" s="40"/>
      <c r="B252" s="46"/>
      <c r="C252" s="46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</row>
    <row r="253" spans="1:23" ht="15.75" customHeight="1">
      <c r="A253" s="40"/>
      <c r="B253" s="46"/>
      <c r="C253" s="46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</row>
    <row r="254" spans="1:23" ht="15.75" customHeight="1">
      <c r="A254" s="40"/>
      <c r="B254" s="46"/>
      <c r="C254" s="46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</row>
    <row r="255" spans="1:23" ht="15.75" customHeight="1">
      <c r="A255" s="40"/>
      <c r="B255" s="46"/>
      <c r="C255" s="46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</row>
    <row r="256" spans="1:23" ht="15.75" customHeight="1">
      <c r="A256" s="40"/>
      <c r="B256" s="46"/>
      <c r="C256" s="46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</row>
    <row r="257" spans="1:23" ht="15.75" customHeight="1">
      <c r="A257" s="40"/>
      <c r="B257" s="46"/>
      <c r="C257" s="46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</row>
    <row r="258" spans="1:23" ht="15.75" customHeight="1">
      <c r="A258" s="40"/>
      <c r="B258" s="46"/>
      <c r="C258" s="46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</row>
    <row r="259" spans="1:23" ht="15.75" customHeight="1">
      <c r="A259" s="40"/>
      <c r="B259" s="46"/>
      <c r="C259" s="46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</row>
    <row r="260" spans="1:23" ht="15.75" customHeight="1">
      <c r="A260" s="40"/>
      <c r="B260" s="46"/>
      <c r="C260" s="46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</row>
    <row r="261" spans="1:23" ht="15.75" customHeight="1"/>
    <row r="262" spans="1:23" ht="15.75" customHeight="1"/>
    <row r="263" spans="1:23" ht="15.75" customHeight="1"/>
    <row r="264" spans="1:23" ht="15.75" customHeight="1"/>
    <row r="265" spans="1:23" ht="15.75" customHeight="1"/>
    <row r="266" spans="1:23" ht="15.75" customHeight="1"/>
    <row r="267" spans="1:23" ht="15.75" customHeight="1"/>
    <row r="268" spans="1:23" ht="15.75" customHeight="1"/>
    <row r="269" spans="1:23" ht="15.75" customHeight="1"/>
    <row r="270" spans="1:23" ht="15.75" customHeight="1"/>
    <row r="271" spans="1:23" ht="15.75" customHeight="1"/>
    <row r="272" spans="1:2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19:B24"/>
    <mergeCell ref="A1:A6"/>
    <mergeCell ref="B1:B6"/>
    <mergeCell ref="A7:A12"/>
    <mergeCell ref="B7:B12"/>
    <mergeCell ref="A13:A18"/>
    <mergeCell ref="B13:B18"/>
    <mergeCell ref="A19:A24"/>
    <mergeCell ref="A49:A54"/>
    <mergeCell ref="A55:A60"/>
    <mergeCell ref="B25:B30"/>
    <mergeCell ref="B31:B36"/>
    <mergeCell ref="B37:B42"/>
    <mergeCell ref="B43:B48"/>
    <mergeCell ref="B49:B54"/>
    <mergeCell ref="B55:B60"/>
    <mergeCell ref="A25:A30"/>
    <mergeCell ref="A31:A36"/>
    <mergeCell ref="A37:A42"/>
    <mergeCell ref="A43:A4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X1000"/>
  <sheetViews>
    <sheetView workbookViewId="0"/>
  </sheetViews>
  <sheetFormatPr defaultColWidth="12.625" defaultRowHeight="15" customHeight="1"/>
  <cols>
    <col min="1" max="1" width="24.375" customWidth="1"/>
    <col min="2" max="2" width="7.625" customWidth="1"/>
    <col min="3" max="10" width="5.625" customWidth="1"/>
    <col min="11" max="50" width="5.125" customWidth="1"/>
  </cols>
  <sheetData>
    <row r="2" spans="1:50" ht="67.5" customHeight="1">
      <c r="C2" s="119" t="s">
        <v>9</v>
      </c>
      <c r="D2" s="116"/>
      <c r="E2" s="116"/>
      <c r="F2" s="120"/>
      <c r="G2" s="119" t="s">
        <v>10</v>
      </c>
      <c r="H2" s="116"/>
      <c r="I2" s="116"/>
      <c r="J2" s="120"/>
      <c r="K2" s="119" t="s">
        <v>11</v>
      </c>
      <c r="L2" s="116"/>
      <c r="M2" s="116"/>
      <c r="N2" s="120"/>
      <c r="O2" s="119" t="s">
        <v>12</v>
      </c>
      <c r="P2" s="116"/>
      <c r="Q2" s="116"/>
      <c r="R2" s="120"/>
      <c r="S2" s="119" t="s">
        <v>13</v>
      </c>
      <c r="T2" s="116"/>
      <c r="U2" s="116"/>
      <c r="V2" s="120"/>
      <c r="W2" s="119" t="s">
        <v>14</v>
      </c>
      <c r="X2" s="116"/>
      <c r="Y2" s="116"/>
      <c r="Z2" s="120"/>
      <c r="AA2" s="119" t="s">
        <v>15</v>
      </c>
      <c r="AB2" s="116"/>
      <c r="AC2" s="116"/>
      <c r="AD2" s="120"/>
      <c r="AE2" s="119" t="s">
        <v>16</v>
      </c>
      <c r="AF2" s="116"/>
      <c r="AG2" s="116"/>
      <c r="AH2" s="120"/>
      <c r="AI2" s="119" t="s">
        <v>17</v>
      </c>
      <c r="AJ2" s="116"/>
      <c r="AK2" s="116"/>
      <c r="AL2" s="120"/>
      <c r="AM2" s="119" t="s">
        <v>86</v>
      </c>
      <c r="AN2" s="116"/>
      <c r="AO2" s="116"/>
      <c r="AP2" s="120"/>
      <c r="AQ2" s="119" t="s">
        <v>87</v>
      </c>
      <c r="AR2" s="116"/>
      <c r="AS2" s="116"/>
      <c r="AT2" s="120"/>
      <c r="AU2" s="119" t="s">
        <v>88</v>
      </c>
      <c r="AV2" s="116"/>
      <c r="AW2" s="116"/>
      <c r="AX2" s="120"/>
    </row>
    <row r="3" spans="1:50" ht="14.25">
      <c r="C3" s="121">
        <v>176</v>
      </c>
      <c r="D3" s="116"/>
      <c r="E3" s="116"/>
      <c r="F3" s="120"/>
      <c r="G3" s="121">
        <v>168</v>
      </c>
      <c r="H3" s="116"/>
      <c r="I3" s="116"/>
      <c r="J3" s="120"/>
      <c r="K3" s="121">
        <v>167</v>
      </c>
      <c r="L3" s="116"/>
      <c r="M3" s="116"/>
      <c r="N3" s="120"/>
      <c r="O3" s="121">
        <v>166</v>
      </c>
      <c r="P3" s="116"/>
      <c r="Q3" s="116"/>
      <c r="R3" s="120"/>
      <c r="S3" s="121">
        <v>168</v>
      </c>
      <c r="T3" s="116"/>
      <c r="U3" s="116"/>
      <c r="V3" s="120"/>
      <c r="W3" s="121">
        <v>160</v>
      </c>
      <c r="X3" s="116"/>
      <c r="Y3" s="116"/>
      <c r="Z3" s="120"/>
      <c r="AA3" s="121">
        <v>184</v>
      </c>
      <c r="AB3" s="116"/>
      <c r="AC3" s="116"/>
      <c r="AD3" s="120"/>
      <c r="AE3" s="121">
        <v>151</v>
      </c>
      <c r="AF3" s="116"/>
      <c r="AG3" s="116"/>
      <c r="AH3" s="120"/>
      <c r="AI3" s="121">
        <v>167</v>
      </c>
      <c r="AJ3" s="116"/>
      <c r="AK3" s="116"/>
      <c r="AL3" s="120"/>
      <c r="AM3" s="121">
        <v>159</v>
      </c>
      <c r="AN3" s="116"/>
      <c r="AO3" s="116"/>
      <c r="AP3" s="120"/>
      <c r="AQ3" s="121">
        <v>168</v>
      </c>
      <c r="AR3" s="116"/>
      <c r="AS3" s="116"/>
      <c r="AT3" s="120"/>
      <c r="AU3" s="121">
        <v>184</v>
      </c>
      <c r="AV3" s="116"/>
      <c r="AW3" s="116"/>
      <c r="AX3" s="120"/>
    </row>
    <row r="4" spans="1:50" ht="28.5">
      <c r="C4" s="27" t="s">
        <v>90</v>
      </c>
      <c r="D4" s="28" t="s">
        <v>91</v>
      </c>
      <c r="E4" s="28" t="s">
        <v>92</v>
      </c>
      <c r="F4" s="29" t="s">
        <v>93</v>
      </c>
      <c r="G4" s="27" t="s">
        <v>90</v>
      </c>
      <c r="H4" s="28" t="s">
        <v>91</v>
      </c>
      <c r="I4" s="28" t="s">
        <v>92</v>
      </c>
      <c r="J4" s="29" t="s">
        <v>93</v>
      </c>
      <c r="K4" s="27" t="s">
        <v>90</v>
      </c>
      <c r="L4" s="28" t="s">
        <v>91</v>
      </c>
      <c r="M4" s="28" t="s">
        <v>92</v>
      </c>
      <c r="N4" s="29" t="s">
        <v>93</v>
      </c>
      <c r="O4" s="27" t="s">
        <v>90</v>
      </c>
      <c r="P4" s="28" t="s">
        <v>91</v>
      </c>
      <c r="Q4" s="28" t="s">
        <v>92</v>
      </c>
      <c r="R4" s="29" t="s">
        <v>93</v>
      </c>
      <c r="S4" s="27" t="s">
        <v>90</v>
      </c>
      <c r="T4" s="28" t="s">
        <v>91</v>
      </c>
      <c r="U4" s="28" t="s">
        <v>92</v>
      </c>
      <c r="V4" s="29" t="s">
        <v>93</v>
      </c>
      <c r="W4" s="27" t="s">
        <v>90</v>
      </c>
      <c r="X4" s="28" t="s">
        <v>91</v>
      </c>
      <c r="Y4" s="28" t="s">
        <v>92</v>
      </c>
      <c r="Z4" s="29" t="s">
        <v>93</v>
      </c>
      <c r="AA4" s="27" t="s">
        <v>90</v>
      </c>
      <c r="AB4" s="28" t="s">
        <v>91</v>
      </c>
      <c r="AC4" s="28" t="s">
        <v>92</v>
      </c>
      <c r="AD4" s="29" t="s">
        <v>93</v>
      </c>
      <c r="AE4" s="27" t="s">
        <v>90</v>
      </c>
      <c r="AF4" s="28" t="s">
        <v>91</v>
      </c>
      <c r="AG4" s="28" t="s">
        <v>92</v>
      </c>
      <c r="AH4" s="29" t="s">
        <v>93</v>
      </c>
      <c r="AI4" s="27" t="s">
        <v>90</v>
      </c>
      <c r="AJ4" s="28" t="s">
        <v>91</v>
      </c>
      <c r="AK4" s="28" t="s">
        <v>92</v>
      </c>
      <c r="AL4" s="29" t="s">
        <v>93</v>
      </c>
      <c r="AM4" s="27" t="s">
        <v>90</v>
      </c>
      <c r="AN4" s="28" t="s">
        <v>91</v>
      </c>
      <c r="AO4" s="28" t="s">
        <v>92</v>
      </c>
      <c r="AP4" s="29" t="s">
        <v>93</v>
      </c>
      <c r="AQ4" s="27" t="s">
        <v>90</v>
      </c>
      <c r="AR4" s="28" t="s">
        <v>91</v>
      </c>
      <c r="AS4" s="28" t="s">
        <v>92</v>
      </c>
      <c r="AT4" s="29" t="s">
        <v>93</v>
      </c>
      <c r="AU4" s="27" t="s">
        <v>90</v>
      </c>
      <c r="AV4" s="28" t="s">
        <v>91</v>
      </c>
      <c r="AW4" s="28" t="s">
        <v>92</v>
      </c>
      <c r="AX4" s="29" t="s">
        <v>93</v>
      </c>
    </row>
    <row r="5" spans="1:50">
      <c r="A5" s="47" t="str">
        <f>MG_Pasākumi!A4</f>
        <v>1.1.</v>
      </c>
      <c r="B5" s="48">
        <v>0.15</v>
      </c>
      <c r="C5" s="49">
        <v>6</v>
      </c>
      <c r="D5" s="3">
        <v>5</v>
      </c>
      <c r="E5" s="3">
        <v>6</v>
      </c>
      <c r="F5" s="50">
        <f t="shared" ref="F5:F21" si="0">($C$3*B5)-SUM(C5:E5)</f>
        <v>9.3999999999999986</v>
      </c>
      <c r="G5" s="49">
        <v>6</v>
      </c>
      <c r="H5" s="3">
        <v>5</v>
      </c>
      <c r="I5" s="3">
        <v>6</v>
      </c>
      <c r="J5" s="50">
        <f t="shared" ref="J5:J21" si="1">($G$3*B5)-SUM(G5:I5)</f>
        <v>8.1999999999999993</v>
      </c>
      <c r="K5" s="49">
        <v>8</v>
      </c>
      <c r="L5" s="3">
        <v>5</v>
      </c>
      <c r="M5" s="3">
        <v>8</v>
      </c>
      <c r="N5" s="50">
        <f t="shared" ref="N5:N21" si="2">($K$3*B5)-SUM(K5:M5)</f>
        <v>4.0500000000000007</v>
      </c>
      <c r="O5" s="49">
        <v>6</v>
      </c>
      <c r="P5" s="3">
        <v>5</v>
      </c>
      <c r="Q5" s="3">
        <v>6</v>
      </c>
      <c r="R5" s="50">
        <f t="shared" ref="R5:R21" si="3">($O$3*B5)-SUM(O5:Q5)</f>
        <v>7.8999999999999986</v>
      </c>
      <c r="S5" s="49">
        <v>6</v>
      </c>
      <c r="T5" s="3">
        <v>5</v>
      </c>
      <c r="U5" s="3">
        <v>6</v>
      </c>
      <c r="V5" s="50">
        <f t="shared" ref="V5:V21" si="4">($S$3*B5)-SUM(S5:U5)</f>
        <v>8.1999999999999993</v>
      </c>
      <c r="W5" s="49">
        <v>8</v>
      </c>
      <c r="X5" s="3">
        <v>5</v>
      </c>
      <c r="Y5" s="3">
        <v>8</v>
      </c>
      <c r="Z5" s="50">
        <f t="shared" ref="Z5:Z21" si="5">($W$3*B5)-SUM(W5:Y5)</f>
        <v>3</v>
      </c>
      <c r="AA5" s="49">
        <v>6</v>
      </c>
      <c r="AB5" s="3">
        <v>5</v>
      </c>
      <c r="AC5" s="3">
        <v>6</v>
      </c>
      <c r="AD5" s="50">
        <f t="shared" ref="AD5:AD21" si="6">($AA$3*B5)-SUM(AA5:AC5)</f>
        <v>10.599999999999998</v>
      </c>
      <c r="AE5" s="49">
        <v>8</v>
      </c>
      <c r="AF5" s="3">
        <v>5</v>
      </c>
      <c r="AG5" s="3">
        <v>8</v>
      </c>
      <c r="AH5" s="50">
        <f t="shared" ref="AH5:AH21" si="7">($AE$3*B5)-SUM(AE5:AG5)</f>
        <v>1.6499999999999986</v>
      </c>
      <c r="AI5" s="49">
        <v>6</v>
      </c>
      <c r="AJ5" s="3">
        <v>5</v>
      </c>
      <c r="AK5" s="3">
        <v>6</v>
      </c>
      <c r="AL5" s="50">
        <f t="shared" ref="AL5:AL21" si="8">($AI$3*B5)-SUM(AI5:AK5)</f>
        <v>8.0500000000000007</v>
      </c>
      <c r="AM5" s="49">
        <v>0</v>
      </c>
      <c r="AN5" s="3">
        <v>8</v>
      </c>
      <c r="AO5" s="3">
        <v>8</v>
      </c>
      <c r="AP5" s="50">
        <f t="shared" ref="AP5:AP21" si="9">($AM$3*B5)-SUM(AM5:AO5)</f>
        <v>7.8499999999999979</v>
      </c>
      <c r="AQ5" s="49">
        <v>0</v>
      </c>
      <c r="AR5" s="3">
        <v>8</v>
      </c>
      <c r="AS5" s="3">
        <v>8</v>
      </c>
      <c r="AT5" s="50">
        <f t="shared" ref="AT5:AT21" si="10">($AQ$3*B5)-SUM(AQ5:AS5)</f>
        <v>9.1999999999999993</v>
      </c>
      <c r="AU5" s="49">
        <v>0</v>
      </c>
      <c r="AV5" s="3">
        <v>0</v>
      </c>
      <c r="AW5" s="3">
        <v>2</v>
      </c>
      <c r="AX5" s="50">
        <f t="shared" ref="AX5:AX21" si="11">($AU$3*B5)-SUM(AU5:AW5)</f>
        <v>25.599999999999998</v>
      </c>
    </row>
    <row r="6" spans="1:50">
      <c r="A6" s="47" t="str">
        <f>MG_Pasākumi!A5</f>
        <v>1.2.</v>
      </c>
      <c r="B6" s="48">
        <v>0.15</v>
      </c>
      <c r="C6" s="49">
        <v>6</v>
      </c>
      <c r="D6" s="3">
        <v>5</v>
      </c>
      <c r="E6" s="3">
        <v>6</v>
      </c>
      <c r="F6" s="50">
        <f t="shared" si="0"/>
        <v>9.3999999999999986</v>
      </c>
      <c r="G6" s="49">
        <v>6</v>
      </c>
      <c r="H6" s="3">
        <v>5</v>
      </c>
      <c r="I6" s="3">
        <v>6</v>
      </c>
      <c r="J6" s="50">
        <f t="shared" si="1"/>
        <v>8.1999999999999993</v>
      </c>
      <c r="K6" s="49">
        <v>8</v>
      </c>
      <c r="L6" s="3">
        <v>5</v>
      </c>
      <c r="M6" s="3">
        <v>8</v>
      </c>
      <c r="N6" s="50">
        <f t="shared" si="2"/>
        <v>4.0500000000000007</v>
      </c>
      <c r="O6" s="49">
        <v>6</v>
      </c>
      <c r="P6" s="3">
        <v>5</v>
      </c>
      <c r="Q6" s="3">
        <v>6</v>
      </c>
      <c r="R6" s="50">
        <f t="shared" si="3"/>
        <v>7.8999999999999986</v>
      </c>
      <c r="S6" s="49">
        <v>6</v>
      </c>
      <c r="T6" s="3">
        <v>5</v>
      </c>
      <c r="U6" s="3">
        <v>6</v>
      </c>
      <c r="V6" s="50">
        <f t="shared" si="4"/>
        <v>8.1999999999999993</v>
      </c>
      <c r="W6" s="49">
        <v>8</v>
      </c>
      <c r="X6" s="3">
        <v>5</v>
      </c>
      <c r="Y6" s="3">
        <v>8</v>
      </c>
      <c r="Z6" s="50">
        <f t="shared" si="5"/>
        <v>3</v>
      </c>
      <c r="AA6" s="49">
        <v>6</v>
      </c>
      <c r="AB6" s="3">
        <v>5</v>
      </c>
      <c r="AC6" s="3">
        <v>6</v>
      </c>
      <c r="AD6" s="50">
        <f t="shared" si="6"/>
        <v>10.599999999999998</v>
      </c>
      <c r="AE6" s="49">
        <v>8</v>
      </c>
      <c r="AF6" s="3">
        <v>5</v>
      </c>
      <c r="AG6" s="3">
        <v>8</v>
      </c>
      <c r="AH6" s="50">
        <f t="shared" si="7"/>
        <v>1.6499999999999986</v>
      </c>
      <c r="AI6" s="49">
        <v>6</v>
      </c>
      <c r="AJ6" s="3">
        <v>5</v>
      </c>
      <c r="AK6" s="3">
        <v>6</v>
      </c>
      <c r="AL6" s="50">
        <f t="shared" si="8"/>
        <v>8.0500000000000007</v>
      </c>
      <c r="AM6" s="49">
        <v>0</v>
      </c>
      <c r="AN6" s="3">
        <v>8</v>
      </c>
      <c r="AO6" s="3">
        <v>8</v>
      </c>
      <c r="AP6" s="50">
        <f t="shared" si="9"/>
        <v>7.8499999999999979</v>
      </c>
      <c r="AQ6" s="49">
        <v>0</v>
      </c>
      <c r="AR6" s="3">
        <v>8</v>
      </c>
      <c r="AS6" s="3">
        <v>8</v>
      </c>
      <c r="AT6" s="50">
        <f t="shared" si="10"/>
        <v>9.1999999999999993</v>
      </c>
      <c r="AU6" s="49">
        <v>0</v>
      </c>
      <c r="AV6" s="3">
        <v>0</v>
      </c>
      <c r="AW6" s="3">
        <v>2</v>
      </c>
      <c r="AX6" s="50">
        <f t="shared" si="11"/>
        <v>25.599999999999998</v>
      </c>
    </row>
    <row r="7" spans="1:50">
      <c r="A7" s="47" t="str">
        <f>MG_Pasākumi!A6</f>
        <v>2.3.</v>
      </c>
      <c r="B7" s="48">
        <v>0.15</v>
      </c>
      <c r="C7" s="49">
        <v>6</v>
      </c>
      <c r="D7" s="3">
        <v>5</v>
      </c>
      <c r="E7" s="3">
        <v>6</v>
      </c>
      <c r="F7" s="50">
        <f t="shared" si="0"/>
        <v>9.3999999999999986</v>
      </c>
      <c r="G7" s="49">
        <v>6</v>
      </c>
      <c r="H7" s="3">
        <v>5</v>
      </c>
      <c r="I7" s="3">
        <v>6</v>
      </c>
      <c r="J7" s="50">
        <f t="shared" si="1"/>
        <v>8.1999999999999993</v>
      </c>
      <c r="K7" s="49">
        <v>8</v>
      </c>
      <c r="L7" s="3">
        <v>5</v>
      </c>
      <c r="M7" s="3">
        <v>8</v>
      </c>
      <c r="N7" s="50">
        <f t="shared" si="2"/>
        <v>4.0500000000000007</v>
      </c>
      <c r="O7" s="49">
        <v>6</v>
      </c>
      <c r="P7" s="3">
        <v>5</v>
      </c>
      <c r="Q7" s="3">
        <v>6</v>
      </c>
      <c r="R7" s="50">
        <f t="shared" si="3"/>
        <v>7.8999999999999986</v>
      </c>
      <c r="S7" s="49">
        <v>6</v>
      </c>
      <c r="T7" s="3">
        <v>5</v>
      </c>
      <c r="U7" s="3">
        <v>6</v>
      </c>
      <c r="V7" s="50">
        <f t="shared" si="4"/>
        <v>8.1999999999999993</v>
      </c>
      <c r="W7" s="49">
        <v>8</v>
      </c>
      <c r="X7" s="3">
        <v>5</v>
      </c>
      <c r="Y7" s="3">
        <v>8</v>
      </c>
      <c r="Z7" s="50">
        <f t="shared" si="5"/>
        <v>3</v>
      </c>
      <c r="AA7" s="49">
        <v>6</v>
      </c>
      <c r="AB7" s="3">
        <v>5</v>
      </c>
      <c r="AC7" s="3">
        <v>6</v>
      </c>
      <c r="AD7" s="50">
        <f t="shared" si="6"/>
        <v>10.599999999999998</v>
      </c>
      <c r="AE7" s="49">
        <v>8</v>
      </c>
      <c r="AF7" s="3">
        <v>5</v>
      </c>
      <c r="AG7" s="3">
        <v>8</v>
      </c>
      <c r="AH7" s="50">
        <f t="shared" si="7"/>
        <v>1.6499999999999986</v>
      </c>
      <c r="AI7" s="49">
        <v>6</v>
      </c>
      <c r="AJ7" s="3">
        <v>5</v>
      </c>
      <c r="AK7" s="3">
        <v>6</v>
      </c>
      <c r="AL7" s="50">
        <f t="shared" si="8"/>
        <v>8.0500000000000007</v>
      </c>
      <c r="AM7" s="49">
        <v>0</v>
      </c>
      <c r="AN7" s="3">
        <v>8</v>
      </c>
      <c r="AO7" s="3">
        <v>8</v>
      </c>
      <c r="AP7" s="50">
        <f t="shared" si="9"/>
        <v>7.8499999999999979</v>
      </c>
      <c r="AQ7" s="49">
        <v>0</v>
      </c>
      <c r="AR7" s="3">
        <v>8</v>
      </c>
      <c r="AS7" s="3">
        <v>8</v>
      </c>
      <c r="AT7" s="50">
        <f t="shared" si="10"/>
        <v>9.1999999999999993</v>
      </c>
      <c r="AU7" s="49">
        <v>0</v>
      </c>
      <c r="AV7" s="3">
        <v>0</v>
      </c>
      <c r="AW7" s="3">
        <v>2</v>
      </c>
      <c r="AX7" s="50">
        <f t="shared" si="11"/>
        <v>25.599999999999998</v>
      </c>
    </row>
    <row r="8" spans="1:50">
      <c r="A8" s="47" t="str">
        <f>MG_Pasākumi!A7</f>
        <v>2.4.</v>
      </c>
      <c r="B8" s="48">
        <v>0.15</v>
      </c>
      <c r="C8" s="49">
        <v>6</v>
      </c>
      <c r="D8" s="3">
        <v>5</v>
      </c>
      <c r="E8" s="3">
        <v>6</v>
      </c>
      <c r="F8" s="50">
        <f t="shared" si="0"/>
        <v>9.3999999999999986</v>
      </c>
      <c r="G8" s="49">
        <v>6</v>
      </c>
      <c r="H8" s="3">
        <v>5</v>
      </c>
      <c r="I8" s="3">
        <v>6</v>
      </c>
      <c r="J8" s="50">
        <f t="shared" si="1"/>
        <v>8.1999999999999993</v>
      </c>
      <c r="K8" s="49">
        <v>8</v>
      </c>
      <c r="L8" s="3">
        <v>5</v>
      </c>
      <c r="M8" s="3">
        <v>8</v>
      </c>
      <c r="N8" s="50">
        <f t="shared" si="2"/>
        <v>4.0500000000000007</v>
      </c>
      <c r="O8" s="49">
        <v>6</v>
      </c>
      <c r="P8" s="3">
        <v>5</v>
      </c>
      <c r="Q8" s="3">
        <v>6</v>
      </c>
      <c r="R8" s="50">
        <f t="shared" si="3"/>
        <v>7.8999999999999986</v>
      </c>
      <c r="S8" s="49">
        <v>6</v>
      </c>
      <c r="T8" s="3">
        <v>5</v>
      </c>
      <c r="U8" s="3">
        <v>6</v>
      </c>
      <c r="V8" s="50">
        <f t="shared" si="4"/>
        <v>8.1999999999999993</v>
      </c>
      <c r="W8" s="49">
        <v>8</v>
      </c>
      <c r="X8" s="3">
        <v>5</v>
      </c>
      <c r="Y8" s="3">
        <v>8</v>
      </c>
      <c r="Z8" s="50">
        <f t="shared" si="5"/>
        <v>3</v>
      </c>
      <c r="AA8" s="49">
        <v>6</v>
      </c>
      <c r="AB8" s="3">
        <v>5</v>
      </c>
      <c r="AC8" s="3">
        <v>6</v>
      </c>
      <c r="AD8" s="50">
        <f t="shared" si="6"/>
        <v>10.599999999999998</v>
      </c>
      <c r="AE8" s="49">
        <v>8</v>
      </c>
      <c r="AF8" s="3">
        <v>5</v>
      </c>
      <c r="AG8" s="3">
        <v>8</v>
      </c>
      <c r="AH8" s="50">
        <f t="shared" si="7"/>
        <v>1.6499999999999986</v>
      </c>
      <c r="AI8" s="49">
        <v>6</v>
      </c>
      <c r="AJ8" s="3">
        <v>5</v>
      </c>
      <c r="AK8" s="3">
        <v>6</v>
      </c>
      <c r="AL8" s="50">
        <f t="shared" si="8"/>
        <v>8.0500000000000007</v>
      </c>
      <c r="AM8" s="49">
        <v>0</v>
      </c>
      <c r="AN8" s="3">
        <v>8</v>
      </c>
      <c r="AO8" s="3">
        <v>8</v>
      </c>
      <c r="AP8" s="50">
        <f t="shared" si="9"/>
        <v>7.8499999999999979</v>
      </c>
      <c r="AQ8" s="49">
        <v>0</v>
      </c>
      <c r="AR8" s="3">
        <v>8</v>
      </c>
      <c r="AS8" s="3">
        <v>8</v>
      </c>
      <c r="AT8" s="50">
        <f t="shared" si="10"/>
        <v>9.1999999999999993</v>
      </c>
      <c r="AU8" s="49">
        <v>0</v>
      </c>
      <c r="AV8" s="3">
        <v>0</v>
      </c>
      <c r="AW8" s="3">
        <v>2</v>
      </c>
      <c r="AX8" s="50">
        <f t="shared" si="11"/>
        <v>25.599999999999998</v>
      </c>
    </row>
    <row r="9" spans="1:50">
      <c r="A9" s="47" t="str">
        <f>MG_Pasākumi!A8</f>
        <v>3.5.</v>
      </c>
      <c r="B9" s="48">
        <v>0.15</v>
      </c>
      <c r="C9" s="49">
        <v>6</v>
      </c>
      <c r="D9" s="3">
        <v>5</v>
      </c>
      <c r="E9" s="3">
        <v>6</v>
      </c>
      <c r="F9" s="50">
        <f t="shared" si="0"/>
        <v>9.3999999999999986</v>
      </c>
      <c r="G9" s="49">
        <v>6</v>
      </c>
      <c r="H9" s="3">
        <v>5</v>
      </c>
      <c r="I9" s="3">
        <v>6</v>
      </c>
      <c r="J9" s="50">
        <f t="shared" si="1"/>
        <v>8.1999999999999993</v>
      </c>
      <c r="K9" s="49">
        <v>8</v>
      </c>
      <c r="L9" s="3">
        <v>5</v>
      </c>
      <c r="M9" s="3">
        <v>8</v>
      </c>
      <c r="N9" s="50">
        <f t="shared" si="2"/>
        <v>4.0500000000000007</v>
      </c>
      <c r="O9" s="49">
        <v>6</v>
      </c>
      <c r="P9" s="3">
        <v>5</v>
      </c>
      <c r="Q9" s="3">
        <v>6</v>
      </c>
      <c r="R9" s="50">
        <f t="shared" si="3"/>
        <v>7.8999999999999986</v>
      </c>
      <c r="S9" s="49">
        <v>6</v>
      </c>
      <c r="T9" s="3">
        <v>5</v>
      </c>
      <c r="U9" s="3">
        <v>6</v>
      </c>
      <c r="V9" s="50">
        <f t="shared" si="4"/>
        <v>8.1999999999999993</v>
      </c>
      <c r="W9" s="49">
        <v>8</v>
      </c>
      <c r="X9" s="3">
        <v>5</v>
      </c>
      <c r="Y9" s="3">
        <v>8</v>
      </c>
      <c r="Z9" s="50">
        <f t="shared" si="5"/>
        <v>3</v>
      </c>
      <c r="AA9" s="49">
        <v>6</v>
      </c>
      <c r="AB9" s="3">
        <v>5</v>
      </c>
      <c r="AC9" s="3">
        <v>6</v>
      </c>
      <c r="AD9" s="50">
        <f t="shared" si="6"/>
        <v>10.599999999999998</v>
      </c>
      <c r="AE9" s="49">
        <v>8</v>
      </c>
      <c r="AF9" s="3">
        <v>5</v>
      </c>
      <c r="AG9" s="3">
        <v>8</v>
      </c>
      <c r="AH9" s="50">
        <f t="shared" si="7"/>
        <v>1.6499999999999986</v>
      </c>
      <c r="AI9" s="49">
        <v>6</v>
      </c>
      <c r="AJ9" s="3">
        <v>5</v>
      </c>
      <c r="AK9" s="3">
        <v>6</v>
      </c>
      <c r="AL9" s="50">
        <f t="shared" si="8"/>
        <v>8.0500000000000007</v>
      </c>
      <c r="AM9" s="49">
        <v>0</v>
      </c>
      <c r="AN9" s="3">
        <v>8</v>
      </c>
      <c r="AO9" s="3">
        <v>8</v>
      </c>
      <c r="AP9" s="50">
        <f t="shared" si="9"/>
        <v>7.8499999999999979</v>
      </c>
      <c r="AQ9" s="49">
        <v>0</v>
      </c>
      <c r="AR9" s="3">
        <v>8</v>
      </c>
      <c r="AS9" s="3">
        <v>8</v>
      </c>
      <c r="AT9" s="50">
        <f t="shared" si="10"/>
        <v>9.1999999999999993</v>
      </c>
      <c r="AU9" s="49">
        <v>0</v>
      </c>
      <c r="AV9" s="3">
        <v>0</v>
      </c>
      <c r="AW9" s="3">
        <v>2</v>
      </c>
      <c r="AX9" s="50">
        <f t="shared" si="11"/>
        <v>25.599999999999998</v>
      </c>
    </row>
    <row r="10" spans="1:50">
      <c r="A10" s="47" t="str">
        <f>MG_Pasākumi!A9</f>
        <v>3.6.</v>
      </c>
      <c r="B10" s="48">
        <v>0.15</v>
      </c>
      <c r="C10" s="49">
        <v>6</v>
      </c>
      <c r="D10" s="3">
        <v>5</v>
      </c>
      <c r="E10" s="3">
        <v>6</v>
      </c>
      <c r="F10" s="50">
        <f t="shared" si="0"/>
        <v>9.3999999999999986</v>
      </c>
      <c r="G10" s="49">
        <v>6</v>
      </c>
      <c r="H10" s="3">
        <v>5</v>
      </c>
      <c r="I10" s="3">
        <v>6</v>
      </c>
      <c r="J10" s="50">
        <f t="shared" si="1"/>
        <v>8.1999999999999993</v>
      </c>
      <c r="K10" s="49">
        <v>8</v>
      </c>
      <c r="L10" s="3">
        <v>5</v>
      </c>
      <c r="M10" s="3">
        <v>8</v>
      </c>
      <c r="N10" s="50">
        <f t="shared" si="2"/>
        <v>4.0500000000000007</v>
      </c>
      <c r="O10" s="49">
        <v>6</v>
      </c>
      <c r="P10" s="3">
        <v>5</v>
      </c>
      <c r="Q10" s="3">
        <v>6</v>
      </c>
      <c r="R10" s="50">
        <f t="shared" si="3"/>
        <v>7.8999999999999986</v>
      </c>
      <c r="S10" s="49">
        <v>6</v>
      </c>
      <c r="T10" s="3">
        <v>5</v>
      </c>
      <c r="U10" s="3">
        <v>6</v>
      </c>
      <c r="V10" s="50">
        <f t="shared" si="4"/>
        <v>8.1999999999999993</v>
      </c>
      <c r="W10" s="49">
        <v>8</v>
      </c>
      <c r="X10" s="3">
        <v>5</v>
      </c>
      <c r="Y10" s="3">
        <v>8</v>
      </c>
      <c r="Z10" s="50">
        <f t="shared" si="5"/>
        <v>3</v>
      </c>
      <c r="AA10" s="49">
        <v>6</v>
      </c>
      <c r="AB10" s="3">
        <v>5</v>
      </c>
      <c r="AC10" s="3">
        <v>6</v>
      </c>
      <c r="AD10" s="50">
        <f t="shared" si="6"/>
        <v>10.599999999999998</v>
      </c>
      <c r="AE10" s="49">
        <v>8</v>
      </c>
      <c r="AF10" s="3">
        <v>5</v>
      </c>
      <c r="AG10" s="3">
        <v>8</v>
      </c>
      <c r="AH10" s="50">
        <f t="shared" si="7"/>
        <v>1.6499999999999986</v>
      </c>
      <c r="AI10" s="49">
        <v>6</v>
      </c>
      <c r="AJ10" s="3">
        <v>5</v>
      </c>
      <c r="AK10" s="3">
        <v>6</v>
      </c>
      <c r="AL10" s="50">
        <f t="shared" si="8"/>
        <v>8.0500000000000007</v>
      </c>
      <c r="AM10" s="49">
        <v>0</v>
      </c>
      <c r="AN10" s="3">
        <v>8</v>
      </c>
      <c r="AO10" s="3">
        <v>8</v>
      </c>
      <c r="AP10" s="50">
        <f t="shared" si="9"/>
        <v>7.8499999999999979</v>
      </c>
      <c r="AQ10" s="49">
        <v>0</v>
      </c>
      <c r="AR10" s="3">
        <v>8</v>
      </c>
      <c r="AS10" s="3">
        <v>8</v>
      </c>
      <c r="AT10" s="50">
        <f t="shared" si="10"/>
        <v>9.1999999999999993</v>
      </c>
      <c r="AU10" s="49">
        <v>0</v>
      </c>
      <c r="AV10" s="3">
        <v>0</v>
      </c>
      <c r="AW10" s="3">
        <v>2</v>
      </c>
      <c r="AX10" s="50">
        <f t="shared" si="11"/>
        <v>25.599999999999998</v>
      </c>
    </row>
    <row r="11" spans="1:50">
      <c r="A11" s="47" t="str">
        <f>MG_Pasākumi!A10</f>
        <v>4.7.</v>
      </c>
      <c r="B11" s="48">
        <v>0.15</v>
      </c>
      <c r="C11" s="49">
        <v>6</v>
      </c>
      <c r="D11" s="3">
        <v>5</v>
      </c>
      <c r="E11" s="3">
        <v>6</v>
      </c>
      <c r="F11" s="50">
        <f t="shared" si="0"/>
        <v>9.3999999999999986</v>
      </c>
      <c r="G11" s="49">
        <v>6</v>
      </c>
      <c r="H11" s="3">
        <v>5</v>
      </c>
      <c r="I11" s="3">
        <v>6</v>
      </c>
      <c r="J11" s="50">
        <f t="shared" si="1"/>
        <v>8.1999999999999993</v>
      </c>
      <c r="K11" s="49">
        <v>8</v>
      </c>
      <c r="L11" s="3">
        <v>5</v>
      </c>
      <c r="M11" s="3">
        <v>8</v>
      </c>
      <c r="N11" s="50">
        <f t="shared" si="2"/>
        <v>4.0500000000000007</v>
      </c>
      <c r="O11" s="49">
        <v>6</v>
      </c>
      <c r="P11" s="3">
        <v>5</v>
      </c>
      <c r="Q11" s="3">
        <v>6</v>
      </c>
      <c r="R11" s="50">
        <f t="shared" si="3"/>
        <v>7.8999999999999986</v>
      </c>
      <c r="S11" s="49">
        <v>6</v>
      </c>
      <c r="T11" s="3">
        <v>5</v>
      </c>
      <c r="U11" s="3">
        <v>6</v>
      </c>
      <c r="V11" s="50">
        <f t="shared" si="4"/>
        <v>8.1999999999999993</v>
      </c>
      <c r="W11" s="49">
        <v>8</v>
      </c>
      <c r="X11" s="3">
        <v>5</v>
      </c>
      <c r="Y11" s="3">
        <v>8</v>
      </c>
      <c r="Z11" s="50">
        <f t="shared" si="5"/>
        <v>3</v>
      </c>
      <c r="AA11" s="49">
        <v>6</v>
      </c>
      <c r="AB11" s="3">
        <v>5</v>
      </c>
      <c r="AC11" s="3">
        <v>6</v>
      </c>
      <c r="AD11" s="50">
        <f t="shared" si="6"/>
        <v>10.599999999999998</v>
      </c>
      <c r="AE11" s="49">
        <v>8</v>
      </c>
      <c r="AF11" s="3">
        <v>5</v>
      </c>
      <c r="AG11" s="3">
        <v>8</v>
      </c>
      <c r="AH11" s="50">
        <f t="shared" si="7"/>
        <v>1.6499999999999986</v>
      </c>
      <c r="AI11" s="49">
        <v>6</v>
      </c>
      <c r="AJ11" s="3">
        <v>5</v>
      </c>
      <c r="AK11" s="3">
        <v>6</v>
      </c>
      <c r="AL11" s="50">
        <f t="shared" si="8"/>
        <v>8.0500000000000007</v>
      </c>
      <c r="AM11" s="49">
        <v>0</v>
      </c>
      <c r="AN11" s="3">
        <v>8</v>
      </c>
      <c r="AO11" s="3">
        <v>8</v>
      </c>
      <c r="AP11" s="50">
        <f t="shared" si="9"/>
        <v>7.8499999999999979</v>
      </c>
      <c r="AQ11" s="49">
        <v>0</v>
      </c>
      <c r="AR11" s="3">
        <v>8</v>
      </c>
      <c r="AS11" s="3">
        <v>8</v>
      </c>
      <c r="AT11" s="50">
        <f t="shared" si="10"/>
        <v>9.1999999999999993</v>
      </c>
      <c r="AU11" s="49">
        <v>0</v>
      </c>
      <c r="AV11" s="3">
        <v>0</v>
      </c>
      <c r="AW11" s="3">
        <v>2</v>
      </c>
      <c r="AX11" s="50">
        <f t="shared" si="11"/>
        <v>25.599999999999998</v>
      </c>
    </row>
    <row r="12" spans="1:50">
      <c r="A12" s="47" t="str">
        <f>MG_Pasākumi!A11</f>
        <v>4.8.</v>
      </c>
      <c r="B12" s="48">
        <v>0.15</v>
      </c>
      <c r="C12" s="49">
        <v>6</v>
      </c>
      <c r="D12" s="3">
        <v>5</v>
      </c>
      <c r="E12" s="3">
        <v>6</v>
      </c>
      <c r="F12" s="50">
        <f t="shared" si="0"/>
        <v>9.3999999999999986</v>
      </c>
      <c r="G12" s="49">
        <v>6</v>
      </c>
      <c r="H12" s="3">
        <v>5</v>
      </c>
      <c r="I12" s="3">
        <v>6</v>
      </c>
      <c r="J12" s="50">
        <f t="shared" si="1"/>
        <v>8.1999999999999993</v>
      </c>
      <c r="K12" s="49">
        <v>8</v>
      </c>
      <c r="L12" s="3">
        <v>5</v>
      </c>
      <c r="M12" s="3">
        <v>8</v>
      </c>
      <c r="N12" s="50">
        <f t="shared" si="2"/>
        <v>4.0500000000000007</v>
      </c>
      <c r="O12" s="49">
        <v>6</v>
      </c>
      <c r="P12" s="3">
        <v>5</v>
      </c>
      <c r="Q12" s="3">
        <v>6</v>
      </c>
      <c r="R12" s="50">
        <f t="shared" si="3"/>
        <v>7.8999999999999986</v>
      </c>
      <c r="S12" s="49">
        <v>6</v>
      </c>
      <c r="T12" s="3">
        <v>5</v>
      </c>
      <c r="U12" s="3">
        <v>6</v>
      </c>
      <c r="V12" s="50">
        <f t="shared" si="4"/>
        <v>8.1999999999999993</v>
      </c>
      <c r="W12" s="49">
        <v>8</v>
      </c>
      <c r="X12" s="3">
        <v>5</v>
      </c>
      <c r="Y12" s="3">
        <v>8</v>
      </c>
      <c r="Z12" s="50">
        <f t="shared" si="5"/>
        <v>3</v>
      </c>
      <c r="AA12" s="49">
        <v>6</v>
      </c>
      <c r="AB12" s="3">
        <v>5</v>
      </c>
      <c r="AC12" s="3">
        <v>6</v>
      </c>
      <c r="AD12" s="50">
        <f t="shared" si="6"/>
        <v>10.599999999999998</v>
      </c>
      <c r="AE12" s="49">
        <v>8</v>
      </c>
      <c r="AF12" s="3">
        <v>5</v>
      </c>
      <c r="AG12" s="3">
        <v>8</v>
      </c>
      <c r="AH12" s="50">
        <f t="shared" si="7"/>
        <v>1.6499999999999986</v>
      </c>
      <c r="AI12" s="49">
        <v>6</v>
      </c>
      <c r="AJ12" s="3">
        <v>5</v>
      </c>
      <c r="AK12" s="3">
        <v>6</v>
      </c>
      <c r="AL12" s="50">
        <f t="shared" si="8"/>
        <v>8.0500000000000007</v>
      </c>
      <c r="AM12" s="49">
        <v>0</v>
      </c>
      <c r="AN12" s="3">
        <v>8</v>
      </c>
      <c r="AO12" s="3">
        <v>8</v>
      </c>
      <c r="AP12" s="50">
        <f t="shared" si="9"/>
        <v>7.8499999999999979</v>
      </c>
      <c r="AQ12" s="49">
        <v>0</v>
      </c>
      <c r="AR12" s="3">
        <v>8</v>
      </c>
      <c r="AS12" s="3">
        <v>8</v>
      </c>
      <c r="AT12" s="50">
        <f t="shared" si="10"/>
        <v>9.1999999999999993</v>
      </c>
      <c r="AU12" s="49">
        <v>0</v>
      </c>
      <c r="AV12" s="3">
        <v>0</v>
      </c>
      <c r="AW12" s="3">
        <v>2</v>
      </c>
      <c r="AX12" s="50">
        <f t="shared" si="11"/>
        <v>25.599999999999998</v>
      </c>
    </row>
    <row r="13" spans="1:50">
      <c r="A13" s="47" t="str">
        <f>MG_Pasākumi!A12</f>
        <v>VAM 1.MG</v>
      </c>
      <c r="B13" s="48">
        <v>0.1</v>
      </c>
      <c r="C13" s="49">
        <v>8</v>
      </c>
      <c r="D13" s="3">
        <v>0</v>
      </c>
      <c r="E13" s="3">
        <v>5</v>
      </c>
      <c r="F13" s="50">
        <f t="shared" si="0"/>
        <v>4.6000000000000014</v>
      </c>
      <c r="G13" s="49">
        <v>8</v>
      </c>
      <c r="H13" s="3">
        <v>0</v>
      </c>
      <c r="I13" s="3">
        <v>5</v>
      </c>
      <c r="J13" s="50">
        <f t="shared" si="1"/>
        <v>3.8000000000000007</v>
      </c>
      <c r="K13" s="49">
        <v>8</v>
      </c>
      <c r="L13" s="3">
        <v>0</v>
      </c>
      <c r="M13" s="3">
        <v>5</v>
      </c>
      <c r="N13" s="50">
        <f t="shared" si="2"/>
        <v>3.6999999999999993</v>
      </c>
      <c r="O13" s="49">
        <v>8</v>
      </c>
      <c r="P13" s="3">
        <v>0</v>
      </c>
      <c r="Q13" s="3">
        <v>5</v>
      </c>
      <c r="R13" s="50">
        <f t="shared" si="3"/>
        <v>3.6000000000000014</v>
      </c>
      <c r="S13" s="49">
        <v>8</v>
      </c>
      <c r="T13" s="3">
        <v>0</v>
      </c>
      <c r="U13" s="3">
        <v>5</v>
      </c>
      <c r="V13" s="50">
        <f t="shared" si="4"/>
        <v>3.8000000000000007</v>
      </c>
      <c r="W13" s="49">
        <v>8</v>
      </c>
      <c r="X13" s="3">
        <v>0</v>
      </c>
      <c r="Y13" s="3">
        <v>5</v>
      </c>
      <c r="Z13" s="50">
        <f t="shared" si="5"/>
        <v>3</v>
      </c>
      <c r="AA13" s="49">
        <v>8</v>
      </c>
      <c r="AB13" s="3">
        <v>0</v>
      </c>
      <c r="AC13" s="3">
        <v>5</v>
      </c>
      <c r="AD13" s="50">
        <f t="shared" si="6"/>
        <v>5.4000000000000021</v>
      </c>
      <c r="AE13" s="49">
        <v>8</v>
      </c>
      <c r="AF13" s="3">
        <v>0</v>
      </c>
      <c r="AG13" s="3">
        <v>5</v>
      </c>
      <c r="AH13" s="50">
        <f t="shared" si="7"/>
        <v>2.1000000000000014</v>
      </c>
      <c r="AI13" s="49">
        <v>8</v>
      </c>
      <c r="AJ13" s="3">
        <v>0</v>
      </c>
      <c r="AK13" s="3">
        <v>5</v>
      </c>
      <c r="AL13" s="50">
        <f t="shared" si="8"/>
        <v>3.6999999999999993</v>
      </c>
      <c r="AM13" s="49">
        <v>0</v>
      </c>
      <c r="AN13" s="3">
        <v>0</v>
      </c>
      <c r="AO13" s="3">
        <v>0</v>
      </c>
      <c r="AP13" s="50">
        <f t="shared" si="9"/>
        <v>15.9</v>
      </c>
      <c r="AQ13" s="49">
        <v>0</v>
      </c>
      <c r="AR13" s="3">
        <v>0</v>
      </c>
      <c r="AS13" s="3">
        <v>0</v>
      </c>
      <c r="AT13" s="50">
        <f t="shared" si="10"/>
        <v>16.8</v>
      </c>
      <c r="AU13" s="49">
        <v>0</v>
      </c>
      <c r="AV13" s="3">
        <v>0</v>
      </c>
      <c r="AW13" s="3">
        <v>0</v>
      </c>
      <c r="AX13" s="50">
        <f t="shared" si="11"/>
        <v>18.400000000000002</v>
      </c>
    </row>
    <row r="14" spans="1:50">
      <c r="A14" s="47" t="str">
        <f>MG_Pasākumi!A13</f>
        <v>VAM 2.MG</v>
      </c>
      <c r="B14" s="48">
        <v>0.1</v>
      </c>
      <c r="C14" s="49">
        <v>8</v>
      </c>
      <c r="D14" s="3">
        <v>0</v>
      </c>
      <c r="E14" s="3">
        <v>5</v>
      </c>
      <c r="F14" s="50">
        <f t="shared" si="0"/>
        <v>4.6000000000000014</v>
      </c>
      <c r="G14" s="49">
        <v>8</v>
      </c>
      <c r="H14" s="3">
        <v>0</v>
      </c>
      <c r="I14" s="3">
        <v>5</v>
      </c>
      <c r="J14" s="50">
        <f t="shared" si="1"/>
        <v>3.8000000000000007</v>
      </c>
      <c r="K14" s="49">
        <v>8</v>
      </c>
      <c r="L14" s="3">
        <v>0</v>
      </c>
      <c r="M14" s="3">
        <v>5</v>
      </c>
      <c r="N14" s="50">
        <f t="shared" si="2"/>
        <v>3.6999999999999993</v>
      </c>
      <c r="O14" s="49">
        <v>8</v>
      </c>
      <c r="P14" s="3">
        <v>0</v>
      </c>
      <c r="Q14" s="3">
        <v>5</v>
      </c>
      <c r="R14" s="50">
        <f t="shared" si="3"/>
        <v>3.6000000000000014</v>
      </c>
      <c r="S14" s="49">
        <v>8</v>
      </c>
      <c r="T14" s="3">
        <v>0</v>
      </c>
      <c r="U14" s="3">
        <v>5</v>
      </c>
      <c r="V14" s="50">
        <f t="shared" si="4"/>
        <v>3.8000000000000007</v>
      </c>
      <c r="W14" s="49">
        <v>8</v>
      </c>
      <c r="X14" s="3">
        <v>0</v>
      </c>
      <c r="Y14" s="3">
        <v>5</v>
      </c>
      <c r="Z14" s="50">
        <f t="shared" si="5"/>
        <v>3</v>
      </c>
      <c r="AA14" s="49">
        <v>8</v>
      </c>
      <c r="AB14" s="3">
        <v>0</v>
      </c>
      <c r="AC14" s="3">
        <v>5</v>
      </c>
      <c r="AD14" s="50">
        <f t="shared" si="6"/>
        <v>5.4000000000000021</v>
      </c>
      <c r="AE14" s="49">
        <v>8</v>
      </c>
      <c r="AF14" s="3">
        <v>0</v>
      </c>
      <c r="AG14" s="3">
        <v>5</v>
      </c>
      <c r="AH14" s="50">
        <f t="shared" si="7"/>
        <v>2.1000000000000014</v>
      </c>
      <c r="AI14" s="49">
        <v>8</v>
      </c>
      <c r="AJ14" s="3">
        <v>0</v>
      </c>
      <c r="AK14" s="3">
        <v>5</v>
      </c>
      <c r="AL14" s="50">
        <f t="shared" si="8"/>
        <v>3.6999999999999993</v>
      </c>
      <c r="AM14" s="49">
        <v>0</v>
      </c>
      <c r="AN14" s="3">
        <v>0</v>
      </c>
      <c r="AO14" s="3">
        <v>0</v>
      </c>
      <c r="AP14" s="50">
        <f t="shared" si="9"/>
        <v>15.9</v>
      </c>
      <c r="AQ14" s="49">
        <v>0</v>
      </c>
      <c r="AR14" s="3">
        <v>0</v>
      </c>
      <c r="AS14" s="3">
        <v>0</v>
      </c>
      <c r="AT14" s="50">
        <f t="shared" si="10"/>
        <v>16.8</v>
      </c>
      <c r="AU14" s="49">
        <v>0</v>
      </c>
      <c r="AV14" s="3">
        <v>0</v>
      </c>
      <c r="AW14" s="3">
        <v>0</v>
      </c>
      <c r="AX14" s="50">
        <f t="shared" si="11"/>
        <v>18.400000000000002</v>
      </c>
    </row>
    <row r="15" spans="1:50">
      <c r="A15" s="47" t="str">
        <f>MG_Pasākumi!A14</f>
        <v>Speciālais kurss</v>
      </c>
      <c r="B15" s="48">
        <v>0.1</v>
      </c>
      <c r="C15" s="49">
        <v>0</v>
      </c>
      <c r="D15" s="3">
        <v>0</v>
      </c>
      <c r="E15" s="3">
        <v>8</v>
      </c>
      <c r="F15" s="50">
        <f t="shared" si="0"/>
        <v>9.6000000000000014</v>
      </c>
      <c r="G15" s="49">
        <v>8</v>
      </c>
      <c r="H15" s="3">
        <v>0</v>
      </c>
      <c r="I15" s="3">
        <v>4</v>
      </c>
      <c r="J15" s="50">
        <f t="shared" si="1"/>
        <v>4.8000000000000007</v>
      </c>
      <c r="K15" s="49">
        <v>8</v>
      </c>
      <c r="L15" s="3">
        <v>0</v>
      </c>
      <c r="M15" s="3">
        <v>4</v>
      </c>
      <c r="N15" s="50">
        <f t="shared" si="2"/>
        <v>4.6999999999999993</v>
      </c>
      <c r="O15" s="49">
        <v>8</v>
      </c>
      <c r="P15" s="3">
        <v>0</v>
      </c>
      <c r="Q15" s="3">
        <v>4</v>
      </c>
      <c r="R15" s="50">
        <f t="shared" si="3"/>
        <v>4.6000000000000014</v>
      </c>
      <c r="S15" s="49">
        <v>8</v>
      </c>
      <c r="T15" s="3">
        <v>0</v>
      </c>
      <c r="U15" s="3">
        <v>4</v>
      </c>
      <c r="V15" s="50">
        <f t="shared" si="4"/>
        <v>4.8000000000000007</v>
      </c>
      <c r="W15" s="49">
        <v>8</v>
      </c>
      <c r="X15" s="3">
        <v>0</v>
      </c>
      <c r="Y15" s="3">
        <v>4</v>
      </c>
      <c r="Z15" s="50">
        <f t="shared" si="5"/>
        <v>4</v>
      </c>
      <c r="AA15" s="49">
        <v>8</v>
      </c>
      <c r="AB15" s="3">
        <v>0</v>
      </c>
      <c r="AC15" s="3">
        <v>4</v>
      </c>
      <c r="AD15" s="50">
        <f t="shared" si="6"/>
        <v>6.4000000000000021</v>
      </c>
      <c r="AE15" s="49">
        <v>8</v>
      </c>
      <c r="AF15" s="3">
        <v>0</v>
      </c>
      <c r="AG15" s="3">
        <v>4</v>
      </c>
      <c r="AH15" s="50">
        <f t="shared" si="7"/>
        <v>3.1000000000000014</v>
      </c>
      <c r="AI15" s="49">
        <v>8</v>
      </c>
      <c r="AJ15" s="3">
        <v>0</v>
      </c>
      <c r="AK15" s="3">
        <v>4</v>
      </c>
      <c r="AL15" s="50">
        <f t="shared" si="8"/>
        <v>4.6999999999999993</v>
      </c>
      <c r="AM15" s="49">
        <v>0</v>
      </c>
      <c r="AN15" s="3">
        <v>0</v>
      </c>
      <c r="AO15" s="3">
        <v>0</v>
      </c>
      <c r="AP15" s="50">
        <f t="shared" si="9"/>
        <v>15.9</v>
      </c>
      <c r="AQ15" s="49">
        <v>0</v>
      </c>
      <c r="AR15" s="3">
        <v>0</v>
      </c>
      <c r="AS15" s="3">
        <v>0</v>
      </c>
      <c r="AT15" s="50">
        <f t="shared" si="10"/>
        <v>16.8</v>
      </c>
      <c r="AU15" s="49">
        <v>0</v>
      </c>
      <c r="AV15" s="3">
        <v>0</v>
      </c>
      <c r="AW15" s="3">
        <v>0</v>
      </c>
      <c r="AX15" s="50">
        <f t="shared" si="11"/>
        <v>18.400000000000002</v>
      </c>
    </row>
    <row r="16" spans="1:50">
      <c r="A16" s="47" t="str">
        <f>MG_Pasākumi!A15</f>
        <v>Studijas</v>
      </c>
      <c r="B16" s="48">
        <v>0.1</v>
      </c>
      <c r="C16" s="49">
        <v>8</v>
      </c>
      <c r="D16" s="3">
        <v>0</v>
      </c>
      <c r="E16" s="3">
        <v>8</v>
      </c>
      <c r="F16" s="50">
        <f t="shared" si="0"/>
        <v>1.6000000000000014</v>
      </c>
      <c r="G16" s="49">
        <v>8</v>
      </c>
      <c r="H16" s="3">
        <v>0</v>
      </c>
      <c r="I16" s="3">
        <v>8</v>
      </c>
      <c r="J16" s="50">
        <f t="shared" si="1"/>
        <v>0.80000000000000071</v>
      </c>
      <c r="K16" s="49">
        <v>8</v>
      </c>
      <c r="L16" s="3">
        <v>0</v>
      </c>
      <c r="M16" s="3">
        <v>8</v>
      </c>
      <c r="N16" s="50">
        <f t="shared" si="2"/>
        <v>0.69999999999999929</v>
      </c>
      <c r="O16" s="49">
        <v>8</v>
      </c>
      <c r="P16" s="3">
        <v>0</v>
      </c>
      <c r="Q16" s="3">
        <v>8</v>
      </c>
      <c r="R16" s="50">
        <f t="shared" si="3"/>
        <v>0.60000000000000142</v>
      </c>
      <c r="S16" s="49">
        <v>8</v>
      </c>
      <c r="T16" s="3">
        <v>0</v>
      </c>
      <c r="U16" s="3">
        <v>8</v>
      </c>
      <c r="V16" s="50">
        <f t="shared" si="4"/>
        <v>0.80000000000000071</v>
      </c>
      <c r="W16" s="49">
        <v>8</v>
      </c>
      <c r="X16" s="3">
        <v>0</v>
      </c>
      <c r="Y16" s="3">
        <v>8</v>
      </c>
      <c r="Z16" s="50">
        <f t="shared" si="5"/>
        <v>0</v>
      </c>
      <c r="AA16" s="49">
        <v>8</v>
      </c>
      <c r="AB16" s="3">
        <v>0</v>
      </c>
      <c r="AC16" s="3">
        <v>8</v>
      </c>
      <c r="AD16" s="50">
        <f t="shared" si="6"/>
        <v>2.4000000000000021</v>
      </c>
      <c r="AE16" s="49">
        <v>8</v>
      </c>
      <c r="AF16" s="3">
        <v>0</v>
      </c>
      <c r="AG16" s="3">
        <v>7</v>
      </c>
      <c r="AH16" s="50">
        <f t="shared" si="7"/>
        <v>0.10000000000000142</v>
      </c>
      <c r="AI16" s="49">
        <v>8</v>
      </c>
      <c r="AJ16" s="3">
        <v>0</v>
      </c>
      <c r="AK16" s="3">
        <v>8</v>
      </c>
      <c r="AL16" s="50">
        <f t="shared" si="8"/>
        <v>0.69999999999999929</v>
      </c>
      <c r="AM16" s="49">
        <v>0</v>
      </c>
      <c r="AN16" s="3">
        <v>0</v>
      </c>
      <c r="AO16" s="3">
        <v>0</v>
      </c>
      <c r="AP16" s="50">
        <f t="shared" si="9"/>
        <v>15.9</v>
      </c>
      <c r="AQ16" s="49">
        <v>0</v>
      </c>
      <c r="AR16" s="3">
        <v>0</v>
      </c>
      <c r="AS16" s="3">
        <v>0</v>
      </c>
      <c r="AT16" s="50">
        <f t="shared" si="10"/>
        <v>16.8</v>
      </c>
      <c r="AU16" s="49">
        <v>0</v>
      </c>
      <c r="AV16" s="3">
        <v>0</v>
      </c>
      <c r="AW16" s="3">
        <v>0</v>
      </c>
      <c r="AX16" s="50">
        <f t="shared" si="11"/>
        <v>18.400000000000002</v>
      </c>
    </row>
    <row r="17" spans="1:50">
      <c r="A17" s="47" t="str">
        <f>MG_Pasākumi!A16</f>
        <v>Speciālists "Ierindas mācība"</v>
      </c>
      <c r="B17" s="48">
        <v>0.3</v>
      </c>
      <c r="C17" s="49">
        <v>0</v>
      </c>
      <c r="D17" s="3">
        <v>0</v>
      </c>
      <c r="E17" s="3">
        <v>0</v>
      </c>
      <c r="F17" s="50">
        <f t="shared" si="0"/>
        <v>52.8</v>
      </c>
      <c r="G17" s="49">
        <v>0</v>
      </c>
      <c r="H17" s="3">
        <v>0</v>
      </c>
      <c r="I17" s="3">
        <v>0</v>
      </c>
      <c r="J17" s="50">
        <f t="shared" si="1"/>
        <v>50.4</v>
      </c>
      <c r="K17" s="49">
        <v>0</v>
      </c>
      <c r="L17" s="3">
        <v>0</v>
      </c>
      <c r="M17" s="3">
        <v>0</v>
      </c>
      <c r="N17" s="50">
        <f t="shared" si="2"/>
        <v>50.1</v>
      </c>
      <c r="O17" s="49">
        <v>0</v>
      </c>
      <c r="P17" s="3">
        <v>0</v>
      </c>
      <c r="Q17" s="3">
        <v>0</v>
      </c>
      <c r="R17" s="50">
        <f t="shared" si="3"/>
        <v>49.8</v>
      </c>
      <c r="S17" s="49">
        <v>0</v>
      </c>
      <c r="T17" s="3">
        <v>0</v>
      </c>
      <c r="U17" s="3">
        <v>0</v>
      </c>
      <c r="V17" s="50">
        <f t="shared" si="4"/>
        <v>50.4</v>
      </c>
      <c r="W17" s="49">
        <v>0</v>
      </c>
      <c r="X17" s="3">
        <v>0</v>
      </c>
      <c r="Y17" s="3">
        <v>0</v>
      </c>
      <c r="Z17" s="50">
        <f t="shared" si="5"/>
        <v>48</v>
      </c>
      <c r="AA17" s="49">
        <v>0</v>
      </c>
      <c r="AB17" s="3">
        <v>0</v>
      </c>
      <c r="AC17" s="3">
        <v>0</v>
      </c>
      <c r="AD17" s="50">
        <f t="shared" si="6"/>
        <v>55.199999999999996</v>
      </c>
      <c r="AE17" s="49">
        <v>0</v>
      </c>
      <c r="AF17" s="3">
        <v>0</v>
      </c>
      <c r="AG17" s="3">
        <v>0</v>
      </c>
      <c r="AH17" s="50">
        <f t="shared" si="7"/>
        <v>45.3</v>
      </c>
      <c r="AI17" s="49">
        <v>0</v>
      </c>
      <c r="AJ17" s="3">
        <v>0</v>
      </c>
      <c r="AK17" s="3">
        <v>0</v>
      </c>
      <c r="AL17" s="50">
        <f t="shared" si="8"/>
        <v>50.1</v>
      </c>
      <c r="AM17" s="49">
        <v>0</v>
      </c>
      <c r="AN17" s="3">
        <v>0</v>
      </c>
      <c r="AO17" s="3">
        <v>0</v>
      </c>
      <c r="AP17" s="50">
        <f t="shared" si="9"/>
        <v>47.699999999999996</v>
      </c>
      <c r="AQ17" s="49">
        <v>0</v>
      </c>
      <c r="AR17" s="3">
        <v>0</v>
      </c>
      <c r="AS17" s="3">
        <v>0</v>
      </c>
      <c r="AT17" s="50">
        <f t="shared" si="10"/>
        <v>50.4</v>
      </c>
      <c r="AU17" s="49">
        <v>0</v>
      </c>
      <c r="AV17" s="3">
        <v>0</v>
      </c>
      <c r="AW17" s="3">
        <v>0</v>
      </c>
      <c r="AX17" s="50">
        <f t="shared" si="11"/>
        <v>55.199999999999996</v>
      </c>
    </row>
    <row r="18" spans="1:50">
      <c r="A18" s="47" t="str">
        <f>MG_Pasākumi!A17</f>
        <v>Speciālists "Pirmā palīdzība"</v>
      </c>
      <c r="B18" s="48">
        <v>0.3</v>
      </c>
      <c r="C18" s="49">
        <v>0</v>
      </c>
      <c r="D18" s="3">
        <v>0</v>
      </c>
      <c r="E18" s="3">
        <v>0</v>
      </c>
      <c r="F18" s="50">
        <f t="shared" si="0"/>
        <v>52.8</v>
      </c>
      <c r="G18" s="49">
        <v>0</v>
      </c>
      <c r="H18" s="3">
        <v>0</v>
      </c>
      <c r="I18" s="3">
        <v>0</v>
      </c>
      <c r="J18" s="50">
        <f t="shared" si="1"/>
        <v>50.4</v>
      </c>
      <c r="K18" s="49">
        <v>0</v>
      </c>
      <c r="L18" s="3">
        <v>0</v>
      </c>
      <c r="M18" s="3">
        <v>0</v>
      </c>
      <c r="N18" s="50">
        <f t="shared" si="2"/>
        <v>50.1</v>
      </c>
      <c r="O18" s="49">
        <v>0</v>
      </c>
      <c r="P18" s="3">
        <v>0</v>
      </c>
      <c r="Q18" s="3">
        <v>0</v>
      </c>
      <c r="R18" s="50">
        <f t="shared" si="3"/>
        <v>49.8</v>
      </c>
      <c r="S18" s="49">
        <v>0</v>
      </c>
      <c r="T18" s="3">
        <v>0</v>
      </c>
      <c r="U18" s="3">
        <v>0</v>
      </c>
      <c r="V18" s="50">
        <f t="shared" si="4"/>
        <v>50.4</v>
      </c>
      <c r="W18" s="49">
        <v>0</v>
      </c>
      <c r="X18" s="3">
        <v>0</v>
      </c>
      <c r="Y18" s="3">
        <v>0</v>
      </c>
      <c r="Z18" s="50">
        <f t="shared" si="5"/>
        <v>48</v>
      </c>
      <c r="AA18" s="49">
        <v>0</v>
      </c>
      <c r="AB18" s="3">
        <v>0</v>
      </c>
      <c r="AC18" s="3">
        <v>0</v>
      </c>
      <c r="AD18" s="50">
        <f t="shared" si="6"/>
        <v>55.199999999999996</v>
      </c>
      <c r="AE18" s="49">
        <v>0</v>
      </c>
      <c r="AF18" s="3">
        <v>0</v>
      </c>
      <c r="AG18" s="3">
        <v>0</v>
      </c>
      <c r="AH18" s="50">
        <f t="shared" si="7"/>
        <v>45.3</v>
      </c>
      <c r="AI18" s="49">
        <v>0</v>
      </c>
      <c r="AJ18" s="3">
        <v>0</v>
      </c>
      <c r="AK18" s="3">
        <v>0</v>
      </c>
      <c r="AL18" s="50">
        <f t="shared" si="8"/>
        <v>50.1</v>
      </c>
      <c r="AM18" s="49">
        <v>0</v>
      </c>
      <c r="AN18" s="3">
        <v>0</v>
      </c>
      <c r="AO18" s="3">
        <v>0</v>
      </c>
      <c r="AP18" s="50">
        <f t="shared" si="9"/>
        <v>47.699999999999996</v>
      </c>
      <c r="AQ18" s="49">
        <v>0</v>
      </c>
      <c r="AR18" s="3">
        <v>0</v>
      </c>
      <c r="AS18" s="3">
        <v>0</v>
      </c>
      <c r="AT18" s="50">
        <f t="shared" si="10"/>
        <v>50.4</v>
      </c>
      <c r="AU18" s="49">
        <v>0</v>
      </c>
      <c r="AV18" s="3">
        <v>0</v>
      </c>
      <c r="AW18" s="3">
        <v>0</v>
      </c>
      <c r="AX18" s="50">
        <f t="shared" si="11"/>
        <v>55.199999999999996</v>
      </c>
    </row>
    <row r="19" spans="1:50">
      <c r="A19" s="47" t="str">
        <f>MG_Pasākumi!A18</f>
        <v>Speciālists "LKI"</v>
      </c>
      <c r="B19" s="48">
        <v>0.45</v>
      </c>
      <c r="C19" s="49">
        <v>0</v>
      </c>
      <c r="D19" s="3">
        <v>0</v>
      </c>
      <c r="E19" s="3">
        <v>0</v>
      </c>
      <c r="F19" s="50">
        <f t="shared" si="0"/>
        <v>79.2</v>
      </c>
      <c r="G19" s="49">
        <v>0</v>
      </c>
      <c r="H19" s="3">
        <v>0</v>
      </c>
      <c r="I19" s="3">
        <v>0</v>
      </c>
      <c r="J19" s="50">
        <f t="shared" si="1"/>
        <v>75.600000000000009</v>
      </c>
      <c r="K19" s="49">
        <v>0</v>
      </c>
      <c r="L19" s="3">
        <v>0</v>
      </c>
      <c r="M19" s="3">
        <v>0</v>
      </c>
      <c r="N19" s="50">
        <f t="shared" si="2"/>
        <v>75.150000000000006</v>
      </c>
      <c r="O19" s="49">
        <v>0</v>
      </c>
      <c r="P19" s="3">
        <v>0</v>
      </c>
      <c r="Q19" s="3">
        <v>0</v>
      </c>
      <c r="R19" s="50">
        <f t="shared" si="3"/>
        <v>74.7</v>
      </c>
      <c r="S19" s="49">
        <v>0</v>
      </c>
      <c r="T19" s="3">
        <v>0</v>
      </c>
      <c r="U19" s="3">
        <v>0</v>
      </c>
      <c r="V19" s="50">
        <f t="shared" si="4"/>
        <v>75.600000000000009</v>
      </c>
      <c r="W19" s="49">
        <v>0</v>
      </c>
      <c r="X19" s="3">
        <v>0</v>
      </c>
      <c r="Y19" s="3">
        <v>0</v>
      </c>
      <c r="Z19" s="50">
        <f t="shared" si="5"/>
        <v>72</v>
      </c>
      <c r="AA19" s="49">
        <v>0</v>
      </c>
      <c r="AB19" s="3">
        <v>0</v>
      </c>
      <c r="AC19" s="3">
        <v>0</v>
      </c>
      <c r="AD19" s="50">
        <f t="shared" si="6"/>
        <v>82.8</v>
      </c>
      <c r="AE19" s="49">
        <v>0</v>
      </c>
      <c r="AF19" s="3">
        <v>0</v>
      </c>
      <c r="AG19" s="3">
        <v>0</v>
      </c>
      <c r="AH19" s="50">
        <f t="shared" si="7"/>
        <v>67.95</v>
      </c>
      <c r="AI19" s="49">
        <v>0</v>
      </c>
      <c r="AJ19" s="3">
        <v>0</v>
      </c>
      <c r="AK19" s="3">
        <v>0</v>
      </c>
      <c r="AL19" s="50">
        <f t="shared" si="8"/>
        <v>75.150000000000006</v>
      </c>
      <c r="AM19" s="49">
        <v>0</v>
      </c>
      <c r="AN19" s="3">
        <v>0</v>
      </c>
      <c r="AO19" s="3">
        <v>0</v>
      </c>
      <c r="AP19" s="50">
        <f t="shared" si="9"/>
        <v>71.55</v>
      </c>
      <c r="AQ19" s="49">
        <v>0</v>
      </c>
      <c r="AR19" s="3">
        <v>0</v>
      </c>
      <c r="AS19" s="3">
        <v>0</v>
      </c>
      <c r="AT19" s="50">
        <f t="shared" si="10"/>
        <v>75.600000000000009</v>
      </c>
      <c r="AU19" s="49">
        <v>0</v>
      </c>
      <c r="AV19" s="3">
        <v>0</v>
      </c>
      <c r="AW19" s="3">
        <v>0</v>
      </c>
      <c r="AX19" s="50">
        <f t="shared" si="11"/>
        <v>82.8</v>
      </c>
    </row>
    <row r="20" spans="1:50">
      <c r="A20" s="47" t="str">
        <f>MG_Pasākumi!A19</f>
        <v>Speciālists "Ieroču mācība"</v>
      </c>
      <c r="B20" s="48">
        <v>0.45</v>
      </c>
      <c r="C20" s="49">
        <v>0</v>
      </c>
      <c r="D20" s="3">
        <v>0</v>
      </c>
      <c r="E20" s="3">
        <v>0</v>
      </c>
      <c r="F20" s="50">
        <f t="shared" si="0"/>
        <v>79.2</v>
      </c>
      <c r="G20" s="49">
        <v>0</v>
      </c>
      <c r="H20" s="3">
        <v>0</v>
      </c>
      <c r="I20" s="3">
        <v>0</v>
      </c>
      <c r="J20" s="50">
        <f t="shared" si="1"/>
        <v>75.600000000000009</v>
      </c>
      <c r="K20" s="49">
        <v>0</v>
      </c>
      <c r="L20" s="3">
        <v>0</v>
      </c>
      <c r="M20" s="3">
        <v>0</v>
      </c>
      <c r="N20" s="50">
        <f t="shared" si="2"/>
        <v>75.150000000000006</v>
      </c>
      <c r="O20" s="49">
        <v>0</v>
      </c>
      <c r="P20" s="3">
        <v>0</v>
      </c>
      <c r="Q20" s="3">
        <v>0</v>
      </c>
      <c r="R20" s="50">
        <f t="shared" si="3"/>
        <v>74.7</v>
      </c>
      <c r="S20" s="49">
        <v>0</v>
      </c>
      <c r="T20" s="3">
        <v>0</v>
      </c>
      <c r="U20" s="3">
        <v>0</v>
      </c>
      <c r="V20" s="50">
        <f t="shared" si="4"/>
        <v>75.600000000000009</v>
      </c>
      <c r="W20" s="49">
        <v>0</v>
      </c>
      <c r="X20" s="3">
        <v>0</v>
      </c>
      <c r="Y20" s="3">
        <v>0</v>
      </c>
      <c r="Z20" s="50">
        <f t="shared" si="5"/>
        <v>72</v>
      </c>
      <c r="AA20" s="49">
        <v>0</v>
      </c>
      <c r="AB20" s="3">
        <v>0</v>
      </c>
      <c r="AC20" s="3">
        <v>0</v>
      </c>
      <c r="AD20" s="50">
        <f t="shared" si="6"/>
        <v>82.8</v>
      </c>
      <c r="AE20" s="49">
        <v>0</v>
      </c>
      <c r="AF20" s="3">
        <v>0</v>
      </c>
      <c r="AG20" s="3">
        <v>0</v>
      </c>
      <c r="AH20" s="50">
        <f t="shared" si="7"/>
        <v>67.95</v>
      </c>
      <c r="AI20" s="49">
        <v>0</v>
      </c>
      <c r="AJ20" s="3">
        <v>0</v>
      </c>
      <c r="AK20" s="3">
        <v>0</v>
      </c>
      <c r="AL20" s="50">
        <f t="shared" si="8"/>
        <v>75.150000000000006</v>
      </c>
      <c r="AM20" s="49">
        <v>0</v>
      </c>
      <c r="AN20" s="3">
        <v>0</v>
      </c>
      <c r="AO20" s="3">
        <v>0</v>
      </c>
      <c r="AP20" s="50">
        <f t="shared" si="9"/>
        <v>71.55</v>
      </c>
      <c r="AQ20" s="49">
        <v>0</v>
      </c>
      <c r="AR20" s="3">
        <v>0</v>
      </c>
      <c r="AS20" s="3">
        <v>0</v>
      </c>
      <c r="AT20" s="50">
        <f t="shared" si="10"/>
        <v>75.600000000000009</v>
      </c>
      <c r="AU20" s="49">
        <v>0</v>
      </c>
      <c r="AV20" s="3">
        <v>0</v>
      </c>
      <c r="AW20" s="3">
        <v>0</v>
      </c>
      <c r="AX20" s="50">
        <f t="shared" si="11"/>
        <v>82.8</v>
      </c>
    </row>
    <row r="21" spans="1:50" ht="15.75" customHeight="1">
      <c r="A21" s="47" t="str">
        <f>MG_Pasākumi!A20</f>
        <v>Cits</v>
      </c>
      <c r="B21" s="48">
        <v>0.15</v>
      </c>
      <c r="C21" s="49">
        <v>0</v>
      </c>
      <c r="D21" s="3">
        <v>0</v>
      </c>
      <c r="E21" s="3">
        <v>0</v>
      </c>
      <c r="F21" s="50">
        <f t="shared" si="0"/>
        <v>26.4</v>
      </c>
      <c r="G21" s="49">
        <v>0</v>
      </c>
      <c r="H21" s="3">
        <v>0</v>
      </c>
      <c r="I21" s="3">
        <v>0</v>
      </c>
      <c r="J21" s="50">
        <f t="shared" si="1"/>
        <v>25.2</v>
      </c>
      <c r="K21" s="49">
        <v>0</v>
      </c>
      <c r="L21" s="3">
        <v>0</v>
      </c>
      <c r="M21" s="3">
        <v>0</v>
      </c>
      <c r="N21" s="50">
        <f t="shared" si="2"/>
        <v>25.05</v>
      </c>
      <c r="O21" s="49">
        <v>0</v>
      </c>
      <c r="P21" s="3">
        <v>0</v>
      </c>
      <c r="Q21" s="3">
        <v>0</v>
      </c>
      <c r="R21" s="50">
        <f t="shared" si="3"/>
        <v>24.9</v>
      </c>
      <c r="S21" s="49">
        <v>0</v>
      </c>
      <c r="T21" s="3">
        <v>0</v>
      </c>
      <c r="U21" s="3">
        <v>0</v>
      </c>
      <c r="V21" s="50">
        <f t="shared" si="4"/>
        <v>25.2</v>
      </c>
      <c r="W21" s="49">
        <v>0</v>
      </c>
      <c r="X21" s="3">
        <v>0</v>
      </c>
      <c r="Y21" s="3">
        <v>0</v>
      </c>
      <c r="Z21" s="50">
        <f t="shared" si="5"/>
        <v>24</v>
      </c>
      <c r="AA21" s="49">
        <v>0</v>
      </c>
      <c r="AB21" s="3">
        <v>0</v>
      </c>
      <c r="AC21" s="3">
        <v>0</v>
      </c>
      <c r="AD21" s="50">
        <f t="shared" si="6"/>
        <v>27.599999999999998</v>
      </c>
      <c r="AE21" s="49">
        <v>0</v>
      </c>
      <c r="AF21" s="3">
        <v>0</v>
      </c>
      <c r="AG21" s="3">
        <v>0</v>
      </c>
      <c r="AH21" s="50">
        <f t="shared" si="7"/>
        <v>22.65</v>
      </c>
      <c r="AI21" s="49">
        <v>0</v>
      </c>
      <c r="AJ21" s="3">
        <v>0</v>
      </c>
      <c r="AK21" s="3">
        <v>0</v>
      </c>
      <c r="AL21" s="50">
        <f t="shared" si="8"/>
        <v>25.05</v>
      </c>
      <c r="AM21" s="49">
        <v>0</v>
      </c>
      <c r="AN21" s="3">
        <v>0</v>
      </c>
      <c r="AO21" s="3">
        <v>0</v>
      </c>
      <c r="AP21" s="50">
        <f t="shared" si="9"/>
        <v>23.849999999999998</v>
      </c>
      <c r="AQ21" s="49">
        <v>0</v>
      </c>
      <c r="AR21" s="3">
        <v>0</v>
      </c>
      <c r="AS21" s="3">
        <v>0</v>
      </c>
      <c r="AT21" s="50">
        <f t="shared" si="10"/>
        <v>25.2</v>
      </c>
      <c r="AU21" s="49">
        <v>0</v>
      </c>
      <c r="AV21" s="3">
        <v>0</v>
      </c>
      <c r="AW21" s="3">
        <v>0</v>
      </c>
      <c r="AX21" s="50">
        <f t="shared" si="11"/>
        <v>27.599999999999998</v>
      </c>
    </row>
    <row r="22" spans="1:50" ht="15.75" customHeight="1"/>
    <row r="23" spans="1:50" ht="15.75" customHeight="1"/>
    <row r="24" spans="1:50" ht="15.75" customHeight="1"/>
    <row r="25" spans="1:50" ht="15.75" customHeight="1"/>
    <row r="26" spans="1:50" ht="15.75" customHeight="1"/>
    <row r="27" spans="1:50" ht="15.75" customHeight="1"/>
    <row r="28" spans="1:50" ht="15.75" customHeight="1"/>
    <row r="29" spans="1:50" ht="15.75" customHeight="1"/>
    <row r="30" spans="1:50" ht="15.75" customHeight="1"/>
    <row r="31" spans="1:50" ht="15.75" customHeight="1"/>
    <row r="32" spans="1:5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Q3:AT3"/>
    <mergeCell ref="AU3:AX3"/>
    <mergeCell ref="C3:F3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AE2:AH2"/>
    <mergeCell ref="AI2:AL2"/>
    <mergeCell ref="AM2:AP2"/>
    <mergeCell ref="AQ2:AT2"/>
    <mergeCell ref="AU2:AX2"/>
    <mergeCell ref="W2:Z2"/>
    <mergeCell ref="AA2:AD2"/>
    <mergeCell ref="C2:F2"/>
    <mergeCell ref="G2:J2"/>
    <mergeCell ref="K2:N2"/>
    <mergeCell ref="O2:R2"/>
    <mergeCell ref="S2:V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Nodarbību saraksts II. semestri</vt:lpstr>
      <vt:lpstr>Grupu mācību Pasākumi</vt:lpstr>
      <vt:lpstr>Darba plāns_Matrica</vt:lpstr>
      <vt:lpstr>Darba stundas pa mēnešiem</vt:lpstr>
      <vt:lpstr>MG_Pasākumi</vt:lpstr>
      <vt:lpstr>Pakārtotie pasākumi</vt:lpstr>
      <vt:lpstr>Slodze</vt:lpstr>
      <vt:lpstr>Limenis</vt:lpstr>
      <vt:lpstr>Pasākuma_veids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Ēriks Kārkliņš</dc:creator>
  <cp:lastModifiedBy>Inga Freidenfelde</cp:lastModifiedBy>
  <dcterms:created xsi:type="dcterms:W3CDTF">2022-02-09T15:08:04Z</dcterms:created>
  <dcterms:modified xsi:type="dcterms:W3CDTF">2022-06-22T10:35:09Z</dcterms:modified>
</cp:coreProperties>
</file>