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\\jicfs01\Profiles\Inga.Freidenfelde\Desktop\Slodzes\"/>
    </mc:Choice>
  </mc:AlternateContent>
  <xr:revisionPtr revIDLastSave="0" documentId="8_{09D91F57-4867-452B-88F0-AAC3A953AC7C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Nodarbību saraksts II. semestri" sheetId="1" r:id="rId1"/>
    <sheet name="Grupu mācību Pasākumi" sheetId="2" state="hidden" r:id="rId2"/>
    <sheet name="Darba plāns_Matrica" sheetId="3" state="hidden" r:id="rId3"/>
    <sheet name="Darba stundas pa mēnešiem" sheetId="4" state="hidden" r:id="rId4"/>
    <sheet name="MG_Pasākumi" sheetId="5" state="hidden" r:id="rId5"/>
    <sheet name="Pakārtotie pasākumi" sheetId="6" state="hidden" r:id="rId6"/>
    <sheet name="Slodz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2" hidden="1">'Darba plāns_Matrica'!$B$4:$Q$4</definedName>
    <definedName name="_xlnm._FilterDatabase" localSheetId="0" hidden="1">'Nodarbību saraksts II. semestri'!$A$12:$T$467</definedName>
    <definedName name="Limenis">MG_Pasākumi!$A$4:$A$20</definedName>
    <definedName name="Pasākuma_veids">MG_Pasākumi!$N$2:$N$14</definedName>
    <definedName name="PS">#REF!</definedName>
    <definedName name="Z_431C2D74_1EF0_4414_84AD_0C8A097BCDC0_.wvu.Cols" localSheetId="2" hidden="1">'Darba plāns_Matrica'!$A:$A</definedName>
    <definedName name="Z_431C2D74_1EF0_4414_84AD_0C8A097BCDC0_.wvu.Cols" localSheetId="3" hidden="1">'Darba stundas pa mēnešiem'!$B:$C</definedName>
    <definedName name="Z_431C2D74_1EF0_4414_84AD_0C8A097BCDC0_.wvu.Cols" localSheetId="1" hidden="1">'Grupu mācību Pasākumi'!$A:$A</definedName>
    <definedName name="Z_431C2D74_1EF0_4414_84AD_0C8A097BCDC0_.wvu.Cols" localSheetId="0" hidden="1">'Nodarbību saraksts II. semestri'!$I:$L</definedName>
    <definedName name="Z_431C2D74_1EF0_4414_84AD_0C8A097BCDC0_.wvu.FilterData" localSheetId="2" hidden="1">'Darba plāns_Matrica'!$B$4:$Q$4</definedName>
    <definedName name="Z_431C2D74_1EF0_4414_84AD_0C8A097BCDC0_.wvu.FilterData" localSheetId="0" hidden="1">'Nodarbību saraksts II. semestri'!$A$12:$T$467</definedName>
    <definedName name="Z_4CBEE43F_93E4_4BB6_8B2B_543F30CEAA19_.wvu.FilterData" localSheetId="0" hidden="1">'Nodarbību saraksts II. semestri'!$A$1:$T$1</definedName>
    <definedName name="Z_74E10EFE_5743_4718_A43D_2BD9023AAB9F_.wvu.Cols" localSheetId="2" hidden="1">'Darba plāns_Matrica'!$A:$A</definedName>
    <definedName name="Z_74E10EFE_5743_4718_A43D_2BD9023AAB9F_.wvu.Cols" localSheetId="3" hidden="1">'Darba stundas pa mēnešiem'!$B:$C</definedName>
    <definedName name="Z_74E10EFE_5743_4718_A43D_2BD9023AAB9F_.wvu.Cols" localSheetId="1" hidden="1">'Grupu mācību Pasākumi'!$A:$A</definedName>
    <definedName name="Z_74E10EFE_5743_4718_A43D_2BD9023AAB9F_.wvu.Cols" localSheetId="0" hidden="1">'Nodarbību saraksts II. semestri'!$I:$L</definedName>
    <definedName name="Z_74E10EFE_5743_4718_A43D_2BD9023AAB9F_.wvu.FilterData" localSheetId="2" hidden="1">'Darba plāns_Matrica'!$B$4:$Q$4</definedName>
    <definedName name="Z_74E10EFE_5743_4718_A43D_2BD9023AAB9F_.wvu.FilterData" localSheetId="0" hidden="1">'Nodarbību saraksts II. semestri'!$A$12:$T$467</definedName>
  </definedNames>
  <calcPr calcId="191029"/>
  <customWorkbookViews>
    <customWorkbookView name="Inga Freidenfelde - Personal View" guid="{74E10EFE-5743-4718-A43D-2BD9023AAB9F}" mergeInterval="0" personalView="1" xWindow="46" yWindow="47" windowWidth="1920" windowHeight="998" activeSheetId="1"/>
    <customWorkbookView name="1. filtrs" guid="{4CBEE43F-93E4-4BB6-8B2B-543F30CEAA19}" maximized="1" windowWidth="0" windowHeight="0" activeSheetId="0"/>
    <customWorkbookView name="Ēriks Kārkliņš - Personal View" guid="{431C2D74-1EF0-4414-84AD-0C8A097BCDC0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T418" i="1" l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H467" i="1" l="1"/>
  <c r="H455" i="1"/>
  <c r="H443" i="1"/>
  <c r="H431" i="1"/>
  <c r="H419" i="1"/>
  <c r="H407" i="1"/>
  <c r="H395" i="1"/>
  <c r="H383" i="1"/>
  <c r="H371" i="1"/>
  <c r="H359" i="1"/>
  <c r="H347" i="1"/>
  <c r="H335" i="1"/>
  <c r="H323" i="1"/>
  <c r="H311" i="1"/>
  <c r="G491" i="1" l="1"/>
  <c r="G483" i="1"/>
  <c r="G495" i="1"/>
  <c r="G485" i="1"/>
  <c r="G494" i="1"/>
  <c r="G487" i="1"/>
  <c r="G496" i="1"/>
  <c r="G486" i="1"/>
  <c r="G498" i="1"/>
  <c r="G499" i="1"/>
  <c r="G489" i="1"/>
  <c r="G488" i="1"/>
  <c r="G493" i="1"/>
  <c r="G482" i="1"/>
  <c r="G492" i="1"/>
  <c r="G497" i="1"/>
  <c r="G501" i="1"/>
  <c r="G502" i="1"/>
  <c r="G490" i="1"/>
  <c r="G484" i="1"/>
  <c r="G500" i="1"/>
  <c r="G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481" i="1"/>
  <c r="E503" i="1" l="1"/>
  <c r="H299" i="1"/>
  <c r="H287" i="1"/>
  <c r="H275" i="1"/>
  <c r="H263" i="1"/>
  <c r="H251" i="1"/>
  <c r="H239" i="1"/>
  <c r="H227" i="1"/>
  <c r="H215" i="1"/>
  <c r="H203" i="1"/>
  <c r="H191" i="1"/>
  <c r="H179" i="1"/>
  <c r="H167" i="1"/>
  <c r="H155" i="1"/>
  <c r="H143" i="1"/>
  <c r="H131" i="1"/>
  <c r="H119" i="1"/>
  <c r="H107" i="1"/>
  <c r="H95" i="1"/>
  <c r="H83" i="1"/>
  <c r="H71" i="1"/>
  <c r="H59" i="1"/>
  <c r="H47" i="1"/>
  <c r="H35" i="1"/>
  <c r="AX21" i="7" l="1"/>
  <c r="AT21" i="7"/>
  <c r="AP21" i="7"/>
  <c r="AL21" i="7"/>
  <c r="AH21" i="7"/>
  <c r="AD21" i="7"/>
  <c r="Z21" i="7"/>
  <c r="V21" i="7"/>
  <c r="R21" i="7"/>
  <c r="N21" i="7"/>
  <c r="J21" i="7"/>
  <c r="F21" i="7"/>
  <c r="A21" i="7"/>
  <c r="AX20" i="7"/>
  <c r="AT20" i="7"/>
  <c r="AP20" i="7"/>
  <c r="AL20" i="7"/>
  <c r="AH20" i="7"/>
  <c r="AD20" i="7"/>
  <c r="Z20" i="7"/>
  <c r="V20" i="7"/>
  <c r="R20" i="7"/>
  <c r="N20" i="7"/>
  <c r="J20" i="7"/>
  <c r="F20" i="7"/>
  <c r="A20" i="7"/>
  <c r="AX19" i="7"/>
  <c r="AT19" i="7"/>
  <c r="AP19" i="7"/>
  <c r="AL19" i="7"/>
  <c r="AH19" i="7"/>
  <c r="AD19" i="7"/>
  <c r="Z19" i="7"/>
  <c r="V19" i="7"/>
  <c r="R19" i="7"/>
  <c r="N19" i="7"/>
  <c r="J19" i="7"/>
  <c r="F19" i="7"/>
  <c r="A19" i="7"/>
  <c r="AX18" i="7"/>
  <c r="AT18" i="7"/>
  <c r="AP18" i="7"/>
  <c r="AL18" i="7"/>
  <c r="AH18" i="7"/>
  <c r="AD18" i="7"/>
  <c r="Z18" i="7"/>
  <c r="V18" i="7"/>
  <c r="R18" i="7"/>
  <c r="N18" i="7"/>
  <c r="J18" i="7"/>
  <c r="F18" i="7"/>
  <c r="A18" i="7"/>
  <c r="AX17" i="7"/>
  <c r="AT17" i="7"/>
  <c r="AP17" i="7"/>
  <c r="AL17" i="7"/>
  <c r="AH17" i="7"/>
  <c r="AD17" i="7"/>
  <c r="Z17" i="7"/>
  <c r="V17" i="7"/>
  <c r="R17" i="7"/>
  <c r="N17" i="7"/>
  <c r="J17" i="7"/>
  <c r="F17" i="7"/>
  <c r="A17" i="7"/>
  <c r="AX16" i="7"/>
  <c r="AT16" i="7"/>
  <c r="AP16" i="7"/>
  <c r="AL16" i="7"/>
  <c r="AH16" i="7"/>
  <c r="AD16" i="7"/>
  <c r="Z16" i="7"/>
  <c r="V16" i="7"/>
  <c r="R16" i="7"/>
  <c r="N16" i="7"/>
  <c r="J16" i="7"/>
  <c r="F16" i="7"/>
  <c r="A16" i="7"/>
  <c r="AX15" i="7"/>
  <c r="AT15" i="7"/>
  <c r="AP15" i="7"/>
  <c r="AL15" i="7"/>
  <c r="AH15" i="7"/>
  <c r="AD15" i="7"/>
  <c r="Z15" i="7"/>
  <c r="V15" i="7"/>
  <c r="R15" i="7"/>
  <c r="N15" i="7"/>
  <c r="J15" i="7"/>
  <c r="F15" i="7"/>
  <c r="A15" i="7"/>
  <c r="AX14" i="7"/>
  <c r="AT14" i="7"/>
  <c r="AP14" i="7"/>
  <c r="AL14" i="7"/>
  <c r="AH14" i="7"/>
  <c r="AD14" i="7"/>
  <c r="Z14" i="7"/>
  <c r="V14" i="7"/>
  <c r="R14" i="7"/>
  <c r="N14" i="7"/>
  <c r="J14" i="7"/>
  <c r="F14" i="7"/>
  <c r="A14" i="7"/>
  <c r="AX13" i="7"/>
  <c r="AT13" i="7"/>
  <c r="AP13" i="7"/>
  <c r="AL13" i="7"/>
  <c r="AH13" i="7"/>
  <c r="AD13" i="7"/>
  <c r="Z13" i="7"/>
  <c r="V13" i="7"/>
  <c r="R13" i="7"/>
  <c r="N13" i="7"/>
  <c r="J13" i="7"/>
  <c r="F13" i="7"/>
  <c r="A13" i="7"/>
  <c r="AX12" i="7"/>
  <c r="AT12" i="7"/>
  <c r="AP12" i="7"/>
  <c r="AL12" i="7"/>
  <c r="AH12" i="7"/>
  <c r="AD12" i="7"/>
  <c r="Z12" i="7"/>
  <c r="V12" i="7"/>
  <c r="R12" i="7"/>
  <c r="N12" i="7"/>
  <c r="J12" i="7"/>
  <c r="F12" i="7"/>
  <c r="A12" i="7"/>
  <c r="AX11" i="7"/>
  <c r="AT11" i="7"/>
  <c r="AP11" i="7"/>
  <c r="AL11" i="7"/>
  <c r="AH11" i="7"/>
  <c r="AD11" i="7"/>
  <c r="Z11" i="7"/>
  <c r="V11" i="7"/>
  <c r="R11" i="7"/>
  <c r="N11" i="7"/>
  <c r="J11" i="7"/>
  <c r="F11" i="7"/>
  <c r="A11" i="7"/>
  <c r="AX10" i="7"/>
  <c r="AT10" i="7"/>
  <c r="AP10" i="7"/>
  <c r="AL10" i="7"/>
  <c r="AH10" i="7"/>
  <c r="AD10" i="7"/>
  <c r="Z10" i="7"/>
  <c r="V10" i="7"/>
  <c r="R10" i="7"/>
  <c r="N10" i="7"/>
  <c r="J10" i="7"/>
  <c r="F10" i="7"/>
  <c r="A10" i="7"/>
  <c r="AX9" i="7"/>
  <c r="AT9" i="7"/>
  <c r="AP9" i="7"/>
  <c r="AL9" i="7"/>
  <c r="AH9" i="7"/>
  <c r="AD9" i="7"/>
  <c r="Z9" i="7"/>
  <c r="V9" i="7"/>
  <c r="R9" i="7"/>
  <c r="N9" i="7"/>
  <c r="J9" i="7"/>
  <c r="F9" i="7"/>
  <c r="A9" i="7"/>
  <c r="AX8" i="7"/>
  <c r="AT8" i="7"/>
  <c r="AP8" i="7"/>
  <c r="AL8" i="7"/>
  <c r="AH8" i="7"/>
  <c r="AD8" i="7"/>
  <c r="Z8" i="7"/>
  <c r="V8" i="7"/>
  <c r="R8" i="7"/>
  <c r="N8" i="7"/>
  <c r="J8" i="7"/>
  <c r="F8" i="7"/>
  <c r="A8" i="7"/>
  <c r="AX7" i="7"/>
  <c r="AT7" i="7"/>
  <c r="AP7" i="7"/>
  <c r="AL7" i="7"/>
  <c r="AH7" i="7"/>
  <c r="AD7" i="7"/>
  <c r="Z7" i="7"/>
  <c r="V7" i="7"/>
  <c r="R7" i="7"/>
  <c r="N7" i="7"/>
  <c r="J7" i="7"/>
  <c r="F7" i="7"/>
  <c r="A7" i="7"/>
  <c r="AX6" i="7"/>
  <c r="AT6" i="7"/>
  <c r="AP6" i="7"/>
  <c r="AL6" i="7"/>
  <c r="AH6" i="7"/>
  <c r="AD6" i="7"/>
  <c r="Z6" i="7"/>
  <c r="V6" i="7"/>
  <c r="R6" i="7"/>
  <c r="N6" i="7"/>
  <c r="J6" i="7"/>
  <c r="F6" i="7"/>
  <c r="A6" i="7"/>
  <c r="AX5" i="7"/>
  <c r="AT5" i="7"/>
  <c r="AP5" i="7"/>
  <c r="AL5" i="7"/>
  <c r="AH5" i="7"/>
  <c r="AD5" i="7"/>
  <c r="Z5" i="7"/>
  <c r="V5" i="7"/>
  <c r="R5" i="7"/>
  <c r="N5" i="7"/>
  <c r="J5" i="7"/>
  <c r="F5" i="7"/>
  <c r="A5" i="7"/>
  <c r="C60" i="6"/>
  <c r="C59" i="6"/>
  <c r="AZ16" i="4" a="1"/>
  <c r="AZ16" i="4" s="1"/>
  <c r="AX16" i="4" a="1"/>
  <c r="AX16" i="4" s="1"/>
  <c r="AV16" i="4" a="1"/>
  <c r="AV16" i="4" s="1"/>
  <c r="AT16" i="4" a="1"/>
  <c r="AT16" i="4" s="1"/>
  <c r="AR16" i="4" a="1"/>
  <c r="AR16" i="4" s="1"/>
  <c r="AP16" i="4" a="1"/>
  <c r="AP16" i="4" s="1"/>
  <c r="AN16" i="4" a="1"/>
  <c r="AN16" i="4" s="1"/>
  <c r="AL16" i="4" a="1"/>
  <c r="AL16" i="4" s="1"/>
  <c r="AJ16" i="4" a="1"/>
  <c r="AJ16" i="4" s="1"/>
  <c r="AH16" i="4" a="1"/>
  <c r="AH16" i="4" s="1"/>
  <c r="AF16" i="4" a="1"/>
  <c r="AF16" i="4" s="1"/>
  <c r="AD16" i="4" a="1"/>
  <c r="AD16" i="4" s="1"/>
  <c r="AB16" i="4" a="1"/>
  <c r="AB16" i="4" s="1"/>
  <c r="Z16" i="4" a="1"/>
  <c r="Z16" i="4" s="1"/>
  <c r="X16" i="4" a="1"/>
  <c r="X16" i="4" s="1"/>
  <c r="V16" i="4" a="1"/>
  <c r="V16" i="4" s="1"/>
  <c r="T16" i="4" a="1"/>
  <c r="T16" i="4" s="1"/>
  <c r="R16" i="4" a="1"/>
  <c r="R16" i="4" s="1"/>
  <c r="P16" i="4" a="1"/>
  <c r="P16" i="4" s="1"/>
  <c r="N16" i="4" a="1"/>
  <c r="N16" i="4" s="1"/>
  <c r="L16" i="4" a="1"/>
  <c r="L16" i="4" s="1"/>
  <c r="J16" i="4" a="1"/>
  <c r="J16" i="4" s="1"/>
  <c r="H16" i="4" a="1"/>
  <c r="H16" i="4" s="1"/>
  <c r="F16" i="4" a="1"/>
  <c r="F16" i="4" s="1"/>
  <c r="AY16" i="4" a="1"/>
  <c r="AY16" i="4" s="1"/>
  <c r="AZ15" i="4" a="1"/>
  <c r="AZ15" i="4" s="1"/>
  <c r="AW15" i="4" a="1"/>
  <c r="AW15" i="4" s="1"/>
  <c r="AU15" i="4" a="1"/>
  <c r="AU15" i="4" s="1"/>
  <c r="AT15" i="4" a="1"/>
  <c r="AT15" i="4" s="1"/>
  <c r="AR15" i="4" a="1"/>
  <c r="AR15" i="4" s="1"/>
  <c r="AO15" i="4" a="1"/>
  <c r="AO15" i="4" s="1"/>
  <c r="AM15" i="4" a="1"/>
  <c r="AM15" i="4" s="1"/>
  <c r="AL15" i="4" a="1"/>
  <c r="AL15" i="4" s="1"/>
  <c r="AJ15" i="4" a="1"/>
  <c r="AJ15" i="4" s="1"/>
  <c r="AG15" i="4" a="1"/>
  <c r="AG15" i="4" s="1"/>
  <c r="AE15" i="4" a="1"/>
  <c r="AE15" i="4" s="1"/>
  <c r="AD15" i="4" a="1"/>
  <c r="AD15" i="4" s="1"/>
  <c r="AB15" i="4" a="1"/>
  <c r="AB15" i="4" s="1"/>
  <c r="Y15" i="4" a="1"/>
  <c r="Y15" i="4" s="1"/>
  <c r="W15" i="4" a="1"/>
  <c r="W15" i="4" s="1"/>
  <c r="V15" i="4" a="1"/>
  <c r="V15" i="4" s="1"/>
  <c r="T15" i="4" a="1"/>
  <c r="T15" i="4" s="1"/>
  <c r="Q15" i="4" a="1"/>
  <c r="Q15" i="4" s="1"/>
  <c r="O15" i="4" a="1"/>
  <c r="O15" i="4" s="1"/>
  <c r="N15" i="4" a="1"/>
  <c r="N15" i="4" s="1"/>
  <c r="L15" i="4" a="1"/>
  <c r="L15" i="4" s="1"/>
  <c r="I15" i="4" a="1"/>
  <c r="I15" i="4" s="1"/>
  <c r="G15" i="4" a="1"/>
  <c r="G15" i="4" s="1"/>
  <c r="F15" i="4" a="1"/>
  <c r="F15" i="4" s="1"/>
  <c r="AY15" i="4" a="1"/>
  <c r="AY15" i="4" s="1"/>
  <c r="AY14" i="4" a="1"/>
  <c r="AY14" i="4" s="1"/>
  <c r="AO14" i="4" a="1"/>
  <c r="AO14" i="4" s="1"/>
  <c r="AM14" i="4" a="1"/>
  <c r="AM14" i="4" s="1"/>
  <c r="AK14" i="4" a="1"/>
  <c r="AK14" i="4" s="1"/>
  <c r="AI14" i="4" a="1"/>
  <c r="AI14" i="4" s="1"/>
  <c r="AG14" i="4" a="1"/>
  <c r="AG14" i="4" s="1"/>
  <c r="AE14" i="4" a="1"/>
  <c r="AE14" i="4" s="1"/>
  <c r="AC14" i="4" a="1"/>
  <c r="AC14" i="4" s="1"/>
  <c r="AA14" i="4" a="1"/>
  <c r="AA14" i="4" s="1"/>
  <c r="Y14" i="4" a="1"/>
  <c r="Y14" i="4" s="1"/>
  <c r="W14" i="4" a="1"/>
  <c r="W14" i="4" s="1"/>
  <c r="U14" i="4" a="1"/>
  <c r="U14" i="4" s="1"/>
  <c r="S14" i="4" a="1"/>
  <c r="S14" i="4" s="1"/>
  <c r="Q14" i="4" a="1"/>
  <c r="Q14" i="4" s="1"/>
  <c r="O14" i="4" a="1"/>
  <c r="O14" i="4" s="1"/>
  <c r="M14" i="4" a="1"/>
  <c r="M14" i="4" s="1"/>
  <c r="K14" i="4" a="1"/>
  <c r="K14" i="4" s="1"/>
  <c r="I14" i="4" a="1"/>
  <c r="I14" i="4" s="1"/>
  <c r="G14" i="4" a="1"/>
  <c r="G14" i="4" s="1"/>
  <c r="E14" i="4" a="1"/>
  <c r="E14" i="4" s="1"/>
  <c r="AZ13" i="4" a="1"/>
  <c r="AZ13" i="4" s="1"/>
  <c r="AX13" i="4" a="1"/>
  <c r="AX13" i="4" s="1"/>
  <c r="AV13" i="4" a="1"/>
  <c r="AV13" i="4" s="1"/>
  <c r="AT13" i="4" a="1"/>
  <c r="AT13" i="4" s="1"/>
  <c r="AR13" i="4" a="1"/>
  <c r="AR13" i="4" s="1"/>
  <c r="AP13" i="4" a="1"/>
  <c r="AP13" i="4" s="1"/>
  <c r="AN13" i="4" a="1"/>
  <c r="AN13" i="4" s="1"/>
  <c r="AL13" i="4" a="1"/>
  <c r="AL13" i="4" s="1"/>
  <c r="AJ13" i="4" a="1"/>
  <c r="AJ13" i="4" s="1"/>
  <c r="AH13" i="4" a="1"/>
  <c r="AH13" i="4" s="1"/>
  <c r="AF13" i="4" a="1"/>
  <c r="AF13" i="4" s="1"/>
  <c r="AD13" i="4" a="1"/>
  <c r="AD13" i="4" s="1"/>
  <c r="AB13" i="4" a="1"/>
  <c r="AB13" i="4" s="1"/>
  <c r="Z13" i="4" a="1"/>
  <c r="Z13" i="4" s="1"/>
  <c r="X13" i="4" a="1"/>
  <c r="X13" i="4" s="1"/>
  <c r="V13" i="4" a="1"/>
  <c r="V13" i="4"/>
  <c r="T13" i="4" a="1"/>
  <c r="T13" i="4" s="1"/>
  <c r="R13" i="4" a="1"/>
  <c r="R13" i="4" s="1"/>
  <c r="P13" i="4" a="1"/>
  <c r="P13" i="4" s="1"/>
  <c r="N13" i="4" a="1"/>
  <c r="N13" i="4" s="1"/>
  <c r="L13" i="4" a="1"/>
  <c r="L13" i="4" s="1"/>
  <c r="J13" i="4" a="1"/>
  <c r="J13" i="4" s="1"/>
  <c r="H13" i="4" a="1"/>
  <c r="H13" i="4" s="1"/>
  <c r="F13" i="4" a="1"/>
  <c r="F13" i="4" s="1"/>
  <c r="AY13" i="4" a="1"/>
  <c r="AY13" i="4" s="1"/>
  <c r="AY12" i="4" a="1"/>
  <c r="AY12" i="4" s="1"/>
  <c r="AY11" i="4" a="1"/>
  <c r="AY11" i="4" s="1"/>
  <c r="AW11" i="4" a="1"/>
  <c r="AW11" i="4" s="1"/>
  <c r="AU11" i="4" a="1"/>
  <c r="AU11" i="4" s="1"/>
  <c r="AS11" i="4" a="1"/>
  <c r="AS11" i="4" s="1"/>
  <c r="AQ11" i="4" a="1"/>
  <c r="AQ11" i="4" s="1"/>
  <c r="AO11" i="4" a="1"/>
  <c r="AO11" i="4" s="1"/>
  <c r="AM11" i="4" a="1"/>
  <c r="AM11" i="4" s="1"/>
  <c r="AK11" i="4" a="1"/>
  <c r="AK11" i="4" s="1"/>
  <c r="AI11" i="4" a="1"/>
  <c r="AI11" i="4" s="1"/>
  <c r="AG11" i="4" a="1"/>
  <c r="AG11" i="4" s="1"/>
  <c r="AE11" i="4" a="1"/>
  <c r="AE11" i="4" s="1"/>
  <c r="AC11" i="4" a="1"/>
  <c r="AC11" i="4" s="1"/>
  <c r="AA11" i="4" a="1"/>
  <c r="AA11" i="4" s="1"/>
  <c r="Y11" i="4" a="1"/>
  <c r="Y11" i="4" s="1"/>
  <c r="W11" i="4" a="1"/>
  <c r="W11" i="4" s="1"/>
  <c r="U11" i="4" a="1"/>
  <c r="U11" i="4" s="1"/>
  <c r="S11" i="4" a="1"/>
  <c r="S11" i="4" s="1"/>
  <c r="Q11" i="4" a="1"/>
  <c r="Q11" i="4" s="1"/>
  <c r="O11" i="4" a="1"/>
  <c r="O11" i="4" s="1"/>
  <c r="M11" i="4" a="1"/>
  <c r="M11" i="4" s="1"/>
  <c r="K11" i="4" a="1"/>
  <c r="K11" i="4" s="1"/>
  <c r="I11" i="4" a="1"/>
  <c r="I11" i="4" s="1"/>
  <c r="G11" i="4" a="1"/>
  <c r="G11" i="4" s="1"/>
  <c r="E11" i="4" a="1"/>
  <c r="E11" i="4" s="1"/>
  <c r="AZ11" i="4" a="1"/>
  <c r="AZ11" i="4" s="1"/>
  <c r="AZ9" i="4" a="1"/>
  <c r="AZ9" i="4" s="1"/>
  <c r="AX9" i="4" a="1"/>
  <c r="AX9" i="4" s="1"/>
  <c r="AV9" i="4" a="1"/>
  <c r="AV9" i="4" s="1"/>
  <c r="AT9" i="4" a="1"/>
  <c r="AT9" i="4" s="1"/>
  <c r="AR9" i="4" a="1"/>
  <c r="AR9" i="4" s="1"/>
  <c r="AP9" i="4" a="1"/>
  <c r="AP9" i="4" s="1"/>
  <c r="AN9" i="4" a="1"/>
  <c r="AN9" i="4" s="1"/>
  <c r="AL9" i="4" a="1"/>
  <c r="AL9" i="4" s="1"/>
  <c r="AJ9" i="4" a="1"/>
  <c r="AJ9" i="4" s="1"/>
  <c r="AH9" i="4" a="1"/>
  <c r="AH9" i="4" s="1"/>
  <c r="AF9" i="4" a="1"/>
  <c r="AF9" i="4" s="1"/>
  <c r="AD9" i="4" a="1"/>
  <c r="AD9" i="4" s="1"/>
  <c r="AB9" i="4" a="1"/>
  <c r="AB9" i="4" s="1"/>
  <c r="Z9" i="4" a="1"/>
  <c r="Z9" i="4" s="1"/>
  <c r="X9" i="4" a="1"/>
  <c r="X9" i="4" s="1"/>
  <c r="V9" i="4" a="1"/>
  <c r="V9" i="4" s="1"/>
  <c r="T9" i="4" a="1"/>
  <c r="T9" i="4" s="1"/>
  <c r="R9" i="4" a="1"/>
  <c r="R9" i="4" s="1"/>
  <c r="P9" i="4" a="1"/>
  <c r="P9" i="4" s="1"/>
  <c r="N9" i="4" a="1"/>
  <c r="N9" i="4" s="1"/>
  <c r="L9" i="4" a="1"/>
  <c r="L9" i="4" s="1"/>
  <c r="J9" i="4" a="1"/>
  <c r="J9" i="4" s="1"/>
  <c r="H9" i="4" a="1"/>
  <c r="H9" i="4" s="1"/>
  <c r="F9" i="4" a="1"/>
  <c r="F9" i="4" s="1"/>
  <c r="AY9" i="4" a="1"/>
  <c r="AY9" i="4" s="1"/>
  <c r="AY8" i="4" a="1"/>
  <c r="AY8" i="4" s="1"/>
  <c r="A154" i="3" a="1"/>
  <c r="A154" i="3" s="1"/>
  <c r="A153" i="3" a="1"/>
  <c r="A153" i="3" s="1"/>
  <c r="A152" i="3" a="1"/>
  <c r="A152" i="3" s="1"/>
  <c r="A151" i="3" a="1"/>
  <c r="A151" i="3" s="1"/>
  <c r="A150" i="3" a="1"/>
  <c r="A150" i="3" s="1"/>
  <c r="A149" i="3" a="1"/>
  <c r="A149" i="3" s="1"/>
  <c r="A148" i="3" a="1"/>
  <c r="A148" i="3" s="1"/>
  <c r="A147" i="3" a="1"/>
  <c r="A147" i="3"/>
  <c r="A146" i="3" a="1"/>
  <c r="A146" i="3" s="1"/>
  <c r="A145" i="3" a="1"/>
  <c r="A145" i="3" s="1"/>
  <c r="A144" i="3" a="1"/>
  <c r="A144" i="3" s="1"/>
  <c r="A143" i="3" a="1"/>
  <c r="A143" i="3" s="1"/>
  <c r="A142" i="3" a="1"/>
  <c r="A142" i="3" s="1"/>
  <c r="A141" i="3" a="1"/>
  <c r="A141" i="3" s="1"/>
  <c r="A140" i="3" a="1"/>
  <c r="A140" i="3" s="1"/>
  <c r="A139" i="3" a="1"/>
  <c r="A139" i="3" s="1"/>
  <c r="A138" i="3" a="1"/>
  <c r="A138" i="3" s="1"/>
  <c r="A137" i="3" a="1"/>
  <c r="A137" i="3" s="1"/>
  <c r="A136" i="3" a="1"/>
  <c r="A136" i="3" s="1"/>
  <c r="A135" i="3" a="1"/>
  <c r="A135" i="3" s="1"/>
  <c r="A134" i="3" a="1"/>
  <c r="A134" i="3" s="1"/>
  <c r="A133" i="3" a="1"/>
  <c r="A133" i="3" s="1"/>
  <c r="A132" i="3" a="1"/>
  <c r="A132" i="3" s="1"/>
  <c r="A131" i="3" a="1"/>
  <c r="A131" i="3" s="1"/>
  <c r="A130" i="3" a="1"/>
  <c r="A130" i="3" s="1"/>
  <c r="A129" i="3" a="1"/>
  <c r="A129" i="3" s="1"/>
  <c r="A128" i="3" a="1"/>
  <c r="A128" i="3" s="1"/>
  <c r="A127" i="3" a="1"/>
  <c r="A127" i="3" s="1"/>
  <c r="A126" i="3" a="1"/>
  <c r="A126" i="3" s="1"/>
  <c r="A125" i="3" a="1"/>
  <c r="A125" i="3" s="1"/>
  <c r="A124" i="3" a="1"/>
  <c r="A124" i="3" s="1"/>
  <c r="A123" i="3" a="1"/>
  <c r="A123" i="3" s="1"/>
  <c r="A122" i="3" a="1"/>
  <c r="A122" i="3" s="1"/>
  <c r="A121" i="3" a="1"/>
  <c r="A121" i="3" s="1"/>
  <c r="A120" i="3" a="1"/>
  <c r="A120" i="3" s="1"/>
  <c r="A119" i="3" a="1"/>
  <c r="A119" i="3" s="1"/>
  <c r="A118" i="3" a="1"/>
  <c r="A118" i="3" s="1"/>
  <c r="A117" i="3" a="1"/>
  <c r="A117" i="3" s="1"/>
  <c r="A116" i="3" a="1"/>
  <c r="A116" i="3" s="1"/>
  <c r="A115" i="3" a="1"/>
  <c r="A115" i="3" s="1"/>
  <c r="A114" i="3" a="1"/>
  <c r="A114" i="3" s="1"/>
  <c r="A113" i="3" a="1"/>
  <c r="A113" i="3" s="1"/>
  <c r="A112" i="3" a="1"/>
  <c r="A112" i="3" s="1"/>
  <c r="A111" i="3" a="1"/>
  <c r="A111" i="3" s="1"/>
  <c r="A110" i="3" a="1"/>
  <c r="A110" i="3" s="1"/>
  <c r="A109" i="3" a="1"/>
  <c r="A109" i="3" s="1"/>
  <c r="A108" i="3" a="1"/>
  <c r="A108" i="3" s="1"/>
  <c r="A107" i="3" a="1"/>
  <c r="A107" i="3" s="1"/>
  <c r="A106" i="3" a="1"/>
  <c r="A106" i="3" s="1"/>
  <c r="A105" i="3" a="1"/>
  <c r="A105" i="3" s="1"/>
  <c r="A104" i="3" a="1"/>
  <c r="A104" i="3" s="1"/>
  <c r="A103" i="3" a="1"/>
  <c r="A103" i="3" s="1"/>
  <c r="A102" i="3" a="1"/>
  <c r="A102" i="3" s="1"/>
  <c r="A101" i="3" a="1"/>
  <c r="A101" i="3" s="1"/>
  <c r="A100" i="3" a="1"/>
  <c r="A100" i="3" s="1"/>
  <c r="A99" i="3" a="1"/>
  <c r="A99" i="3"/>
  <c r="A98" i="3" a="1"/>
  <c r="A98" i="3" s="1"/>
  <c r="A97" i="3" a="1"/>
  <c r="A97" i="3" s="1"/>
  <c r="A96" i="3" a="1"/>
  <c r="A96" i="3" s="1"/>
  <c r="A95" i="3" a="1"/>
  <c r="A95" i="3" s="1"/>
  <c r="A94" i="3" a="1"/>
  <c r="A94" i="3" s="1"/>
  <c r="A93" i="3" a="1"/>
  <c r="A93" i="3" s="1"/>
  <c r="A92" i="3" a="1"/>
  <c r="A92" i="3" s="1"/>
  <c r="A91" i="3" a="1"/>
  <c r="A91" i="3" s="1"/>
  <c r="A90" i="3" a="1"/>
  <c r="A90" i="3" s="1"/>
  <c r="A89" i="3" a="1"/>
  <c r="A89" i="3" s="1"/>
  <c r="A88" i="3" a="1"/>
  <c r="A88" i="3" s="1"/>
  <c r="A87" i="3" a="1"/>
  <c r="A87" i="3" s="1"/>
  <c r="A86" i="3" a="1"/>
  <c r="A86" i="3" s="1"/>
  <c r="A85" i="3" a="1"/>
  <c r="A85" i="3" s="1"/>
  <c r="A84" i="3" a="1"/>
  <c r="A84" i="3" s="1"/>
  <c r="A83" i="3" a="1"/>
  <c r="A83" i="3" s="1"/>
  <c r="A82" i="3" a="1"/>
  <c r="A82" i="3" s="1"/>
  <c r="A81" i="3" a="1"/>
  <c r="A81" i="3" s="1"/>
  <c r="A80" i="3" a="1"/>
  <c r="A80" i="3" s="1"/>
  <c r="A79" i="3" a="1"/>
  <c r="A79" i="3" s="1"/>
  <c r="A78" i="3" a="1"/>
  <c r="A78" i="3" s="1"/>
  <c r="A77" i="3" a="1"/>
  <c r="A77" i="3" s="1"/>
  <c r="A76" i="3" a="1"/>
  <c r="A76" i="3" s="1"/>
  <c r="A75" i="3" a="1"/>
  <c r="A75" i="3" s="1"/>
  <c r="A74" i="3" a="1"/>
  <c r="A74" i="3" s="1"/>
  <c r="A73" i="3" a="1"/>
  <c r="A73" i="3" s="1"/>
  <c r="A72" i="3" a="1"/>
  <c r="A72" i="3" s="1"/>
  <c r="A71" i="3" a="1"/>
  <c r="A71" i="3" s="1"/>
  <c r="A70" i="3" a="1"/>
  <c r="A70" i="3" s="1"/>
  <c r="A69" i="3" a="1"/>
  <c r="A69" i="3" s="1"/>
  <c r="A68" i="3" a="1"/>
  <c r="A68" i="3" s="1"/>
  <c r="A67" i="3" a="1"/>
  <c r="A67" i="3" s="1"/>
  <c r="A66" i="3" a="1"/>
  <c r="A66" i="3" s="1"/>
  <c r="A65" i="3" a="1"/>
  <c r="A65" i="3" s="1"/>
  <c r="A64" i="3" a="1"/>
  <c r="A64" i="3" s="1"/>
  <c r="A63" i="3" a="1"/>
  <c r="A63" i="3" s="1"/>
  <c r="A62" i="3" a="1"/>
  <c r="A62" i="3" s="1"/>
  <c r="A61" i="3" a="1"/>
  <c r="A61" i="3" s="1"/>
  <c r="A60" i="3" a="1"/>
  <c r="A60" i="3" s="1"/>
  <c r="A59" i="3" a="1"/>
  <c r="A59" i="3" s="1"/>
  <c r="A58" i="3" a="1"/>
  <c r="A58" i="3" s="1"/>
  <c r="A57" i="3" a="1"/>
  <c r="A57" i="3" s="1"/>
  <c r="A56" i="3" a="1"/>
  <c r="A56" i="3" s="1"/>
  <c r="A55" i="3" a="1"/>
  <c r="A55" i="3" s="1"/>
  <c r="A54" i="3" a="1"/>
  <c r="A54" i="3" s="1"/>
  <c r="A53" i="3" a="1"/>
  <c r="A53" i="3" s="1"/>
  <c r="A52" i="3" a="1"/>
  <c r="A52" i="3" s="1"/>
  <c r="A51" i="3" a="1"/>
  <c r="A51" i="3" s="1"/>
  <c r="A50" i="3" a="1"/>
  <c r="A50" i="3" s="1"/>
  <c r="A49" i="3" a="1"/>
  <c r="A49" i="3" s="1"/>
  <c r="A48" i="3" a="1"/>
  <c r="A48" i="3" s="1"/>
  <c r="A47" i="3" a="1"/>
  <c r="A47" i="3" s="1"/>
  <c r="A46" i="3" a="1"/>
  <c r="A46" i="3" s="1"/>
  <c r="A45" i="3" a="1"/>
  <c r="A45" i="3" s="1"/>
  <c r="A44" i="3" a="1"/>
  <c r="A44" i="3" s="1"/>
  <c r="A43" i="3" a="1"/>
  <c r="A43" i="3" s="1"/>
  <c r="A42" i="3" a="1"/>
  <c r="A42" i="3" s="1"/>
  <c r="A41" i="3" a="1"/>
  <c r="A41" i="3" s="1"/>
  <c r="A40" i="3" a="1"/>
  <c r="A40" i="3" s="1"/>
  <c r="A39" i="3" a="1"/>
  <c r="A39" i="3" s="1"/>
  <c r="A38" i="3" a="1"/>
  <c r="A38" i="3" s="1"/>
  <c r="A37" i="3" a="1"/>
  <c r="A37" i="3" s="1"/>
  <c r="A36" i="3" a="1"/>
  <c r="A36" i="3" s="1"/>
  <c r="A35" i="3" a="1"/>
  <c r="A35" i="3" s="1"/>
  <c r="A34" i="3" a="1"/>
  <c r="A34" i="3" s="1"/>
  <c r="A33" i="3" a="1"/>
  <c r="A33" i="3" s="1"/>
  <c r="A32" i="3" a="1"/>
  <c r="A32" i="3" s="1"/>
  <c r="A31" i="3" a="1"/>
  <c r="A31" i="3" s="1"/>
  <c r="A30" i="3" a="1"/>
  <c r="A30" i="3" s="1"/>
  <c r="A29" i="3" a="1"/>
  <c r="A29" i="3" s="1"/>
  <c r="A28" i="3" a="1"/>
  <c r="A28" i="3" s="1"/>
  <c r="A27" i="3" a="1"/>
  <c r="A27" i="3" s="1"/>
  <c r="A26" i="3" a="1"/>
  <c r="A26" i="3" s="1"/>
  <c r="A25" i="3" a="1"/>
  <c r="A25" i="3" s="1"/>
  <c r="A24" i="3" a="1"/>
  <c r="A24" i="3" s="1"/>
  <c r="A23" i="3" a="1"/>
  <c r="A23" i="3" s="1"/>
  <c r="A22" i="3" a="1"/>
  <c r="A22" i="3" s="1"/>
  <c r="A21" i="3" a="1"/>
  <c r="A21" i="3" s="1"/>
  <c r="A20" i="3" a="1"/>
  <c r="A20" i="3" s="1"/>
  <c r="A19" i="3" a="1"/>
  <c r="A19" i="3" s="1"/>
  <c r="A18" i="3" a="1"/>
  <c r="A18" i="3" s="1"/>
  <c r="A17" i="3" a="1"/>
  <c r="A17" i="3" s="1"/>
  <c r="A16" i="3" a="1"/>
  <c r="A16" i="3" s="1"/>
  <c r="A15" i="3" a="1"/>
  <c r="A15" i="3" s="1"/>
  <c r="A14" i="3" a="1"/>
  <c r="A14" i="3" s="1"/>
  <c r="A13" i="3" a="1"/>
  <c r="A13" i="3" s="1"/>
  <c r="A12" i="3" a="1"/>
  <c r="A12" i="3" s="1"/>
  <c r="A11" i="3" a="1"/>
  <c r="A11" i="3" s="1"/>
  <c r="A10" i="3" a="1"/>
  <c r="A10" i="3" s="1"/>
  <c r="A9" i="3" a="1"/>
  <c r="A9" i="3" s="1"/>
  <c r="A8" i="3" a="1"/>
  <c r="A8" i="3" s="1"/>
  <c r="A7" i="3" a="1"/>
  <c r="A7" i="3" s="1"/>
  <c r="A6" i="3" a="1"/>
  <c r="A6" i="3" s="1"/>
  <c r="A5" i="3" a="1"/>
  <c r="A5" i="3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C58" i="6" s="1"/>
  <c r="E12" i="2" a="1"/>
  <c r="E12" i="2" s="1"/>
  <c r="C57" i="6" s="1"/>
  <c r="D12" i="2" a="1"/>
  <c r="D12" i="2" s="1"/>
  <c r="C56" i="6" s="1"/>
  <c r="C12" i="2" a="1"/>
  <c r="C12" i="2" s="1"/>
  <c r="C55" i="6" s="1"/>
  <c r="K11" i="2" a="1"/>
  <c r="K11" i="2" s="1"/>
  <c r="J11" i="2" a="1"/>
  <c r="J11" i="2" s="1"/>
  <c r="I11" i="2" a="1"/>
  <c r="I11" i="2" s="1"/>
  <c r="H11" i="2" a="1"/>
  <c r="H11" i="2" s="1"/>
  <c r="C54" i="6" s="1"/>
  <c r="G11" i="2" a="1"/>
  <c r="G11" i="2" s="1"/>
  <c r="C53" i="6" s="1"/>
  <c r="F11" i="2" a="1"/>
  <c r="F11" i="2" s="1"/>
  <c r="C52" i="6" s="1"/>
  <c r="E11" i="2" a="1"/>
  <c r="E11" i="2" s="1"/>
  <c r="C51" i="6" s="1"/>
  <c r="D11" i="2" a="1"/>
  <c r="D11" i="2" s="1"/>
  <c r="C50" i="6" s="1"/>
  <c r="C11" i="2" a="1"/>
  <c r="C11" i="2" s="1"/>
  <c r="C49" i="6" s="1"/>
  <c r="K10" i="2" a="1"/>
  <c r="K10" i="2" s="1"/>
  <c r="J10" i="2" a="1"/>
  <c r="J10" i="2" s="1"/>
  <c r="I10" i="2" a="1"/>
  <c r="I10" i="2" s="1"/>
  <c r="H10" i="2" a="1"/>
  <c r="H10" i="2" s="1"/>
  <c r="C48" i="6" s="1"/>
  <c r="G10" i="2" a="1"/>
  <c r="G10" i="2" s="1"/>
  <c r="C47" i="6" s="1"/>
  <c r="F10" i="2" a="1"/>
  <c r="F10" i="2" s="1"/>
  <c r="C46" i="6" s="1"/>
  <c r="E10" i="2" a="1"/>
  <c r="E10" i="2" s="1"/>
  <c r="C45" i="6" s="1"/>
  <c r="D10" i="2" a="1"/>
  <c r="D10" i="2" s="1"/>
  <c r="C44" i="6" s="1"/>
  <c r="C10" i="2" a="1"/>
  <c r="C10" i="2" s="1"/>
  <c r="C43" i="6" s="1"/>
  <c r="K9" i="2" a="1"/>
  <c r="K9" i="2" s="1"/>
  <c r="J9" i="2" a="1"/>
  <c r="J9" i="2" s="1"/>
  <c r="I9" i="2" a="1"/>
  <c r="I9" i="2" s="1"/>
  <c r="H9" i="2" a="1"/>
  <c r="H9" i="2" s="1"/>
  <c r="C42" i="6" s="1"/>
  <c r="G9" i="2" a="1"/>
  <c r="G9" i="2" s="1"/>
  <c r="C41" i="6" s="1"/>
  <c r="F9" i="2" a="1"/>
  <c r="F9" i="2" s="1"/>
  <c r="C40" i="6" s="1"/>
  <c r="E9" i="2" a="1"/>
  <c r="E9" i="2" s="1"/>
  <c r="C39" i="6" s="1"/>
  <c r="D9" i="2" a="1"/>
  <c r="D9" i="2" s="1"/>
  <c r="C38" i="6" s="1"/>
  <c r="C9" i="2" a="1"/>
  <c r="C9" i="2" s="1"/>
  <c r="C37" i="6" s="1"/>
  <c r="B37" i="6"/>
  <c r="K8" i="2" a="1"/>
  <c r="K8" i="2" s="1"/>
  <c r="J8" i="2" a="1"/>
  <c r="J8" i="2" s="1"/>
  <c r="I8" i="2" a="1"/>
  <c r="I8" i="2" s="1"/>
  <c r="H8" i="2" a="1"/>
  <c r="H8" i="2" s="1"/>
  <c r="C36" i="6" s="1"/>
  <c r="G8" i="2" a="1"/>
  <c r="G8" i="2" s="1"/>
  <c r="C35" i="6" s="1"/>
  <c r="F8" i="2" a="1"/>
  <c r="F8" i="2" s="1"/>
  <c r="C34" i="6" s="1"/>
  <c r="E8" i="2" a="1"/>
  <c r="E8" i="2" s="1"/>
  <c r="C33" i="6" s="1"/>
  <c r="D8" i="2" a="1"/>
  <c r="D8" i="2" s="1"/>
  <c r="C32" i="6" s="1"/>
  <c r="C8" i="2" a="1"/>
  <c r="C8" i="2" s="1"/>
  <c r="C31" i="6" s="1"/>
  <c r="K7" i="2" a="1"/>
  <c r="K7" i="2" s="1"/>
  <c r="J7" i="2" a="1"/>
  <c r="J7" i="2" s="1"/>
  <c r="I7" i="2" a="1"/>
  <c r="I7" i="2" s="1"/>
  <c r="H7" i="2" a="1"/>
  <c r="H7" i="2" s="1"/>
  <c r="C30" i="6" s="1"/>
  <c r="G7" i="2" a="1"/>
  <c r="G7" i="2" s="1"/>
  <c r="C29" i="6" s="1"/>
  <c r="F7" i="2" a="1"/>
  <c r="F7" i="2" s="1"/>
  <c r="C28" i="6" s="1"/>
  <c r="E7" i="2" a="1"/>
  <c r="E7" i="2" s="1"/>
  <c r="C27" i="6" s="1"/>
  <c r="D7" i="2" a="1"/>
  <c r="D7" i="2" s="1"/>
  <c r="C26" i="6" s="1"/>
  <c r="C7" i="2" a="1"/>
  <c r="C7" i="2" s="1"/>
  <c r="C25" i="6" s="1"/>
  <c r="K6" i="2" a="1"/>
  <c r="K6" i="2" s="1"/>
  <c r="J6" i="2" a="1"/>
  <c r="J6" i="2" s="1"/>
  <c r="I6" i="2" a="1"/>
  <c r="I6" i="2" s="1"/>
  <c r="H6" i="2" a="1"/>
  <c r="H6" i="2" s="1"/>
  <c r="C24" i="6" s="1"/>
  <c r="G6" i="2" a="1"/>
  <c r="G6" i="2" s="1"/>
  <c r="C23" i="6" s="1"/>
  <c r="F6" i="2" a="1"/>
  <c r="F6" i="2" s="1"/>
  <c r="C22" i="6" s="1"/>
  <c r="E6" i="2" a="1"/>
  <c r="E6" i="2" s="1"/>
  <c r="C21" i="6" s="1"/>
  <c r="D6" i="2" a="1"/>
  <c r="D6" i="2" s="1"/>
  <c r="C20" i="6" s="1"/>
  <c r="C6" i="2" a="1"/>
  <c r="C6" i="2" s="1"/>
  <c r="C19" i="6" s="1"/>
  <c r="K5" i="2" a="1"/>
  <c r="K5" i="2" s="1"/>
  <c r="J5" i="2" a="1"/>
  <c r="J5" i="2" s="1"/>
  <c r="I5" i="2" a="1"/>
  <c r="I5" i="2" s="1"/>
  <c r="H5" i="2" a="1"/>
  <c r="H5" i="2" s="1"/>
  <c r="C18" i="6" s="1"/>
  <c r="G5" i="2" a="1"/>
  <c r="G5" i="2" s="1"/>
  <c r="C17" i="6" s="1"/>
  <c r="F5" i="2" a="1"/>
  <c r="F5" i="2" s="1"/>
  <c r="C16" i="6" s="1"/>
  <c r="E5" i="2" a="1"/>
  <c r="E5" i="2" s="1"/>
  <c r="C15" i="6" s="1"/>
  <c r="D5" i="2" a="1"/>
  <c r="D5" i="2" s="1"/>
  <c r="C14" i="6" s="1"/>
  <c r="C5" i="2" a="1"/>
  <c r="C5" i="2" s="1"/>
  <c r="C13" i="6" s="1"/>
  <c r="B13" i="6"/>
  <c r="K4" i="2" a="1"/>
  <c r="K4" i="2" s="1"/>
  <c r="J4" i="2" a="1"/>
  <c r="J4" i="2" s="1"/>
  <c r="I4" i="2" a="1"/>
  <c r="I4" i="2" s="1"/>
  <c r="H4" i="2" a="1"/>
  <c r="H4" i="2" s="1"/>
  <c r="C12" i="6" s="1"/>
  <c r="G4" i="2" a="1"/>
  <c r="G4" i="2" s="1"/>
  <c r="C11" i="6" s="1"/>
  <c r="F4" i="2" a="1"/>
  <c r="F4" i="2" s="1"/>
  <c r="C10" i="6" s="1"/>
  <c r="E4" i="2" a="1"/>
  <c r="E4" i="2" s="1"/>
  <c r="C9" i="6" s="1"/>
  <c r="D4" i="2" a="1"/>
  <c r="D4" i="2" s="1"/>
  <c r="C8" i="6" s="1"/>
  <c r="C4" i="2" a="1"/>
  <c r="C4" i="2" s="1"/>
  <c r="C7" i="6" s="1"/>
  <c r="K3" i="2" a="1"/>
  <c r="K3" i="2" s="1"/>
  <c r="J3" i="2" a="1"/>
  <c r="J3" i="2" s="1"/>
  <c r="I3" i="2" a="1"/>
  <c r="I3" i="2" s="1"/>
  <c r="H3" i="2" a="1"/>
  <c r="H3" i="2" s="1"/>
  <c r="C6" i="6" s="1"/>
  <c r="G3" i="2" a="1"/>
  <c r="G3" i="2" s="1"/>
  <c r="C5" i="6" s="1"/>
  <c r="F3" i="2" a="1"/>
  <c r="F3" i="2" s="1"/>
  <c r="C4" i="6" s="1"/>
  <c r="E3" i="2" a="1"/>
  <c r="E3" i="2" s="1"/>
  <c r="C3" i="6" s="1"/>
  <c r="D3" i="2" a="1"/>
  <c r="D3" i="2" s="1"/>
  <c r="C2" i="6" s="1"/>
  <c r="C3" i="2" a="1"/>
  <c r="C3" i="2" s="1"/>
  <c r="C1" i="6" s="1"/>
  <c r="H23" i="1"/>
  <c r="G503" i="1" l="1"/>
  <c r="AZ7" i="4" a="1"/>
  <c r="AZ7" i="4" s="1"/>
  <c r="AX7" i="4" a="1"/>
  <c r="AX7" i="4" s="1"/>
  <c r="AV7" i="4" a="1"/>
  <c r="AV7" i="4" s="1"/>
  <c r="AT7" i="4" a="1"/>
  <c r="AT7" i="4" s="1"/>
  <c r="AR7" i="4" a="1"/>
  <c r="AR7" i="4" s="1"/>
  <c r="AP7" i="4" a="1"/>
  <c r="AP7" i="4" s="1"/>
  <c r="AN7" i="4" a="1"/>
  <c r="AN7" i="4" s="1"/>
  <c r="AL7" i="4" a="1"/>
  <c r="AL7" i="4" s="1"/>
  <c r="AJ7" i="4" a="1"/>
  <c r="AJ7" i="4" s="1"/>
  <c r="AH7" i="4" a="1"/>
  <c r="AH7" i="4" s="1"/>
  <c r="AF7" i="4" a="1"/>
  <c r="AF7" i="4" s="1"/>
  <c r="AD7" i="4" a="1"/>
  <c r="AD7" i="4" s="1"/>
  <c r="AB7" i="4" a="1"/>
  <c r="AB7" i="4" s="1"/>
  <c r="Z7" i="4" a="1"/>
  <c r="Z7" i="4" s="1"/>
  <c r="X7" i="4" a="1"/>
  <c r="X7" i="4" s="1"/>
  <c r="V7" i="4" a="1"/>
  <c r="V7" i="4" s="1"/>
  <c r="T7" i="4" a="1"/>
  <c r="T7" i="4" s="1"/>
  <c r="R7" i="4" a="1"/>
  <c r="R7" i="4" s="1"/>
  <c r="P7" i="4" a="1"/>
  <c r="P7" i="4" s="1"/>
  <c r="N7" i="4" a="1"/>
  <c r="N7" i="4" s="1"/>
  <c r="L7" i="4" a="1"/>
  <c r="L7" i="4" s="1"/>
  <c r="J7" i="4" a="1"/>
  <c r="J7" i="4" s="1"/>
  <c r="H7" i="4" a="1"/>
  <c r="H7" i="4" s="1"/>
  <c r="F7" i="4" a="1"/>
  <c r="F7" i="4" s="1"/>
  <c r="I7" i="4" a="1"/>
  <c r="I7" i="4" s="1"/>
  <c r="Q7" i="4" a="1"/>
  <c r="Q7" i="4" s="1"/>
  <c r="Y7" i="4" a="1"/>
  <c r="Y7" i="4" s="1"/>
  <c r="AG7" i="4" a="1"/>
  <c r="AG7" i="4" s="1"/>
  <c r="AO7" i="4" a="1"/>
  <c r="AO7" i="4" s="1"/>
  <c r="AW7" i="4" a="1"/>
  <c r="AW7" i="4" s="1"/>
  <c r="D503" i="1"/>
  <c r="K7" i="4" a="1"/>
  <c r="K7" i="4" s="1"/>
  <c r="S7" i="4" a="1"/>
  <c r="S7" i="4" s="1"/>
  <c r="AA7" i="4" a="1"/>
  <c r="AA7" i="4" s="1"/>
  <c r="AI7" i="4" a="1"/>
  <c r="AI7" i="4" s="1"/>
  <c r="AQ7" i="4" a="1"/>
  <c r="AQ7" i="4" s="1"/>
  <c r="AY7" i="4" a="1"/>
  <c r="AY7" i="4" s="1"/>
  <c r="B1" i="6"/>
  <c r="D7" i="4"/>
  <c r="B7" i="6"/>
  <c r="D8" i="4"/>
  <c r="B19" i="6"/>
  <c r="D10" i="4"/>
  <c r="B25" i="6"/>
  <c r="D11" i="4"/>
  <c r="B31" i="6"/>
  <c r="D12" i="4"/>
  <c r="B43" i="6"/>
  <c r="D14" i="4"/>
  <c r="D15" i="4"/>
  <c r="B49" i="6"/>
  <c r="B55" i="6"/>
  <c r="D16" i="4"/>
  <c r="E7" i="4" a="1"/>
  <c r="E7" i="4" s="1"/>
  <c r="M7" i="4" a="1"/>
  <c r="M7" i="4" s="1"/>
  <c r="U7" i="4" a="1"/>
  <c r="U7" i="4" s="1"/>
  <c r="AC7" i="4" a="1"/>
  <c r="AC7" i="4" s="1"/>
  <c r="AK7" i="4" a="1"/>
  <c r="AK7" i="4" s="1"/>
  <c r="AS7" i="4" a="1"/>
  <c r="AS7" i="4" s="1"/>
  <c r="D9" i="4"/>
  <c r="D13" i="4"/>
  <c r="G7" i="4" a="1"/>
  <c r="G7" i="4" s="1"/>
  <c r="O7" i="4" a="1"/>
  <c r="O7" i="4" s="1"/>
  <c r="W7" i="4" a="1"/>
  <c r="W7" i="4" s="1"/>
  <c r="AE7" i="4" a="1"/>
  <c r="AE7" i="4" s="1"/>
  <c r="AM7" i="4" a="1"/>
  <c r="AM7" i="4" s="1"/>
  <c r="AU7" i="4" a="1"/>
  <c r="AU7" i="4" s="1"/>
  <c r="F8" i="4" a="1"/>
  <c r="F8" i="4" s="1"/>
  <c r="H8" i="4" a="1"/>
  <c r="H8" i="4" s="1"/>
  <c r="J8" i="4" a="1"/>
  <c r="J8" i="4" s="1"/>
  <c r="L8" i="4" a="1"/>
  <c r="L8" i="4" s="1"/>
  <c r="N8" i="4" a="1"/>
  <c r="N8" i="4" s="1"/>
  <c r="P8" i="4" a="1"/>
  <c r="P8" i="4" s="1"/>
  <c r="R8" i="4" a="1"/>
  <c r="R8" i="4" s="1"/>
  <c r="T8" i="4" a="1"/>
  <c r="T8" i="4" s="1"/>
  <c r="V8" i="4" a="1"/>
  <c r="V8" i="4" s="1"/>
  <c r="X8" i="4" a="1"/>
  <c r="X8" i="4" s="1"/>
  <c r="Z8" i="4" a="1"/>
  <c r="Z8" i="4" s="1"/>
  <c r="AB8" i="4" a="1"/>
  <c r="AB8" i="4" s="1"/>
  <c r="AD8" i="4" a="1"/>
  <c r="AD8" i="4" s="1"/>
  <c r="AF8" i="4" a="1"/>
  <c r="AF8" i="4" s="1"/>
  <c r="AH8" i="4" a="1"/>
  <c r="AH8" i="4" s="1"/>
  <c r="AJ8" i="4" a="1"/>
  <c r="AJ8" i="4" s="1"/>
  <c r="AL8" i="4" a="1"/>
  <c r="AL8" i="4" s="1"/>
  <c r="AN8" i="4" a="1"/>
  <c r="AN8" i="4" s="1"/>
  <c r="AP8" i="4" a="1"/>
  <c r="AP8" i="4" s="1"/>
  <c r="AR8" i="4" a="1"/>
  <c r="AR8" i="4" s="1"/>
  <c r="AT8" i="4" a="1"/>
  <c r="AT8" i="4" s="1"/>
  <c r="AV8" i="4" a="1"/>
  <c r="AV8" i="4" s="1"/>
  <c r="AX8" i="4" a="1"/>
  <c r="AX8" i="4" s="1"/>
  <c r="AZ8" i="4" a="1"/>
  <c r="AZ8" i="4" s="1"/>
  <c r="AZ10" i="4" a="1"/>
  <c r="AZ10" i="4" s="1"/>
  <c r="AX10" i="4" a="1"/>
  <c r="AX10" i="4" s="1"/>
  <c r="AV10" i="4" a="1"/>
  <c r="AV10" i="4" s="1"/>
  <c r="AT10" i="4" a="1"/>
  <c r="AT10" i="4" s="1"/>
  <c r="AY10" i="4" a="1"/>
  <c r="AY10" i="4" s="1"/>
  <c r="AW10" i="4" a="1"/>
  <c r="AW10" i="4" s="1"/>
  <c r="AU10" i="4" a="1"/>
  <c r="AU10" i="4" s="1"/>
  <c r="E10" i="4" a="1"/>
  <c r="E10" i="4" s="1"/>
  <c r="G10" i="4" a="1"/>
  <c r="G10" i="4" s="1"/>
  <c r="I10" i="4" a="1"/>
  <c r="I10" i="4" s="1"/>
  <c r="K10" i="4" a="1"/>
  <c r="K10" i="4" s="1"/>
  <c r="M10" i="4" a="1"/>
  <c r="M10" i="4" s="1"/>
  <c r="O10" i="4" a="1"/>
  <c r="O10" i="4" s="1"/>
  <c r="Q10" i="4" a="1"/>
  <c r="Q10" i="4" s="1"/>
  <c r="S10" i="4" a="1"/>
  <c r="S10" i="4" s="1"/>
  <c r="U10" i="4" a="1"/>
  <c r="U10" i="4" s="1"/>
  <c r="W10" i="4" a="1"/>
  <c r="W10" i="4" s="1"/>
  <c r="Y10" i="4" a="1"/>
  <c r="Y10" i="4" s="1"/>
  <c r="AA10" i="4" a="1"/>
  <c r="AA10" i="4" s="1"/>
  <c r="AC10" i="4" a="1"/>
  <c r="AC10" i="4" s="1"/>
  <c r="AE10" i="4" a="1"/>
  <c r="AE10" i="4" s="1"/>
  <c r="AG10" i="4" a="1"/>
  <c r="AG10" i="4" s="1"/>
  <c r="AI10" i="4" a="1"/>
  <c r="AI10" i="4" s="1"/>
  <c r="AK10" i="4" a="1"/>
  <c r="AK10" i="4" s="1"/>
  <c r="AM10" i="4" a="1"/>
  <c r="AM10" i="4" s="1"/>
  <c r="AO10" i="4" a="1"/>
  <c r="AO10" i="4" s="1"/>
  <c r="AQ10" i="4" a="1"/>
  <c r="AQ10" i="4" s="1"/>
  <c r="AS10" i="4" a="1"/>
  <c r="AS10" i="4" s="1"/>
  <c r="F11" i="4" a="1"/>
  <c r="F11" i="4" s="1"/>
  <c r="J11" i="4" a="1"/>
  <c r="J11" i="4" s="1"/>
  <c r="N11" i="4" a="1"/>
  <c r="N11" i="4" s="1"/>
  <c r="R11" i="4" a="1"/>
  <c r="R11" i="4" s="1"/>
  <c r="V11" i="4" a="1"/>
  <c r="V11" i="4" s="1"/>
  <c r="Z11" i="4" a="1"/>
  <c r="Z11" i="4" s="1"/>
  <c r="AD11" i="4" a="1"/>
  <c r="AD11" i="4" s="1"/>
  <c r="AH11" i="4" a="1"/>
  <c r="AH11" i="4" s="1"/>
  <c r="AL11" i="4" a="1"/>
  <c r="AL11" i="4" s="1"/>
  <c r="AP11" i="4" a="1"/>
  <c r="AP11" i="4" s="1"/>
  <c r="AT11" i="4" a="1"/>
  <c r="AT11" i="4" s="1"/>
  <c r="AX11" i="4" a="1"/>
  <c r="AX11" i="4" s="1"/>
  <c r="E9" i="4" a="1"/>
  <c r="E9" i="4" s="1"/>
  <c r="G9" i="4" a="1"/>
  <c r="G9" i="4" s="1"/>
  <c r="I9" i="4" a="1"/>
  <c r="I9" i="4" s="1"/>
  <c r="K9" i="4" a="1"/>
  <c r="K9" i="4" s="1"/>
  <c r="M9" i="4" a="1"/>
  <c r="M9" i="4" s="1"/>
  <c r="O9" i="4" a="1"/>
  <c r="O9" i="4" s="1"/>
  <c r="Q9" i="4" a="1"/>
  <c r="Q9" i="4" s="1"/>
  <c r="S9" i="4" a="1"/>
  <c r="S9" i="4" s="1"/>
  <c r="U9" i="4" a="1"/>
  <c r="U9" i="4" s="1"/>
  <c r="W9" i="4" a="1"/>
  <c r="W9" i="4" s="1"/>
  <c r="Y9" i="4" a="1"/>
  <c r="Y9" i="4" s="1"/>
  <c r="AA9" i="4" a="1"/>
  <c r="AA9" i="4" s="1"/>
  <c r="AC9" i="4" a="1"/>
  <c r="AC9" i="4" s="1"/>
  <c r="AE9" i="4" a="1"/>
  <c r="AE9" i="4" s="1"/>
  <c r="AG9" i="4" a="1"/>
  <c r="AG9" i="4" s="1"/>
  <c r="AI9" i="4" a="1"/>
  <c r="AI9" i="4" s="1"/>
  <c r="AK9" i="4" a="1"/>
  <c r="AK9" i="4" s="1"/>
  <c r="AM9" i="4" a="1"/>
  <c r="AM9" i="4" s="1"/>
  <c r="AO9" i="4" a="1"/>
  <c r="AO9" i="4" s="1"/>
  <c r="AQ9" i="4" a="1"/>
  <c r="AQ9" i="4" s="1"/>
  <c r="AS9" i="4" a="1"/>
  <c r="AS9" i="4" s="1"/>
  <c r="AU9" i="4" a="1"/>
  <c r="AU9" i="4" s="1"/>
  <c r="AW9" i="4" a="1"/>
  <c r="AW9" i="4" s="1"/>
  <c r="E8" i="4" a="1"/>
  <c r="E8" i="4" s="1"/>
  <c r="G8" i="4" a="1"/>
  <c r="G8" i="4" s="1"/>
  <c r="I8" i="4" a="1"/>
  <c r="I8" i="4" s="1"/>
  <c r="K8" i="4" a="1"/>
  <c r="K8" i="4" s="1"/>
  <c r="M8" i="4" a="1"/>
  <c r="M8" i="4" s="1"/>
  <c r="O8" i="4" a="1"/>
  <c r="O8" i="4" s="1"/>
  <c r="Q8" i="4" a="1"/>
  <c r="Q8" i="4" s="1"/>
  <c r="S8" i="4" a="1"/>
  <c r="S8" i="4" s="1"/>
  <c r="U8" i="4" a="1"/>
  <c r="U8" i="4" s="1"/>
  <c r="W8" i="4" a="1"/>
  <c r="W8" i="4" s="1"/>
  <c r="Y8" i="4" a="1"/>
  <c r="Y8" i="4" s="1"/>
  <c r="AA8" i="4" a="1"/>
  <c r="AA8" i="4" s="1"/>
  <c r="AC8" i="4" a="1"/>
  <c r="AC8" i="4" s="1"/>
  <c r="AE8" i="4" a="1"/>
  <c r="AE8" i="4" s="1"/>
  <c r="AG8" i="4" a="1"/>
  <c r="AG8" i="4" s="1"/>
  <c r="AI8" i="4" a="1"/>
  <c r="AI8" i="4" s="1"/>
  <c r="AK8" i="4" a="1"/>
  <c r="AK8" i="4" s="1"/>
  <c r="AM8" i="4" a="1"/>
  <c r="AM8" i="4" s="1"/>
  <c r="AO8" i="4" a="1"/>
  <c r="AO8" i="4" s="1"/>
  <c r="AQ8" i="4" a="1"/>
  <c r="AQ8" i="4" s="1"/>
  <c r="AS8" i="4" a="1"/>
  <c r="AS8" i="4" s="1"/>
  <c r="AU8" i="4" a="1"/>
  <c r="AU8" i="4" s="1"/>
  <c r="AW8" i="4" a="1"/>
  <c r="AW8" i="4" s="1"/>
  <c r="F10" i="4" a="1"/>
  <c r="F10" i="4" s="1"/>
  <c r="H10" i="4" a="1"/>
  <c r="H10" i="4" s="1"/>
  <c r="J10" i="4" a="1"/>
  <c r="J10" i="4" s="1"/>
  <c r="L10" i="4" a="1"/>
  <c r="L10" i="4" s="1"/>
  <c r="N10" i="4" a="1"/>
  <c r="N10" i="4" s="1"/>
  <c r="P10" i="4" a="1"/>
  <c r="P10" i="4" s="1"/>
  <c r="R10" i="4" a="1"/>
  <c r="R10" i="4" s="1"/>
  <c r="T10" i="4" a="1"/>
  <c r="T10" i="4" s="1"/>
  <c r="V10" i="4" a="1"/>
  <c r="V10" i="4" s="1"/>
  <c r="X10" i="4" a="1"/>
  <c r="X10" i="4" s="1"/>
  <c r="Z10" i="4" a="1"/>
  <c r="Z10" i="4" s="1"/>
  <c r="AB10" i="4" a="1"/>
  <c r="AB10" i="4" s="1"/>
  <c r="AD10" i="4" a="1"/>
  <c r="AD10" i="4" s="1"/>
  <c r="AF10" i="4" a="1"/>
  <c r="AF10" i="4" s="1"/>
  <c r="AH10" i="4" a="1"/>
  <c r="AH10" i="4" s="1"/>
  <c r="AJ10" i="4" a="1"/>
  <c r="AJ10" i="4" s="1"/>
  <c r="AL10" i="4" a="1"/>
  <c r="AL10" i="4" s="1"/>
  <c r="AN10" i="4" a="1"/>
  <c r="AN10" i="4" s="1"/>
  <c r="AP10" i="4" a="1"/>
  <c r="AP10" i="4" s="1"/>
  <c r="AR10" i="4" a="1"/>
  <c r="AR10" i="4" s="1"/>
  <c r="H11" i="4" a="1"/>
  <c r="H11" i="4" s="1"/>
  <c r="L11" i="4" a="1"/>
  <c r="L11" i="4" s="1"/>
  <c r="P11" i="4" a="1"/>
  <c r="P11" i="4" s="1"/>
  <c r="T11" i="4" a="1"/>
  <c r="T11" i="4" s="1"/>
  <c r="X11" i="4" a="1"/>
  <c r="X11" i="4" s="1"/>
  <c r="AB11" i="4" a="1"/>
  <c r="AB11" i="4" s="1"/>
  <c r="AF11" i="4" a="1"/>
  <c r="AF11" i="4" s="1"/>
  <c r="AJ11" i="4" a="1"/>
  <c r="AJ11" i="4" s="1"/>
  <c r="AN11" i="4" a="1"/>
  <c r="AN11" i="4" s="1"/>
  <c r="AR11" i="4" a="1"/>
  <c r="AR11" i="4" s="1"/>
  <c r="AV11" i="4" a="1"/>
  <c r="AV11" i="4" s="1"/>
  <c r="F12" i="4" a="1"/>
  <c r="F12" i="4" s="1"/>
  <c r="H12" i="4" a="1"/>
  <c r="H12" i="4" s="1"/>
  <c r="J12" i="4" a="1"/>
  <c r="J12" i="4" s="1"/>
  <c r="L12" i="4" a="1"/>
  <c r="L12" i="4" s="1"/>
  <c r="N12" i="4" a="1"/>
  <c r="N12" i="4" s="1"/>
  <c r="P12" i="4" a="1"/>
  <c r="P12" i="4" s="1"/>
  <c r="R12" i="4" a="1"/>
  <c r="R12" i="4" s="1"/>
  <c r="T12" i="4" a="1"/>
  <c r="T12" i="4" s="1"/>
  <c r="V12" i="4" a="1"/>
  <c r="V12" i="4" s="1"/>
  <c r="X12" i="4" a="1"/>
  <c r="X12" i="4" s="1"/>
  <c r="Z12" i="4" a="1"/>
  <c r="Z12" i="4" s="1"/>
  <c r="AB12" i="4" a="1"/>
  <c r="AB12" i="4" s="1"/>
  <c r="AD12" i="4" a="1"/>
  <c r="AD12" i="4" s="1"/>
  <c r="AF12" i="4" a="1"/>
  <c r="AF12" i="4" s="1"/>
  <c r="AH12" i="4" a="1"/>
  <c r="AH12" i="4" s="1"/>
  <c r="AJ12" i="4" a="1"/>
  <c r="AJ12" i="4" s="1"/>
  <c r="AL12" i="4" a="1"/>
  <c r="AL12" i="4" s="1"/>
  <c r="AN12" i="4" a="1"/>
  <c r="AN12" i="4" s="1"/>
  <c r="AP12" i="4" a="1"/>
  <c r="AP12" i="4" s="1"/>
  <c r="AR12" i="4" a="1"/>
  <c r="AR12" i="4" s="1"/>
  <c r="AT12" i="4" a="1"/>
  <c r="AT12" i="4" s="1"/>
  <c r="AV12" i="4" a="1"/>
  <c r="AV12" i="4" s="1"/>
  <c r="AX12" i="4" a="1"/>
  <c r="AX12" i="4" s="1"/>
  <c r="AZ12" i="4" a="1"/>
  <c r="AZ12" i="4" s="1"/>
  <c r="AZ14" i="4" a="1"/>
  <c r="AZ14" i="4" s="1"/>
  <c r="AX14" i="4" a="1"/>
  <c r="AX14" i="4" s="1"/>
  <c r="AV14" i="4" a="1"/>
  <c r="AV14" i="4" s="1"/>
  <c r="AT14" i="4" a="1"/>
  <c r="AT14" i="4" s="1"/>
  <c r="AR14" i="4" a="1"/>
  <c r="AR14" i="4" s="1"/>
  <c r="AU14" i="4" a="1"/>
  <c r="AU14" i="4" s="1"/>
  <c r="AP14" i="4" a="1"/>
  <c r="AP14" i="4" s="1"/>
  <c r="AN14" i="4" a="1"/>
  <c r="AN14" i="4" s="1"/>
  <c r="AL14" i="4" a="1"/>
  <c r="AL14" i="4" s="1"/>
  <c r="AJ14" i="4" a="1"/>
  <c r="AJ14" i="4" s="1"/>
  <c r="AH14" i="4" a="1"/>
  <c r="AH14" i="4" s="1"/>
  <c r="AF14" i="4" a="1"/>
  <c r="AF14" i="4" s="1"/>
  <c r="AD14" i="4" a="1"/>
  <c r="AD14" i="4" s="1"/>
  <c r="AB14" i="4" a="1"/>
  <c r="AB14" i="4" s="1"/>
  <c r="Z14" i="4" a="1"/>
  <c r="Z14" i="4" s="1"/>
  <c r="X14" i="4" a="1"/>
  <c r="X14" i="4" s="1"/>
  <c r="V14" i="4" a="1"/>
  <c r="V14" i="4" s="1"/>
  <c r="T14" i="4" a="1"/>
  <c r="T14" i="4" s="1"/>
  <c r="R14" i="4" a="1"/>
  <c r="R14" i="4" s="1"/>
  <c r="P14" i="4" a="1"/>
  <c r="P14" i="4" s="1"/>
  <c r="N14" i="4" a="1"/>
  <c r="N14" i="4" s="1"/>
  <c r="L14" i="4" a="1"/>
  <c r="L14" i="4" s="1"/>
  <c r="J14" i="4" a="1"/>
  <c r="J14" i="4" s="1"/>
  <c r="H14" i="4" a="1"/>
  <c r="H14" i="4" s="1"/>
  <c r="F14" i="4" a="1"/>
  <c r="F14" i="4" s="1"/>
  <c r="AW14" i="4" a="1"/>
  <c r="AW14" i="4" s="1"/>
  <c r="AQ14" i="4" a="1"/>
  <c r="AQ14" i="4" s="1"/>
  <c r="E12" i="4" a="1"/>
  <c r="E12" i="4" s="1"/>
  <c r="G12" i="4" a="1"/>
  <c r="G12" i="4" s="1"/>
  <c r="I12" i="4" a="1"/>
  <c r="I12" i="4" s="1"/>
  <c r="K12" i="4" a="1"/>
  <c r="K12" i="4" s="1"/>
  <c r="M12" i="4" a="1"/>
  <c r="M12" i="4" s="1"/>
  <c r="O12" i="4" a="1"/>
  <c r="O12" i="4" s="1"/>
  <c r="Q12" i="4" a="1"/>
  <c r="Q12" i="4" s="1"/>
  <c r="S12" i="4" a="1"/>
  <c r="S12" i="4" s="1"/>
  <c r="U12" i="4" a="1"/>
  <c r="U12" i="4" s="1"/>
  <c r="W12" i="4" a="1"/>
  <c r="W12" i="4" s="1"/>
  <c r="Y12" i="4" a="1"/>
  <c r="Y12" i="4" s="1"/>
  <c r="AA12" i="4" a="1"/>
  <c r="AA12" i="4" s="1"/>
  <c r="AC12" i="4" a="1"/>
  <c r="AC12" i="4" s="1"/>
  <c r="AE12" i="4" a="1"/>
  <c r="AE12" i="4" s="1"/>
  <c r="AG12" i="4" a="1"/>
  <c r="AG12" i="4" s="1"/>
  <c r="AI12" i="4" a="1"/>
  <c r="AI12" i="4" s="1"/>
  <c r="AK12" i="4" a="1"/>
  <c r="AK12" i="4" s="1"/>
  <c r="AM12" i="4" a="1"/>
  <c r="AM12" i="4" s="1"/>
  <c r="AO12" i="4" a="1"/>
  <c r="AO12" i="4" s="1"/>
  <c r="AQ12" i="4" a="1"/>
  <c r="AQ12" i="4" s="1"/>
  <c r="AS12" i="4" a="1"/>
  <c r="AS12" i="4" s="1"/>
  <c r="AU12" i="4" a="1"/>
  <c r="AU12" i="4" s="1"/>
  <c r="AW12" i="4" a="1"/>
  <c r="AW12" i="4" s="1"/>
  <c r="AS14" i="4" a="1"/>
  <c r="AS14" i="4" s="1"/>
  <c r="E13" i="4" a="1"/>
  <c r="E13" i="4" s="1"/>
  <c r="G13" i="4" a="1"/>
  <c r="G13" i="4" s="1"/>
  <c r="I13" i="4" a="1"/>
  <c r="I13" i="4" s="1"/>
  <c r="K13" i="4" a="1"/>
  <c r="K13" i="4" s="1"/>
  <c r="M13" i="4" a="1"/>
  <c r="M13" i="4" s="1"/>
  <c r="O13" i="4" a="1"/>
  <c r="O13" i="4" s="1"/>
  <c r="Q13" i="4" a="1"/>
  <c r="Q13" i="4" s="1"/>
  <c r="S13" i="4" a="1"/>
  <c r="S13" i="4" s="1"/>
  <c r="U13" i="4" a="1"/>
  <c r="U13" i="4" s="1"/>
  <c r="W13" i="4" a="1"/>
  <c r="W13" i="4" s="1"/>
  <c r="Y13" i="4" a="1"/>
  <c r="Y13" i="4" s="1"/>
  <c r="AA13" i="4" a="1"/>
  <c r="AA13" i="4" s="1"/>
  <c r="AC13" i="4" a="1"/>
  <c r="AC13" i="4" s="1"/>
  <c r="AE13" i="4" a="1"/>
  <c r="AE13" i="4" s="1"/>
  <c r="AG13" i="4" a="1"/>
  <c r="AG13" i="4" s="1"/>
  <c r="AI13" i="4" a="1"/>
  <c r="AI13" i="4" s="1"/>
  <c r="AK13" i="4" a="1"/>
  <c r="AK13" i="4" s="1"/>
  <c r="AM13" i="4" a="1"/>
  <c r="AM13" i="4" s="1"/>
  <c r="AO13" i="4" a="1"/>
  <c r="AO13" i="4" s="1"/>
  <c r="AQ13" i="4" a="1"/>
  <c r="AQ13" i="4" s="1"/>
  <c r="AS13" i="4" a="1"/>
  <c r="AS13" i="4" s="1"/>
  <c r="AU13" i="4" a="1"/>
  <c r="AU13" i="4" s="1"/>
  <c r="AW13" i="4" a="1"/>
  <c r="AW13" i="4" s="1"/>
  <c r="E15" i="4" a="1"/>
  <c r="E15" i="4" s="1"/>
  <c r="J15" i="4" a="1"/>
  <c r="J15" i="4" s="1"/>
  <c r="M15" i="4" a="1"/>
  <c r="M15" i="4" s="1"/>
  <c r="R15" i="4" a="1"/>
  <c r="R15" i="4" s="1"/>
  <c r="U15" i="4" a="1"/>
  <c r="U15" i="4" s="1"/>
  <c r="Z15" i="4" a="1"/>
  <c r="Z15" i="4" s="1"/>
  <c r="AC15" i="4" a="1"/>
  <c r="AC15" i="4" s="1"/>
  <c r="AH15" i="4" a="1"/>
  <c r="AH15" i="4" s="1"/>
  <c r="AK15" i="4" a="1"/>
  <c r="AK15" i="4" s="1"/>
  <c r="AP15" i="4" a="1"/>
  <c r="AP15" i="4" s="1"/>
  <c r="AS15" i="4" a="1"/>
  <c r="AS15" i="4" s="1"/>
  <c r="AX15" i="4" a="1"/>
  <c r="AX15" i="4" s="1"/>
  <c r="H15" i="4" a="1"/>
  <c r="H15" i="4" s="1"/>
  <c r="K15" i="4" a="1"/>
  <c r="K15" i="4" s="1"/>
  <c r="P15" i="4" a="1"/>
  <c r="P15" i="4" s="1"/>
  <c r="S15" i="4" a="1"/>
  <c r="S15" i="4" s="1"/>
  <c r="X15" i="4" a="1"/>
  <c r="X15" i="4" s="1"/>
  <c r="AA15" i="4" a="1"/>
  <c r="AA15" i="4" s="1"/>
  <c r="AF15" i="4" a="1"/>
  <c r="AF15" i="4" s="1"/>
  <c r="AI15" i="4" a="1"/>
  <c r="AI15" i="4" s="1"/>
  <c r="AN15" i="4" a="1"/>
  <c r="AN15" i="4" s="1"/>
  <c r="AQ15" i="4" a="1"/>
  <c r="AQ15" i="4" s="1"/>
  <c r="AV15" i="4" a="1"/>
  <c r="AV15" i="4" s="1"/>
  <c r="E16" i="4" a="1"/>
  <c r="E16" i="4" s="1"/>
  <c r="G16" i="4" a="1"/>
  <c r="G16" i="4" s="1"/>
  <c r="I16" i="4" a="1"/>
  <c r="I16" i="4" s="1"/>
  <c r="K16" i="4" a="1"/>
  <c r="K16" i="4" s="1"/>
  <c r="M16" i="4" a="1"/>
  <c r="M16" i="4" s="1"/>
  <c r="O16" i="4" a="1"/>
  <c r="O16" i="4" s="1"/>
  <c r="Q16" i="4" a="1"/>
  <c r="Q16" i="4" s="1"/>
  <c r="S16" i="4" a="1"/>
  <c r="S16" i="4" s="1"/>
  <c r="U16" i="4" a="1"/>
  <c r="U16" i="4" s="1"/>
  <c r="W16" i="4" a="1"/>
  <c r="W16" i="4" s="1"/>
  <c r="Y16" i="4" a="1"/>
  <c r="Y16" i="4" s="1"/>
  <c r="AA16" i="4" a="1"/>
  <c r="AA16" i="4" s="1"/>
  <c r="AC16" i="4" a="1"/>
  <c r="AC16" i="4" s="1"/>
  <c r="AE16" i="4" a="1"/>
  <c r="AE16" i="4" s="1"/>
  <c r="AG16" i="4" a="1"/>
  <c r="AG16" i="4" s="1"/>
  <c r="AI16" i="4" a="1"/>
  <c r="AI16" i="4" s="1"/>
  <c r="AK16" i="4" a="1"/>
  <c r="AK16" i="4" s="1"/>
  <c r="AM16" i="4" a="1"/>
  <c r="AM16" i="4" s="1"/>
  <c r="AO16" i="4" a="1"/>
  <c r="AO16" i="4" s="1"/>
  <c r="AQ16" i="4" a="1"/>
  <c r="AQ16" i="4" s="1"/>
  <c r="AS16" i="4" a="1"/>
  <c r="AS16" i="4" s="1"/>
  <c r="AU16" i="4" a="1"/>
  <c r="AU16" i="4" s="1"/>
  <c r="AW16" i="4" a="1"/>
  <c r="AW16" i="4" s="1"/>
  <c r="AY17" i="4" l="1"/>
  <c r="F503" i="1"/>
  <c r="E506" i="1" s="1"/>
  <c r="AU17" i="4"/>
  <c r="S17" i="4"/>
  <c r="AW17" i="4"/>
  <c r="Q17" i="4"/>
  <c r="J17" i="4"/>
  <c r="R17" i="4"/>
  <c r="Z17" i="4"/>
  <c r="AH17" i="4"/>
  <c r="AP17" i="4"/>
  <c r="AX17" i="4"/>
  <c r="AM17" i="4"/>
  <c r="G17" i="4"/>
  <c r="U17" i="4"/>
  <c r="AQ17" i="4"/>
  <c r="K17" i="4"/>
  <c r="AO17" i="4"/>
  <c r="I17" i="4"/>
  <c r="L17" i="4"/>
  <c r="T17" i="4"/>
  <c r="AB17" i="4"/>
  <c r="AJ17" i="4"/>
  <c r="AR17" i="4"/>
  <c r="AZ17" i="4"/>
  <c r="AC17" i="4"/>
  <c r="AE17" i="4"/>
  <c r="AS17" i="4"/>
  <c r="M17" i="4"/>
  <c r="AI17" i="4"/>
  <c r="AG17" i="4"/>
  <c r="F17" i="4"/>
  <c r="N17" i="4"/>
  <c r="V17" i="4"/>
  <c r="AD17" i="4"/>
  <c r="AL17" i="4"/>
  <c r="AT17" i="4"/>
  <c r="O17" i="4"/>
  <c r="W17" i="4"/>
  <c r="AK17" i="4"/>
  <c r="E17" i="4"/>
  <c r="AA17" i="4"/>
  <c r="Y17" i="4"/>
  <c r="H17" i="4"/>
  <c r="P17" i="4"/>
  <c r="X17" i="4"/>
  <c r="AF17" i="4"/>
  <c r="AN17" i="4"/>
  <c r="AV17" i="4"/>
  <c r="AO18" i="4" l="1"/>
  <c r="Q18" i="4"/>
  <c r="AC18" i="4"/>
  <c r="AW18" i="4"/>
  <c r="E18" i="4"/>
  <c r="M18" i="4"/>
  <c r="AK18" i="4"/>
  <c r="AS18" i="4"/>
  <c r="Y18" i="4"/>
  <c r="AG18" i="4"/>
  <c r="I18" i="4"/>
  <c r="U18" i="4"/>
</calcChain>
</file>

<file path=xl/sharedStrings.xml><?xml version="1.0" encoding="utf-8"?>
<sst xmlns="http://schemas.openxmlformats.org/spreadsheetml/2006/main" count="694" uniqueCount="147">
  <si>
    <t xml:space="preserve">Jaunsardzes  centra </t>
  </si>
  <si>
    <t>Nr. p.k.</t>
  </si>
  <si>
    <t>Jaunsargu instruktors</t>
  </si>
  <si>
    <t>Jaunsargu instruktora kontakttālrunis</t>
  </si>
  <si>
    <t>Mācību grupas līmenis</t>
  </si>
  <si>
    <t>Mācību grupas nosaukums vai katas nummurs</t>
  </si>
  <si>
    <t>Mācību vietas nosaukums</t>
  </si>
  <si>
    <t>Mācību vietas, adrese (iela, Nr., pilsēta, novads)</t>
  </si>
  <si>
    <t>Izglītojamo skaits grupā</t>
  </si>
  <si>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</si>
  <si>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</si>
  <si>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</si>
  <si>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</si>
  <si>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</si>
  <si>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</si>
  <si>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</si>
  <si>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</si>
  <si>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</si>
  <si>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Piezīmes</t>
  </si>
  <si>
    <t>laiks no</t>
  </si>
  <si>
    <t>laiks līdz</t>
  </si>
  <si>
    <t>Slodze</t>
  </si>
  <si>
    <t>1.</t>
  </si>
  <si>
    <t>1.1.</t>
  </si>
  <si>
    <t>2.</t>
  </si>
  <si>
    <t>3.</t>
  </si>
  <si>
    <t>VAM 2.MG</t>
  </si>
  <si>
    <t>4.</t>
  </si>
  <si>
    <t>5.</t>
  </si>
  <si>
    <t>6.</t>
  </si>
  <si>
    <t>7.</t>
  </si>
  <si>
    <t>8.</t>
  </si>
  <si>
    <t>9.</t>
  </si>
  <si>
    <t>10.</t>
  </si>
  <si>
    <t>2.3.</t>
  </si>
  <si>
    <t>VAM 1.MG</t>
  </si>
  <si>
    <t>4.7.</t>
  </si>
  <si>
    <t>Slodze -0,05</t>
  </si>
  <si>
    <t>2.4.</t>
  </si>
  <si>
    <t>3.6.</t>
  </si>
  <si>
    <t>Speciālais kurss</t>
  </si>
  <si>
    <t>Studijas</t>
  </si>
  <si>
    <t>1.2.</t>
  </si>
  <si>
    <t>Speciālists "Pirmā palīdzība"</t>
  </si>
  <si>
    <t>Slodze +0,05</t>
  </si>
  <si>
    <t>Speciālists "Ieroču mācība"</t>
  </si>
  <si>
    <t>Speciālists "LKI"</t>
  </si>
  <si>
    <t>Komplektē</t>
  </si>
  <si>
    <t>Mācību grupas/ pienākumi</t>
  </si>
  <si>
    <t>Grupus skaits</t>
  </si>
  <si>
    <t>Izglītojamo skaits</t>
  </si>
  <si>
    <t>Slodzes</t>
  </si>
  <si>
    <t>Apkopojums</t>
  </si>
  <si>
    <t>3.5.</t>
  </si>
  <si>
    <t>4.8.</t>
  </si>
  <si>
    <t>Slodze +0,1</t>
  </si>
  <si>
    <t>Slodze -0,1</t>
  </si>
  <si>
    <t>Cits</t>
  </si>
  <si>
    <t>BKA</t>
  </si>
  <si>
    <t>Kopā:</t>
  </si>
  <si>
    <t>Mācību grupa</t>
  </si>
  <si>
    <t>1.pusgads (Septembis - Decembris)</t>
  </si>
  <si>
    <t>2.pusgads (janvāris -maijs)</t>
  </si>
  <si>
    <t>Mācību gads (Septembris- Jūnijs)</t>
  </si>
  <si>
    <t>Mācību programmas obligātais saturs</t>
  </si>
  <si>
    <t>Obligātais saturs</t>
  </si>
  <si>
    <t>2.1.pielikums
Jaunsardzes centra «PIRMEPARDATUMS»
rīkojumam Nr. «DOKREGNUMURS»</t>
  </si>
  <si>
    <t>Darba plāns_pasākumu plānošanas matrica</t>
  </si>
  <si>
    <t>Norises laiks</t>
  </si>
  <si>
    <t>Mācību grupa vai grupas</t>
  </si>
  <si>
    <t>Pasākuma veids</t>
  </si>
  <si>
    <t>Obligātais pasākumu mācību saturs</t>
  </si>
  <si>
    <t>Pasākuma nosaukums</t>
  </si>
  <si>
    <t>Norises vieta</t>
  </si>
  <si>
    <t>Nodarbības vai pasākuma vadītājs</t>
  </si>
  <si>
    <t>Atbalsta personāls</t>
  </si>
  <si>
    <t>Dalībnieku skaits</t>
  </si>
  <si>
    <t>Plānotais finansējums</t>
  </si>
  <si>
    <t>Datums no</t>
  </si>
  <si>
    <t>Laiks no</t>
  </si>
  <si>
    <t>Datums līdz</t>
  </si>
  <si>
    <t>Laiks līdz</t>
  </si>
  <si>
    <t>jaunsargi</t>
  </si>
  <si>
    <t>citi</t>
  </si>
  <si>
    <t>summa EUR</t>
  </si>
  <si>
    <t>tāmes Nr.</t>
  </si>
  <si>
    <t xml:space="preserve">Mācību grupas līmenis </t>
  </si>
  <si>
    <t>Jūnijs</t>
  </si>
  <si>
    <t>Jūlijs</t>
  </si>
  <si>
    <t>Augusts</t>
  </si>
  <si>
    <t>Stundu skaits sakaņā ar VID datiem mēnesī</t>
  </si>
  <si>
    <t>K</t>
  </si>
  <si>
    <t>P</t>
  </si>
  <si>
    <t>IMD</t>
  </si>
  <si>
    <t>NN MD</t>
  </si>
  <si>
    <t>Pasākuma veidi</t>
  </si>
  <si>
    <t>Dienas apmācība</t>
  </si>
  <si>
    <t>Pārgājiens</t>
  </si>
  <si>
    <t>Orientēšanās pilsētvidē 1.1.</t>
  </si>
  <si>
    <t>Maskēšanās slēpšanās, novērošana 1.1.</t>
  </si>
  <si>
    <t>Orientēšanās 1.1.</t>
  </si>
  <si>
    <t>Nestandarta situāciju izspēle ar strikeball 1.1.</t>
  </si>
  <si>
    <t>Nometne</t>
  </si>
  <si>
    <t>Ekskursija</t>
  </si>
  <si>
    <t>Orientēšanās apvidū 1.2.</t>
  </si>
  <si>
    <t>Nestandarta situāciju izspēle ar strikeball 1.2.</t>
  </si>
  <si>
    <t>Pārgājiens ar uzdevumiem: - Debespušu noteikšna; - Kaujas tehnikas atpazīšana; - Pašpalīdzība 1.2.</t>
  </si>
  <si>
    <t>Orientēšanās apvidū 2.3.</t>
  </si>
  <si>
    <t>Pārvietošanās apvidū 2.3.</t>
  </si>
  <si>
    <t>Šaušana no pozīcijas "Guļus" Crossman 2.3.</t>
  </si>
  <si>
    <t>Pārgājiens ar uzdevumiem: - Roku signāli; - Ugunskuru veidi; - Radiostacija un sakaru pārbaude; - Pašpalīdzība un rīcība šoka stāvoklī. 2.3.</t>
  </si>
  <si>
    <t>Patriotisks pasākums</t>
  </si>
  <si>
    <t>Orientēšanās apvidū 2.4.</t>
  </si>
  <si>
    <t>Pārgājiens ar uzdevumiem: - Radiostacija un situācijas ziņojums; - Mezgli un to pielietojums; - Cietušā pārvietošana (grupas sastāvā). 2.4.</t>
  </si>
  <si>
    <t>Lauka nometne - dzīvošana apvidū 2.4.</t>
  </si>
  <si>
    <t>Orientēšanās apvidū izmantojot mobīlās ierīces 2.4.</t>
  </si>
  <si>
    <t>Šaušana no pozīcijas "Guļus", "Celis" Crossman 2.4.</t>
  </si>
  <si>
    <t>Sporta sacensības</t>
  </si>
  <si>
    <t>Pastaiga, pilsētas, novada identitāte un simboli 3.5.</t>
  </si>
  <si>
    <t>Lauka kaujas iemaņas: - Vienības pārvietošanās, formācijas; - Kaujas disciplīna, roku signāli; - Reakcija uz pretinieku; 3.5.</t>
  </si>
  <si>
    <t>Šaušana ar mazkalibra G36 - Darbības ar ieroci tests (WHT); - Grupēšana piešaude; - Šaušana un pozīcijām "Guļus", "Celis", " Stāvus" bez uzkabes. 3.5.</t>
  </si>
  <si>
    <t>Lauka nometne - dzīvošana apvidū 3.5.</t>
  </si>
  <si>
    <t>Lauka kaujas iemaņas: - Vienības pārvietošanās, formācijas; - Reakcija uz pretinieku. 3.5.</t>
  </si>
  <si>
    <t>Orientēšanās apvidū 3.5.</t>
  </si>
  <si>
    <t>Prezentācija</t>
  </si>
  <si>
    <t>Lauka kaujas iemaņas: - Vienības pārvietošanās, formācijas; - Reakcija uz pretinieku; - Granātas mešana; - Individuālā nakstsmītne 3.6.</t>
  </si>
  <si>
    <t>Šaušana ar mazkalibra G36 - Darbības ar ieroci tests (WHT); - Grupēšana piešaude; - Šaušana un pozīcijām "Guļus", "Celis", " Stāvus" bez uzkabes. 3.6.</t>
  </si>
  <si>
    <t>Orientēšanās apvidū 3.6.</t>
  </si>
  <si>
    <t>Lauka kaujas iemaņas: - Vienības pārvietošanās, formācijas; - Reakcija uz pretinieku; - Individuālā nakstsmītne. 3.6.</t>
  </si>
  <si>
    <t>Pārgājiens (grupas maršruts) 3.6.</t>
  </si>
  <si>
    <t>Paaugstinātas bīstamības nodarbība</t>
  </si>
  <si>
    <t>Lauka kaujas iemaņas: - Maskēšanās apvidus novērošana - Pārvietošanās veidi; - Attāluma noteikšana; - Individuālā uguns pozīcija 4.7.</t>
  </si>
  <si>
    <t>Šaušana ar mazkalibra G36 - Darbības ar ieroci tests (WHT); - Grupēšana piešaude; - Šaušana un pozīcijām "Guļus", "Celis", " Stāvus" bez uzkabes. 4.7.</t>
  </si>
  <si>
    <t>Lauka kaujas iemaņas: - Vienības pārvietošanās, formācijas; - Reakcija uz pretinieku; - Individuālā nakstsmītne. 4.7.</t>
  </si>
  <si>
    <t>Orientēšanās apvidū 4.7.</t>
  </si>
  <si>
    <t>Augstas bīstamības nodarbība</t>
  </si>
  <si>
    <t>Lauka kaujas iemaņas: - Vienības pārvietošanās, formācijas; -Riņķveida aizsardzība; - Uguns un kustība (pāris, grupa). 4.8.</t>
  </si>
  <si>
    <t>Šaušana ar mazkalibra G36 - Darbības ar ieroci tests (WHT); - Grupēšana piešaude; - Šaušana un pozīcijām "Guļus", "Celis", " Stāvus" bez uzkabes. 4.8.</t>
  </si>
  <si>
    <t>Lauka nometne - Naktsmītnes ierīkošana; - Bīstamie un ēdamie aug 4.8.</t>
  </si>
  <si>
    <t>Lauka kaujas iemaņas: - Vienības pārvietošanās, formācijas; - Reakcija uz pretinieku; -Riņķveida aizsardzība; - Uguns un kustība (pāris, grupa 4.8.</t>
  </si>
  <si>
    <t>NIL 4.8.</t>
  </si>
  <si>
    <t>Stacionārās kaujas šaušans nodarbība ar mazkalibra ieročiem</t>
  </si>
  <si>
    <t>Individu;alais metodiskais darbs</t>
  </si>
  <si>
    <t>NN metodiskais darbs</t>
  </si>
  <si>
    <t>Speciālists "Ierindas mācība"</t>
  </si>
  <si>
    <t>NODARBĪBU SARAKSTU 2021./2022. mācību gadam apkopojums</t>
  </si>
  <si>
    <t xml:space="preserve">2. novada pārvaldes mācību grupu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</si>
</sst>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\."/>
    <numFmt numFmtId="165" formatCode="mmmm\,\ yyyy"/>
    <numFmt numFmtId="166" formatCode="0;\-0;"/>
    <numFmt numFmtId="167" formatCode="[$-F400]h:mm:ss\ AM/PM"/>
    <numFmt numFmtId="168" formatCode="0;0;;@"/>
  </numFmts>
  <fonts count="20">
    <font>
      <sz val="11"/>
      <color theme="1"/>
      <name val="Arial"/>
    </font>
    <font>
      <sz val="11"/>
      <color theme="1"/>
      <name val="Times New Roman"/>
    </font>
    <font>
      <i/>
      <sz val="11"/>
      <color theme="1"/>
      <name val="Times New Roman"/>
    </font>
    <font>
      <b/>
      <sz val="11"/>
      <color theme="1"/>
      <name val="Times New Roman"/>
    </font>
    <font>
      <sz val="11"/>
      <color rgb="FF000000"/>
      <name val="Times"/>
    </font>
    <font>
      <u/>
      <sz val="11"/>
      <color rgb="FF000000"/>
      <name val="Times"/>
    </font>
    <font>
      <sz val="11"/>
      <color rgb="FF000000"/>
      <name val="&quot;Times New Roman&quot;"/>
    </font>
    <font>
      <sz val="11"/>
      <name val="Arial"/>
    </font>
    <font>
      <sz val="11"/>
      <color theme="1"/>
      <name val="Times"/>
    </font>
    <font>
      <sz val="11"/>
      <color rgb="FFFF0000"/>
      <name val="Times"/>
    </font>
    <font>
      <b/>
      <sz val="11"/>
      <color rgb="FF000000"/>
      <name val="Times"/>
    </font>
    <font>
      <b/>
      <sz val="14"/>
      <color theme="1"/>
      <name val="Arial"/>
    </font>
    <font>
      <b/>
      <i/>
      <sz val="14"/>
      <color theme="1"/>
      <name val="Arial"/>
    </font>
    <font>
      <sz val="14"/>
      <color theme="1"/>
      <name val="Arial"/>
    </font>
    <font>
      <sz val="14"/>
      <color theme="1"/>
      <name val="Times New Roman"/>
    </font>
    <font>
      <sz val="11"/>
      <color theme="1"/>
      <name val="Calibri"/>
    </font>
    <font>
      <sz val="10"/>
      <color theme="1"/>
      <name val="Arial"/>
    </font>
    <font>
      <b/>
      <sz val="11"/>
      <color theme="1"/>
      <name val="Calibri"/>
    </font>
    <font>
      <b/>
      <i/>
      <sz val="10"/>
      <color theme="1"/>
      <name val="Arial"/>
    </font>
    <font>
      <sz val="11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11" fillId="0" borderId="15" xfId="0" applyFont="1" applyBorder="1" applyAlignment="1">
      <alignment horizontal="center" vertical="center" wrapText="1"/>
    </xf>
    <xf numFmtId="166" fontId="13" fillId="4" borderId="16" xfId="0" applyNumberFormat="1" applyFont="1" applyFill="1" applyBorder="1" applyAlignment="1">
      <alignment horizontal="center" vertical="center" wrapText="1"/>
    </xf>
    <xf numFmtId="166" fontId="13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0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0" fontId="15" fillId="0" borderId="0" xfId="0" applyFont="1"/>
    <xf numFmtId="0" fontId="1" fillId="7" borderId="1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 readingOrder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22" xfId="0" applyFont="1" applyFill="1" applyBorder="1" applyAlignment="1">
      <alignment horizontal="center" vertical="center" wrapText="1" readingOrder="1"/>
    </xf>
    <xf numFmtId="0" fontId="3" fillId="2" borderId="23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4" xfId="0" applyFont="1" applyFill="1" applyBorder="1" applyAlignment="1">
      <alignment horizontal="center" vertical="center" wrapText="1" readingOrder="1"/>
    </xf>
    <xf numFmtId="2" fontId="1" fillId="2" borderId="6" xfId="0" applyNumberFormat="1" applyFont="1" applyFill="1" applyBorder="1" applyAlignment="1">
      <alignment horizontal="center" vertical="center" wrapText="1" readingOrder="1"/>
    </xf>
    <xf numFmtId="166" fontId="1" fillId="0" borderId="2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24" xfId="0" applyNumberFormat="1" applyFont="1" applyBorder="1" applyAlignment="1">
      <alignment horizontal="center" vertical="center" wrapText="1"/>
    </xf>
    <xf numFmtId="166" fontId="3" fillId="0" borderId="2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0" xfId="0" applyFont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wrapText="1"/>
    </xf>
    <xf numFmtId="166" fontId="15" fillId="0" borderId="0" xfId="0" applyNumberFormat="1" applyFont="1" applyAlignment="1">
      <alignment wrapText="1"/>
    </xf>
    <xf numFmtId="0" fontId="15" fillId="0" borderId="1" xfId="0" applyFont="1" applyBorder="1"/>
    <xf numFmtId="0" fontId="15" fillId="0" borderId="8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1" fontId="3" fillId="0" borderId="1" xfId="0" applyNumberFormat="1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20" fontId="6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20" fontId="4" fillId="10" borderId="1" xfId="0" applyNumberFormat="1" applyFont="1" applyFill="1" applyBorder="1" applyAlignment="1">
      <alignment horizontal="center" vertical="center" wrapText="1"/>
    </xf>
    <xf numFmtId="168" fontId="19" fillId="0" borderId="29" xfId="0" applyNumberFormat="1" applyFont="1" applyBorder="1" applyAlignment="1" applyProtection="1">
      <alignment horizontal="center" vertical="center" wrapText="1"/>
      <protection hidden="1"/>
    </xf>
    <xf numFmtId="20" fontId="19" fillId="0" borderId="29" xfId="0" applyNumberFormat="1" applyFont="1" applyBorder="1" applyAlignment="1" applyProtection="1">
      <alignment horizontal="center" vertical="center" wrapText="1"/>
      <protection hidden="1"/>
    </xf>
    <xf numFmtId="168" fontId="19" fillId="0" borderId="28" xfId="0" applyNumberFormat="1" applyFont="1" applyBorder="1" applyAlignment="1" applyProtection="1">
      <alignment horizontal="center" vertical="center" wrapText="1"/>
      <protection hidden="1"/>
    </xf>
    <xf numFmtId="168" fontId="19" fillId="0" borderId="30" xfId="0" applyNumberFormat="1" applyFont="1" applyBorder="1" applyAlignment="1" applyProtection="1">
      <alignment horizontal="center" vertical="center" wrapText="1"/>
      <protection hidden="1"/>
    </xf>
    <xf numFmtId="168" fontId="19" fillId="0" borderId="31" xfId="0" applyNumberFormat="1" applyFont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/>
    <xf numFmtId="0" fontId="1" fillId="0" borderId="19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/>
    <xf numFmtId="0" fontId="7" fillId="10" borderId="4" xfId="0" applyFont="1" applyFill="1" applyBorder="1"/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11" fillId="4" borderId="9" xfId="0" applyFont="1" applyFill="1" applyBorder="1" applyAlignment="1">
      <alignment horizontal="center" vertical="center" wrapText="1"/>
    </xf>
    <xf numFmtId="0" fontId="7" fillId="0" borderId="14" xfId="0" applyFont="1" applyBorder="1"/>
    <xf numFmtId="165" fontId="12" fillId="5" borderId="10" xfId="0" applyNumberFormat="1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11" fillId="5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/>
    <xf numFmtId="0" fontId="14" fillId="0" borderId="17" xfId="0" applyFont="1" applyBorder="1" applyAlignment="1">
      <alignment horizontal="center" vertical="center" wrapText="1"/>
    </xf>
    <xf numFmtId="0" fontId="7" fillId="0" borderId="17" xfId="0" applyFont="1" applyBorder="1"/>
    <xf numFmtId="0" fontId="3" fillId="6" borderId="8" xfId="0" applyFont="1" applyFill="1" applyBorder="1" applyAlignment="1">
      <alignment horizontal="center" wrapText="1"/>
    </xf>
    <xf numFmtId="0" fontId="7" fillId="0" borderId="18" xfId="0" applyFont="1" applyBorder="1"/>
    <xf numFmtId="0" fontId="7" fillId="0" borderId="7" xfId="0" applyFont="1" applyBorder="1"/>
    <xf numFmtId="0" fontId="3" fillId="6" borderId="8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textRotation="90" wrapText="1"/>
    </xf>
    <xf numFmtId="0" fontId="7" fillId="0" borderId="21" xfId="0" applyFont="1" applyBorder="1"/>
    <xf numFmtId="0" fontId="1" fillId="8" borderId="20" xfId="0" applyFont="1" applyFill="1" applyBorder="1" applyAlignment="1">
      <alignment horizontal="center" vertical="center" wrapText="1" readingOrder="1"/>
    </xf>
    <xf numFmtId="166" fontId="3" fillId="0" borderId="20" xfId="0" applyNumberFormat="1" applyFont="1" applyBorder="1" applyAlignment="1">
      <alignment horizontal="center"/>
    </xf>
    <xf numFmtId="0" fontId="3" fillId="0" borderId="25" xfId="0" applyFont="1" applyBorder="1" applyAlignment="1">
      <alignment horizontal="right" vertical="center"/>
    </xf>
    <xf numFmtId="0" fontId="7" fillId="0" borderId="25" xfId="0" applyFont="1" applyBorder="1"/>
    <xf numFmtId="165" fontId="18" fillId="5" borderId="10" xfId="0" applyNumberFormat="1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7" fillId="0" borderId="27" xfId="0" applyFont="1" applyBorder="1"/>
    <xf numFmtId="166" fontId="15" fillId="0" borderId="2" xfId="0" applyNumberFormat="1" applyFont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revisionHeaders" Target="revisions/revisionHeaders.xml"/><Relationship Id="rId20" Type="http://schemas.openxmlformats.org/officeDocument/2006/relationships/externalLink" Target="externalLinks/externalLink13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Be&#316;ajevs\Belajev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B&#275;rzi&#326;a\B&#275;rzi&#326;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Bondarenko\Bondarenk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Da&#326;i&#316;evi&#269;s\&#274;.Da&#326;i&#316;evi&#269;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Dudels\Dudel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Filipskis\Filipski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Gaidele-Ivanova\Gaidele-Ivanova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&#290;ipters\&#290;ipter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Ignat&#257;ns\Ignat&#257;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Jansone\Janson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Kanc&#257;ns\Kanc&#257;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Kei&#353;s\Kei&#353;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K&#316;avi&#326;&#353;\K&#316;avi&#326;&#353;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Kudrjavcevs\Kudrjavcev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Kuzminska\Kuzminska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Lelis\G.Leli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Liepi&#326;&#353;\G.Liepi&#326;&#353;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Me&#382;ulis\Mezuli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Naru&#353;evi&#269;a\Narusevica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Nikolajevs\Nikolajevs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Novo&#382;ilovs\Novo&#382;ilov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Ozoli&#326;a\Ozolina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Ozols\Ozols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Pastars%20N\N_Pastar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Pastars%20V\V.Pastar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Platace\Platace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Raksti&#326;&#353;\Raksti&#326;&#353;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Samsonovi&#269;a\Samsonovi&#269;a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Sprudz&#257;ns\Sprudzans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Suhockis\Suhockis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&#352;&#326;ukuts\&#352;&#326;ukuts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Vuc&#257;ne\Vuc&#257;ne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Novada_parvalde\2%20NP%20m&#275;ne&#353;a%20pl&#257;ns\04_Pl&#257;no&#353;anas%20matricas\Vu&#353;k&#257;ns\Vu&#353;k&#257;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Ainārs Beļajevs</v>
          </cell>
          <cell r="C13">
            <v>25318892</v>
          </cell>
          <cell r="D13" t="str">
            <v>1.1.</v>
          </cell>
          <cell r="E13"/>
          <cell r="F13" t="str">
            <v>Daugavpils, Lāčplēša iela 20</v>
          </cell>
          <cell r="G13" t="str">
            <v>Daugavpils, Lāčplēša iela 20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</row>
        <row r="14">
          <cell r="D14" t="str">
            <v>1.1.</v>
          </cell>
          <cell r="E14"/>
          <cell r="F14" t="str">
            <v>Daugavpils, Lāčplēša iela 20</v>
          </cell>
          <cell r="G14" t="str">
            <v>Daugavpils, Lāčplēša iela 20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</row>
        <row r="15">
          <cell r="D15" t="str">
            <v>1.1.</v>
          </cell>
          <cell r="E15"/>
          <cell r="F15" t="str">
            <v>Daugavpils, Lāčplēša iela 20</v>
          </cell>
          <cell r="G15" t="str">
            <v>Daugavpils, Lāčplēša iela 20</v>
          </cell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</row>
        <row r="16">
          <cell r="D16" t="str">
            <v>1.1.</v>
          </cell>
          <cell r="E16"/>
          <cell r="F16" t="str">
            <v>Daugavpils, Lāčplēša iela 20</v>
          </cell>
          <cell r="G16" t="str">
            <v>Daugavpils, Lāčplēša iela 20</v>
          </cell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</row>
        <row r="17">
          <cell r="D17" t="str">
            <v>1.1.</v>
          </cell>
          <cell r="E17"/>
          <cell r="F17" t="str">
            <v>Daugavpils, Lāčplēša iela 20</v>
          </cell>
          <cell r="G17" t="str">
            <v>Daugavpils, Lāčplēša iela 20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 t="str">
            <v>1.1.</v>
          </cell>
          <cell r="E18"/>
          <cell r="F18" t="str">
            <v>Daugavpils, Lāčplēša iela 20</v>
          </cell>
          <cell r="G18" t="str">
            <v>Daugavpils, Lāčplēša iela 20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 t="str">
            <v>1.1.</v>
          </cell>
          <cell r="E19"/>
          <cell r="F19" t="str">
            <v>Daugavpils, Lāčplēša iela 20</v>
          </cell>
          <cell r="G19" t="str">
            <v>Daugavpils, Lāčplēša iela 20</v>
          </cell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 t="str">
            <v>Slodze -0,05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Sheet1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Iluta Bērziņa</v>
          </cell>
          <cell r="C13">
            <v>22039989</v>
          </cell>
          <cell r="D13" t="str">
            <v>1.2.</v>
          </cell>
          <cell r="E13"/>
          <cell r="F13" t="str">
            <v>Sūnu pamatskola</v>
          </cell>
          <cell r="G13" t="str">
            <v>Skolas iela1, Kūkas, Jēkabpils novads</v>
          </cell>
          <cell r="H13">
            <v>15</v>
          </cell>
          <cell r="I13" t="str">
            <v>10.;17.;24.</v>
          </cell>
          <cell r="J13" t="str">
            <v>01.;08.;15.;29.</v>
          </cell>
          <cell r="K13" t="str">
            <v>02.;16.;23.;30.</v>
          </cell>
          <cell r="L13" t="str">
            <v>07.;14.;21.</v>
          </cell>
          <cell r="M13" t="str">
            <v>11.;18.;25.</v>
          </cell>
          <cell r="N13" t="str">
            <v>01.;08.;15.;22.</v>
          </cell>
          <cell r="O13" t="str">
            <v>01.;08.;22.;29.</v>
          </cell>
          <cell r="P13" t="str">
            <v>05.;12.;19.;26.</v>
          </cell>
          <cell r="Q13" t="str">
            <v>03.;10.;17.;24.</v>
          </cell>
          <cell r="R13"/>
          <cell r="S13">
            <v>0.33333333333333331</v>
          </cell>
          <cell r="T13">
            <v>0.3888888888888889</v>
          </cell>
        </row>
        <row r="14">
          <cell r="D14" t="str">
            <v>2.3.</v>
          </cell>
          <cell r="E14"/>
          <cell r="F14" t="str">
            <v>Jēkabpils 2. vidusskola</v>
          </cell>
          <cell r="G14" t="str">
            <v>Rīgas iela 199, Jēkabpils</v>
          </cell>
          <cell r="H14">
            <v>15</v>
          </cell>
          <cell r="I14" t="str">
            <v>15.;22.;29.</v>
          </cell>
          <cell r="J14" t="str">
            <v>06.;13.;27.</v>
          </cell>
          <cell r="K14" t="str">
            <v>03.;10.;17.;24.</v>
          </cell>
          <cell r="L14" t="str">
            <v>01.;08.;15.</v>
          </cell>
          <cell r="M14" t="str">
            <v>12.;19.;26.</v>
          </cell>
          <cell r="N14" t="str">
            <v>02.;09.;16.;23.</v>
          </cell>
          <cell r="O14" t="str">
            <v>02.;09.;23.;30.</v>
          </cell>
          <cell r="P14" t="str">
            <v>06.;13.;20.;27.</v>
          </cell>
          <cell r="Q14" t="str">
            <v>11.;18.;25.</v>
          </cell>
          <cell r="R14"/>
          <cell r="S14">
            <v>0.63888888888888895</v>
          </cell>
          <cell r="T14">
            <v>0.70486111111111116</v>
          </cell>
        </row>
        <row r="15">
          <cell r="D15" t="str">
            <v>VAM 2.MG</v>
          </cell>
          <cell r="E15"/>
          <cell r="F15" t="str">
            <v>Zasas vidusskola</v>
          </cell>
          <cell r="G15" t="str">
            <v>Zaļā iela 7, Zasa, Jēkabpils novads</v>
          </cell>
          <cell r="H15">
            <v>9</v>
          </cell>
          <cell r="I15" t="str">
            <v>09.</v>
          </cell>
          <cell r="J15" t="str">
            <v>14.</v>
          </cell>
          <cell r="K15" t="str">
            <v>25.</v>
          </cell>
          <cell r="L15" t="str">
            <v>16.</v>
          </cell>
          <cell r="M15" t="str">
            <v>20.</v>
          </cell>
          <cell r="N15" t="str">
            <v>17.</v>
          </cell>
          <cell r="O15" t="str">
            <v>24.</v>
          </cell>
          <cell r="P15" t="str">
            <v>21.</v>
          </cell>
          <cell r="Q15" t="str">
            <v>12.</v>
          </cell>
          <cell r="R15"/>
          <cell r="S15">
            <v>0.375</v>
          </cell>
          <cell r="T15">
            <v>0.65972222222222221</v>
          </cell>
        </row>
        <row r="16">
          <cell r="D16" t="str">
            <v>VAM 1.MG</v>
          </cell>
          <cell r="E16"/>
          <cell r="F16" t="str">
            <v>Zasas vidusskola</v>
          </cell>
          <cell r="G16" t="str">
            <v>Zaļā iela 7, Zasa, Jēkabpils novads</v>
          </cell>
          <cell r="H16">
            <v>10</v>
          </cell>
          <cell r="I16" t="str">
            <v>02.</v>
          </cell>
          <cell r="J16" t="str">
            <v>07.</v>
          </cell>
          <cell r="K16" t="str">
            <v>11.</v>
          </cell>
          <cell r="L16" t="str">
            <v>09.</v>
          </cell>
          <cell r="M16" t="str">
            <v>13.</v>
          </cell>
          <cell r="N16" t="str">
            <v>10.</v>
          </cell>
          <cell r="O16" t="str">
            <v>10.</v>
          </cell>
          <cell r="P16" t="str">
            <v>07.</v>
          </cell>
          <cell r="Q16" t="str">
            <v>05.</v>
          </cell>
          <cell r="R16"/>
          <cell r="S16">
            <v>0.375</v>
          </cell>
          <cell r="T16">
            <v>0.65972222222222221</v>
          </cell>
        </row>
        <row r="17">
          <cell r="D17" t="str">
            <v>Studijas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Darba stundas pa mēnešiem"/>
      <sheetName val="Grupu mācību Pasākumi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Kristīne Bondarenko</v>
          </cell>
          <cell r="C13">
            <v>25744594</v>
          </cell>
          <cell r="D13" t="str">
            <v>1.2.</v>
          </cell>
          <cell r="E13" t="str">
            <v>4-6 klase</v>
          </cell>
          <cell r="F13" t="str">
            <v>Zilupes vidusskola</v>
          </cell>
          <cell r="G13" t="str">
            <v>Skolas iela 1, Zilupe</v>
          </cell>
          <cell r="H13">
            <v>25</v>
          </cell>
          <cell r="I13" t="str">
            <v>09.;13.;20.</v>
          </cell>
          <cell r="J13" t="str">
            <v>04.;11.;25.</v>
          </cell>
          <cell r="K13" t="str">
            <v>01.;08.;17.;22.;29.</v>
          </cell>
          <cell r="L13" t="str">
            <v>01.;13.;17.</v>
          </cell>
          <cell r="M13" t="str">
            <v>10.;17.;12.;19.</v>
          </cell>
          <cell r="N13" t="str">
            <v>02.;09.;11.;23</v>
          </cell>
          <cell r="O13" t="str">
            <v>02.;09.;23.;30</v>
          </cell>
          <cell r="P13" t="str">
            <v>01.;04.;20.;27.</v>
          </cell>
          <cell r="Q13" t="str">
            <v>12.;18.;25</v>
          </cell>
          <cell r="R13" t="str">
            <v>trešdiena</v>
          </cell>
          <cell r="S13">
            <v>0.54513888888888884</v>
          </cell>
          <cell r="T13">
            <v>0.61111111111111116</v>
          </cell>
        </row>
        <row r="14">
          <cell r="D14" t="str">
            <v>Speciālais kurss</v>
          </cell>
          <cell r="E14" t="str">
            <v xml:space="preserve">Zilupe </v>
          </cell>
          <cell r="F14" t="str">
            <v>Zilupes vidusskola</v>
          </cell>
          <cell r="G14" t="str">
            <v>Skolas iela 1, Zilupe</v>
          </cell>
          <cell r="H14">
            <v>10</v>
          </cell>
          <cell r="I14" t="str">
            <v>06.;09.;13.;20.</v>
          </cell>
          <cell r="J14" t="str">
            <v>04.;11.;18.;25.</v>
          </cell>
          <cell r="K14" t="str">
            <v>01.;08.;13.;29.</v>
          </cell>
          <cell r="L14" t="str">
            <v>01.;13.;17.;21.</v>
          </cell>
          <cell r="M14" t="str">
            <v>10.;17.;12.;19.</v>
          </cell>
          <cell r="N14" t="str">
            <v>02.;09.;11.;23</v>
          </cell>
          <cell r="O14" t="str">
            <v>02.;09.;23.;30</v>
          </cell>
          <cell r="P14" t="str">
            <v>01.;06.;20.;27.</v>
          </cell>
          <cell r="Q14" t="str">
            <v>12.;18.;25</v>
          </cell>
          <cell r="R14" t="str">
            <v>trešdiena</v>
          </cell>
          <cell r="S14">
            <v>0.61805555555555558</v>
          </cell>
          <cell r="T14">
            <v>0.68402777777777779</v>
          </cell>
        </row>
        <row r="15">
          <cell r="D15" t="str">
            <v>2.4.</v>
          </cell>
          <cell r="E15" t="str">
            <v>7-9 klase</v>
          </cell>
          <cell r="F15" t="str">
            <v>Zilupes vidusskola</v>
          </cell>
          <cell r="G15" t="str">
            <v>Skolas iela 1, Zilupe</v>
          </cell>
          <cell r="H15">
            <v>15</v>
          </cell>
          <cell r="I15" t="str">
            <v>10.;17.;24</v>
          </cell>
          <cell r="J15" t="str">
            <v>07.;14.;28.</v>
          </cell>
          <cell r="K15" t="str">
            <v>04.;11.;10.</v>
          </cell>
          <cell r="L15" t="str">
            <v>02.;09.;10.</v>
          </cell>
          <cell r="M15" t="str">
            <v>13.;20.;27.</v>
          </cell>
          <cell r="N15" t="str">
            <v>03.;10.;17.;24</v>
          </cell>
          <cell r="O15" t="str">
            <v>03.;10.;24.;31</v>
          </cell>
          <cell r="P15" t="str">
            <v>11.;14.;21.;28.</v>
          </cell>
          <cell r="Q15" t="str">
            <v>05.;19.;27</v>
          </cell>
          <cell r="R15" t="str">
            <v>ceturtdiena</v>
          </cell>
          <cell r="S15">
            <v>0.5625</v>
          </cell>
          <cell r="T15">
            <v>0.62847222222222221</v>
          </cell>
        </row>
        <row r="16">
          <cell r="D16" t="str">
            <v>3.6.</v>
          </cell>
          <cell r="E16" t="str">
            <v>10-12 klase</v>
          </cell>
          <cell r="F16" t="str">
            <v>Zilupes vidusskola</v>
          </cell>
          <cell r="G16" t="str">
            <v>Skolas iela 1, Zilupe</v>
          </cell>
          <cell r="H16">
            <v>25</v>
          </cell>
          <cell r="I16" t="str">
            <v>16.;23.;30.</v>
          </cell>
          <cell r="J16" t="str">
            <v>07.;14.;28.</v>
          </cell>
          <cell r="K16" t="str">
            <v>04.;11.;10.</v>
          </cell>
          <cell r="L16" t="str">
            <v>02.;09.;10.</v>
          </cell>
          <cell r="M16" t="str">
            <v>13.;20.;27.</v>
          </cell>
          <cell r="N16" t="str">
            <v>03.;10.;17.;24</v>
          </cell>
          <cell r="O16" t="str">
            <v>03.;10.;24.;31.</v>
          </cell>
          <cell r="P16" t="str">
            <v>13.;14.;21.;28.</v>
          </cell>
          <cell r="Q16" t="str">
            <v>05.;19.;27</v>
          </cell>
          <cell r="R16" t="str">
            <v>ceturtdiena</v>
          </cell>
          <cell r="S16">
            <v>0.63194444444444442</v>
          </cell>
          <cell r="T16">
            <v>0.69791666666666663</v>
          </cell>
        </row>
        <row r="17">
          <cell r="D17" t="str">
            <v>2.3.</v>
          </cell>
          <cell r="E17" t="str">
            <v>4-9 klase</v>
          </cell>
          <cell r="F17" t="str">
            <v>Pildas pamatskola</v>
          </cell>
          <cell r="G17" t="str">
            <v>Pilda, Ludzas novads</v>
          </cell>
          <cell r="H17">
            <v>15</v>
          </cell>
          <cell r="I17" t="str">
            <v>14.;22.;28</v>
          </cell>
          <cell r="J17" t="str">
            <v>05.;12.;26.</v>
          </cell>
          <cell r="K17" t="str">
            <v>02.;09.;16.;23.;30.</v>
          </cell>
          <cell r="L17" t="str">
            <v>07.;14.;21.</v>
          </cell>
          <cell r="M17" t="str">
            <v>11.;18.;25.</v>
          </cell>
          <cell r="N17" t="str">
            <v>01.;08.;15.;21</v>
          </cell>
          <cell r="O17" t="str">
            <v>01.;08.;22.;29</v>
          </cell>
          <cell r="P17" t="str">
            <v>05.;12.;19.;25.</v>
          </cell>
          <cell r="Q17" t="str">
            <v>10.;17.;24.;31.</v>
          </cell>
          <cell r="R17" t="str">
            <v>otrtdiena</v>
          </cell>
          <cell r="S17">
            <v>0.59722222222222221</v>
          </cell>
          <cell r="T17">
            <v>0.69444444444444442</v>
          </cell>
        </row>
        <row r="18">
          <cell r="D18" t="str">
            <v>VAM 1.MG</v>
          </cell>
          <cell r="E18" t="str">
            <v>10,11.klases</v>
          </cell>
          <cell r="F18" t="str">
            <v>L. Rancānes Makašānu Amatu vidusskola</v>
          </cell>
          <cell r="G18" t="str">
            <v>Ivgolova, Verēmu pagasts,Rēzeknes novads.</v>
          </cell>
          <cell r="H18">
            <v>15</v>
          </cell>
          <cell r="I18">
            <v>30</v>
          </cell>
          <cell r="J18">
            <v>29</v>
          </cell>
          <cell r="K18">
            <v>26</v>
          </cell>
          <cell r="L18" t="str">
            <v>03.;20</v>
          </cell>
          <cell r="M18"/>
          <cell r="N18" t="str">
            <v>04.;18</v>
          </cell>
          <cell r="O18">
            <v>11</v>
          </cell>
          <cell r="P18" t="str">
            <v>8.</v>
          </cell>
          <cell r="Q18">
            <v>13</v>
          </cell>
          <cell r="R18" t="str">
            <v>piektdiena</v>
          </cell>
          <cell r="S18">
            <v>0.35416666666666669</v>
          </cell>
          <cell r="T18">
            <v>0.65277777777777779</v>
          </cell>
        </row>
        <row r="19">
          <cell r="D19" t="str">
            <v>VAM 2.MG</v>
          </cell>
          <cell r="E19" t="str">
            <v>3 E. 3AS</v>
          </cell>
          <cell r="F19" t="str">
            <v>Rēzeknes tehnikums</v>
          </cell>
          <cell r="G19" t="str">
            <v>Varoņu iela 11A, Rēzekne</v>
          </cell>
          <cell r="H19">
            <v>12</v>
          </cell>
          <cell r="I19"/>
          <cell r="J19"/>
          <cell r="K19">
            <v>17</v>
          </cell>
          <cell r="L19">
            <v>8</v>
          </cell>
          <cell r="M19">
            <v>24</v>
          </cell>
          <cell r="N19">
            <v>14</v>
          </cell>
          <cell r="O19">
            <v>4</v>
          </cell>
          <cell r="P19" t="str">
            <v>7.</v>
          </cell>
          <cell r="Q19">
            <v>11</v>
          </cell>
          <cell r="R19"/>
          <cell r="S19">
            <v>0.35416666666666669</v>
          </cell>
          <cell r="T19">
            <v>0.65277777777777779</v>
          </cell>
        </row>
        <row r="20">
          <cell r="D20" t="str">
            <v>VAM 2.MG</v>
          </cell>
          <cell r="E20" t="str">
            <v>3K. 3N</v>
          </cell>
          <cell r="F20" t="str">
            <v>Rēzeknes tehnikums</v>
          </cell>
          <cell r="G20" t="str">
            <v>Varoņu iela 11A, Rēzekne</v>
          </cell>
          <cell r="H20">
            <v>14</v>
          </cell>
          <cell r="I20"/>
          <cell r="J20"/>
          <cell r="K20">
            <v>24</v>
          </cell>
          <cell r="L20">
            <v>15</v>
          </cell>
          <cell r="M20">
            <v>26</v>
          </cell>
          <cell r="N20">
            <v>22</v>
          </cell>
          <cell r="O20">
            <v>21</v>
          </cell>
          <cell r="P20" t="str">
            <v>11.</v>
          </cell>
          <cell r="Q20">
            <v>10</v>
          </cell>
          <cell r="R20"/>
          <cell r="S20">
            <v>0.35416666666666669</v>
          </cell>
          <cell r="T20">
            <v>0.65277777777777779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Ēriks Daņiļevičs</v>
          </cell>
          <cell r="C13">
            <v>26100538</v>
          </cell>
          <cell r="D13" t="str">
            <v>1.2.</v>
          </cell>
          <cell r="E13" t="str">
            <v>Krāslavas Varavīksnes vidusskola</v>
          </cell>
          <cell r="F13" t="str">
            <v>Krāslavas Varavīksnes vidusskola</v>
          </cell>
          <cell r="G13" t="str">
            <v>N.Rancāna iela 4, Krāslava</v>
          </cell>
          <cell r="H13">
            <v>15</v>
          </cell>
          <cell r="I13" t="str">
            <v>14.;21;28.</v>
          </cell>
          <cell r="J13" t="str">
            <v>05.;12;26.</v>
          </cell>
          <cell r="K13" t="str">
            <v>02.;09;16.;23.</v>
          </cell>
          <cell r="L13" t="str">
            <v>07.;14;21.</v>
          </cell>
          <cell r="M13" t="str">
            <v>11.;18;25.</v>
          </cell>
          <cell r="N13" t="str">
            <v>01.;08;15.;22.</v>
          </cell>
          <cell r="O13" t="str">
            <v>01.;08;22.</v>
          </cell>
          <cell r="P13" t="str">
            <v>05.;12;19.;26.</v>
          </cell>
          <cell r="Q13" t="str">
            <v>10.;17;26.</v>
          </cell>
          <cell r="R13"/>
          <cell r="S13">
            <v>0.66666666666666663</v>
          </cell>
          <cell r="T13">
            <v>0.73263888888888884</v>
          </cell>
        </row>
        <row r="14">
          <cell r="D14" t="str">
            <v>2.4.</v>
          </cell>
          <cell r="E14" t="str">
            <v>Krāslavas Varavīksnes vidusskola</v>
          </cell>
          <cell r="F14" t="str">
            <v>Krāslavas Varavīksnes vidusskola</v>
          </cell>
          <cell r="G14" t="str">
            <v>N.Rancāna iela 4, Krāslava</v>
          </cell>
          <cell r="H14">
            <v>15</v>
          </cell>
          <cell r="I14" t="str">
            <v>16.;23;30.</v>
          </cell>
          <cell r="J14" t="str">
            <v>07.;14;28.</v>
          </cell>
          <cell r="K14" t="str">
            <v>04.;11;17.;25.</v>
          </cell>
          <cell r="L14" t="str">
            <v>02.;09;23.</v>
          </cell>
          <cell r="M14" t="str">
            <v>13.;20;27.</v>
          </cell>
          <cell r="N14" t="str">
            <v>03.;10;17.;24.</v>
          </cell>
          <cell r="O14" t="str">
            <v>03.;10;24.</v>
          </cell>
          <cell r="P14" t="str">
            <v>07.;14;21.;28.</v>
          </cell>
          <cell r="Q14" t="str">
            <v>12.;19;24.</v>
          </cell>
          <cell r="R14"/>
          <cell r="S14">
            <v>0.66666666666666663</v>
          </cell>
          <cell r="T14">
            <v>0.73263888888888884</v>
          </cell>
        </row>
        <row r="15">
          <cell r="D15" t="str">
            <v>VAM 2.MG</v>
          </cell>
          <cell r="E15" t="str">
            <v>Krāslavas ģimnāzijas 11a</v>
          </cell>
          <cell r="F15" t="str">
            <v>Krāslavas ģimnāzija</v>
          </cell>
          <cell r="G15" t="str">
            <v>Raiņa ielā 25 Krāslava</v>
          </cell>
          <cell r="H15">
            <v>8</v>
          </cell>
          <cell r="I15" t="str">
            <v>21.</v>
          </cell>
          <cell r="J15" t="str">
            <v>26.</v>
          </cell>
          <cell r="K15" t="str">
            <v>23.</v>
          </cell>
          <cell r="L15" t="str">
            <v>21.</v>
          </cell>
          <cell r="M15" t="str">
            <v>25.</v>
          </cell>
          <cell r="N15" t="str">
            <v>22.</v>
          </cell>
          <cell r="O15" t="str">
            <v>22.</v>
          </cell>
          <cell r="P15" t="str">
            <v>19.</v>
          </cell>
          <cell r="Q15" t="str">
            <v>17.</v>
          </cell>
          <cell r="R15"/>
          <cell r="S15">
            <v>0.34375</v>
          </cell>
          <cell r="T15">
            <v>0.63541666666666663</v>
          </cell>
        </row>
        <row r="16">
          <cell r="D16" t="str">
            <v>VAM 1.MG</v>
          </cell>
          <cell r="E16" t="str">
            <v>Krāslavas Varavīksnes vidusskolas 10a,b</v>
          </cell>
          <cell r="F16" t="str">
            <v>Krāslavas Varavīksnes vidusskola</v>
          </cell>
          <cell r="G16" t="str">
            <v>N.Rancāna iela 4, Krāslava</v>
          </cell>
          <cell r="H16">
            <v>11</v>
          </cell>
          <cell r="I16" t="str">
            <v>17.</v>
          </cell>
          <cell r="J16" t="str">
            <v>08.</v>
          </cell>
          <cell r="K16" t="str">
            <v>05.</v>
          </cell>
          <cell r="L16" t="str">
            <v>03.</v>
          </cell>
          <cell r="M16" t="str">
            <v>14.</v>
          </cell>
          <cell r="N16" t="str">
            <v>18.</v>
          </cell>
          <cell r="O16" t="str">
            <v>04.</v>
          </cell>
          <cell r="P16" t="str">
            <v>01.</v>
          </cell>
          <cell r="Q16" t="str">
            <v>06.</v>
          </cell>
          <cell r="R16"/>
          <cell r="S16">
            <v>0.34375</v>
          </cell>
          <cell r="T16">
            <v>0.63541666666666663</v>
          </cell>
        </row>
        <row r="17">
          <cell r="D17" t="str">
            <v>VAM 2.MG</v>
          </cell>
          <cell r="E17" t="str">
            <v>3.kurss</v>
          </cell>
          <cell r="F17" t="str">
            <v>Rīgas Valsts tehnikuma Krāslavas teritoriālā struktūrvienība</v>
          </cell>
          <cell r="G17" t="str">
            <v>Aronsona ielā 3 Krāslava</v>
          </cell>
          <cell r="H17">
            <v>11</v>
          </cell>
          <cell r="I17" t="str">
            <v>20.</v>
          </cell>
          <cell r="J17" t="str">
            <v>14.</v>
          </cell>
          <cell r="K17" t="str">
            <v>15.</v>
          </cell>
          <cell r="L17" t="str">
            <v>09.</v>
          </cell>
          <cell r="M17" t="str">
            <v>20.</v>
          </cell>
          <cell r="N17" t="str">
            <v>17.</v>
          </cell>
          <cell r="O17" t="str">
            <v>24.</v>
          </cell>
          <cell r="P17" t="str">
            <v>14.</v>
          </cell>
          <cell r="Q17" t="str">
            <v>12.</v>
          </cell>
          <cell r="R17"/>
          <cell r="S17">
            <v>0.35416666666666669</v>
          </cell>
          <cell r="T17">
            <v>0.64583333333333337</v>
          </cell>
        </row>
        <row r="18">
          <cell r="D18" t="str">
            <v>VAM 2.MG</v>
          </cell>
          <cell r="E18" t="str">
            <v>Krāslavas Varavīksnes vidusskolas 11a,b</v>
          </cell>
          <cell r="F18" t="str">
            <v>Krāslavas Varavīksnes vidusskola</v>
          </cell>
          <cell r="G18" t="str">
            <v>N.Rancāna iela 4, Krāslava</v>
          </cell>
          <cell r="H18">
            <v>9</v>
          </cell>
          <cell r="I18" t="str">
            <v>24.</v>
          </cell>
          <cell r="J18" t="str">
            <v>29.</v>
          </cell>
          <cell r="K18" t="str">
            <v>12.</v>
          </cell>
          <cell r="L18" t="str">
            <v>10.</v>
          </cell>
          <cell r="M18" t="str">
            <v>21.</v>
          </cell>
          <cell r="N18" t="str">
            <v>11.</v>
          </cell>
          <cell r="O18" t="str">
            <v>11.</v>
          </cell>
          <cell r="P18" t="str">
            <v>08.</v>
          </cell>
          <cell r="Q18" t="str">
            <v>13.</v>
          </cell>
          <cell r="R18"/>
          <cell r="S18">
            <v>0.34375</v>
          </cell>
          <cell r="T18">
            <v>0.63541666666666663</v>
          </cell>
        </row>
        <row r="19">
          <cell r="D19" t="str">
            <v>VAM 1.MG</v>
          </cell>
          <cell r="E19" t="str">
            <v>2. kurss</v>
          </cell>
          <cell r="F19" t="str">
            <v>Rīgas Valsts tehnikuma Krāslavas teritoriālā struktūrvienība</v>
          </cell>
          <cell r="G19" t="str">
            <v>Aronsona ielā 3 Krāslava</v>
          </cell>
          <cell r="H19">
            <v>13</v>
          </cell>
          <cell r="I19" t="str">
            <v>06.</v>
          </cell>
          <cell r="J19" t="str">
            <v>11.</v>
          </cell>
          <cell r="K19" t="str">
            <v>08.</v>
          </cell>
          <cell r="L19" t="str">
            <v>13.</v>
          </cell>
          <cell r="M19" t="str">
            <v>17.</v>
          </cell>
          <cell r="N19" t="str">
            <v>14.</v>
          </cell>
          <cell r="O19" t="str">
            <v>21.</v>
          </cell>
          <cell r="P19" t="str">
            <v>11.</v>
          </cell>
          <cell r="Q19" t="str">
            <v>16.</v>
          </cell>
          <cell r="R19"/>
          <cell r="S19">
            <v>0.35416666666666669</v>
          </cell>
          <cell r="T19">
            <v>0.64583333333333337</v>
          </cell>
        </row>
        <row r="20">
          <cell r="D20" t="str">
            <v>Speciālists "Pirmā palīdzība"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Plānotās stundas"/>
      <sheetName val="Darba plāns_Matrica"/>
      <sheetName val="Darba plāns_secīgi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Andris Dudels</v>
          </cell>
          <cell r="C13">
            <v>28344558</v>
          </cell>
          <cell r="D13" t="str">
            <v>Speciālais kurss</v>
          </cell>
          <cell r="E13" t="str">
            <v>Tūrisms</v>
          </cell>
          <cell r="F13" t="str">
            <v>Daugavpils Saskaņas pamatskola</v>
          </cell>
          <cell r="G13" t="str">
            <v>Parādes iela 7, Daugavpils</v>
          </cell>
          <cell r="H13">
            <v>10</v>
          </cell>
          <cell r="I13"/>
          <cell r="J13"/>
          <cell r="K13"/>
          <cell r="L13"/>
          <cell r="M13"/>
          <cell r="N13"/>
          <cell r="O13"/>
          <cell r="P13" t="str">
            <v>05.;12.;19.;26.</v>
          </cell>
          <cell r="Q13" t="str">
            <v>03.;10.;17.;24.;31.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2.4.</v>
          </cell>
          <cell r="E14" t="str">
            <v>1.grupa</v>
          </cell>
          <cell r="F14" t="str">
            <v>Daugavpils Saskaņas pamatskola</v>
          </cell>
          <cell r="G14" t="str">
            <v>Parādes iela 7, Daugavpils</v>
          </cell>
          <cell r="H14">
            <v>15</v>
          </cell>
          <cell r="I14"/>
          <cell r="J14"/>
          <cell r="K14"/>
          <cell r="L14"/>
          <cell r="M14"/>
          <cell r="N14"/>
          <cell r="O14"/>
          <cell r="P14" t="str">
            <v>06.;13.;20.;27.;</v>
          </cell>
          <cell r="Q14" t="str">
            <v>11.;18.;25.</v>
          </cell>
          <cell r="R14"/>
          <cell r="S14">
            <v>0.625</v>
          </cell>
          <cell r="T14">
            <v>0.69097222222222221</v>
          </cell>
        </row>
        <row r="15">
          <cell r="D15" t="str">
            <v>2.4.</v>
          </cell>
          <cell r="E15" t="str">
            <v>2.grupa</v>
          </cell>
          <cell r="F15" t="str">
            <v>Daugavpils Saskaņas pamatskola</v>
          </cell>
          <cell r="G15" t="str">
            <v>Parādes iela 7, Daugavpils</v>
          </cell>
          <cell r="H15">
            <v>15</v>
          </cell>
          <cell r="I15"/>
          <cell r="J15"/>
          <cell r="K15"/>
          <cell r="L15"/>
          <cell r="M15"/>
          <cell r="N15"/>
          <cell r="O15"/>
          <cell r="P15" t="str">
            <v>07.;14.;21.;28.</v>
          </cell>
          <cell r="Q15" t="str">
            <v>05.;12.;19.;26.</v>
          </cell>
          <cell r="R15"/>
          <cell r="S15">
            <v>0.625</v>
          </cell>
          <cell r="T15">
            <v>0.69097222222222221</v>
          </cell>
        </row>
        <row r="16">
          <cell r="D16" t="str">
            <v>3.6.</v>
          </cell>
          <cell r="E16" t="str">
            <v>1.grupa</v>
          </cell>
          <cell r="F16" t="str">
            <v>Daugavpils Saskaņas pamatskola</v>
          </cell>
          <cell r="G16" t="str">
            <v>Parādes iela 7, Daugavpils</v>
          </cell>
          <cell r="H16">
            <v>15</v>
          </cell>
          <cell r="I16"/>
          <cell r="J16"/>
          <cell r="K16"/>
          <cell r="L16"/>
          <cell r="M16"/>
          <cell r="N16"/>
          <cell r="O16"/>
          <cell r="P16" t="str">
            <v>06.;13.;20.;27.</v>
          </cell>
          <cell r="Q16" t="str">
            <v>11.;18.;25.</v>
          </cell>
          <cell r="R16"/>
          <cell r="S16">
            <v>0.70138888888888884</v>
          </cell>
          <cell r="T16">
            <v>0.76736111111111116</v>
          </cell>
        </row>
        <row r="17">
          <cell r="D17" t="str">
            <v>3.6.</v>
          </cell>
          <cell r="E17" t="str">
            <v>2.grupa</v>
          </cell>
          <cell r="F17" t="str">
            <v>Daugavpils Saskaņas pamatskola</v>
          </cell>
          <cell r="G17" t="str">
            <v>Parādes iela 7, Daugavpils</v>
          </cell>
          <cell r="H17">
            <v>15</v>
          </cell>
          <cell r="I17"/>
          <cell r="J17"/>
          <cell r="K17"/>
          <cell r="L17"/>
          <cell r="M17"/>
          <cell r="N17"/>
          <cell r="O17"/>
          <cell r="P17" t="str">
            <v>07.;14.;21.;28.;29.</v>
          </cell>
          <cell r="Q17" t="str">
            <v>05.;12.;19.</v>
          </cell>
          <cell r="R17"/>
          <cell r="S17">
            <v>0.70138888888888884</v>
          </cell>
          <cell r="T17">
            <v>0.76736111111111116</v>
          </cell>
        </row>
        <row r="18">
          <cell r="D18" t="str">
            <v>3.6.</v>
          </cell>
          <cell r="E18" t="str">
            <v>Vaboles vidusskola</v>
          </cell>
          <cell r="F18" t="str">
            <v>Vaboles vidusskola</v>
          </cell>
          <cell r="G18" t="str">
            <v>Vabole,Vaboles pag.,Daugavpils novads</v>
          </cell>
          <cell r="H18">
            <v>15</v>
          </cell>
          <cell r="I18"/>
          <cell r="J18"/>
          <cell r="K18"/>
          <cell r="L18"/>
          <cell r="M18"/>
          <cell r="N18"/>
          <cell r="O18"/>
          <cell r="P18" t="str">
            <v>01.;08.;22.</v>
          </cell>
          <cell r="Q18" t="str">
            <v>06.;13.;20.;27.</v>
          </cell>
          <cell r="R18"/>
          <cell r="S18">
            <v>0.625</v>
          </cell>
          <cell r="T18">
            <v>0.69097222222222221</v>
          </cell>
        </row>
        <row r="19">
          <cell r="D19" t="str">
            <v>4.7.</v>
          </cell>
          <cell r="E19"/>
          <cell r="F19" t="str">
            <v>Daugavpils Saskaņas pamatskola</v>
          </cell>
          <cell r="G19" t="str">
            <v>Parādes iela 7, Daugavpils</v>
          </cell>
          <cell r="H19">
            <v>15</v>
          </cell>
          <cell r="I19"/>
          <cell r="J19"/>
          <cell r="K19"/>
          <cell r="L19"/>
          <cell r="M19"/>
          <cell r="N19"/>
          <cell r="O19"/>
          <cell r="P19" t="str">
            <v>04.;11.</v>
          </cell>
          <cell r="Q19" t="str">
            <v>02.;09.;16.;23.;30.</v>
          </cell>
          <cell r="R19"/>
          <cell r="S19">
            <v>0.69444444444444453</v>
          </cell>
          <cell r="T19">
            <v>0.76041666666666663</v>
          </cell>
        </row>
        <row r="20">
          <cell r="D20" t="str">
            <v>Slodze -0,05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Vitālijs Filipskis</v>
          </cell>
          <cell r="C13">
            <v>26610337</v>
          </cell>
          <cell r="D13" t="str">
            <v>2.3.</v>
          </cell>
          <cell r="E13" t="str">
            <v>1. grupa</v>
          </cell>
          <cell r="F13" t="str">
            <v>Daugavpils 13.vidusskola</v>
          </cell>
          <cell r="G13" t="str">
            <v>Valkas ielā 4A, Daugavpils, LV-5481</v>
          </cell>
          <cell r="H13">
            <v>15</v>
          </cell>
          <cell r="I13" t="str">
            <v>13.;15.;20</v>
          </cell>
          <cell r="J13" t="str">
            <v>06.;11.;25</v>
          </cell>
          <cell r="K13" t="str">
            <v>08.;15.;22.;29</v>
          </cell>
          <cell r="L13" t="str">
            <v>06.;13.;20</v>
          </cell>
          <cell r="M13" t="str">
            <v>12;19;26</v>
          </cell>
          <cell r="N13" t="str">
            <v>02;09;16;24</v>
          </cell>
          <cell r="O13" t="str">
            <v>02;09;29</v>
          </cell>
          <cell r="P13" t="str">
            <v>06;13;20;27</v>
          </cell>
          <cell r="Q13" t="str">
            <v>11;05;25</v>
          </cell>
          <cell r="R13"/>
          <cell r="S13">
            <v>0.57291666666666663</v>
          </cell>
          <cell r="T13">
            <v>0.63888888888888895</v>
          </cell>
        </row>
        <row r="14">
          <cell r="D14" t="str">
            <v>VAM 1.MG</v>
          </cell>
          <cell r="E14" t="str">
            <v>PR-21</v>
          </cell>
          <cell r="F14" t="str">
            <v>Daugavpils Tehnikums</v>
          </cell>
          <cell r="G14" t="str">
            <v>Strādnieku iela 16, Daugavpils, LV-5404</v>
          </cell>
          <cell r="H14">
            <v>11</v>
          </cell>
          <cell r="I14">
            <v>28</v>
          </cell>
          <cell r="J14">
            <v>26</v>
          </cell>
          <cell r="K14">
            <v>30</v>
          </cell>
          <cell r="L14">
            <v>14</v>
          </cell>
          <cell r="M14">
            <v>17</v>
          </cell>
          <cell r="N14">
            <v>14</v>
          </cell>
          <cell r="O14">
            <v>14</v>
          </cell>
          <cell r="P14">
            <v>11</v>
          </cell>
          <cell r="Q14">
            <v>24</v>
          </cell>
          <cell r="R14"/>
          <cell r="S14">
            <v>0.35416666666666669</v>
          </cell>
          <cell r="T14">
            <v>0.64583333333333337</v>
          </cell>
        </row>
        <row r="15">
          <cell r="D15" t="str">
            <v>3.6.</v>
          </cell>
          <cell r="E15" t="str">
            <v>1. grupa</v>
          </cell>
          <cell r="F15" t="str">
            <v>Salienes vidusskola</v>
          </cell>
          <cell r="G15" t="str">
            <v>Centrāles iela 21, Saliena, Salienas pagasts, Daugavpils novads</v>
          </cell>
          <cell r="H15">
            <v>15</v>
          </cell>
          <cell r="I15" t="str">
            <v>14.;22.;29</v>
          </cell>
          <cell r="J15" t="str">
            <v>05.;12.;27</v>
          </cell>
          <cell r="K15" t="str">
            <v>02.;09.;16.;24</v>
          </cell>
          <cell r="L15" t="str">
            <v>08.;23.;21</v>
          </cell>
          <cell r="M15" t="str">
            <v>11;18;25</v>
          </cell>
          <cell r="N15" t="str">
            <v>01;08;15;22</v>
          </cell>
          <cell r="O15" t="str">
            <v>01;08;22</v>
          </cell>
          <cell r="P15" t="str">
            <v>05;12;21;26</v>
          </cell>
          <cell r="Q15" t="str">
            <v>03;10;17</v>
          </cell>
          <cell r="R15"/>
          <cell r="S15">
            <v>0.58333333333333337</v>
          </cell>
          <cell r="T15">
            <v>0.64930555555555558</v>
          </cell>
        </row>
        <row r="16">
          <cell r="D16" t="str">
            <v>4.7.</v>
          </cell>
          <cell r="E16" t="str">
            <v>2.grupa</v>
          </cell>
          <cell r="F16" t="str">
            <v>Daugavpils 13.vidusskola</v>
          </cell>
          <cell r="G16" t="str">
            <v>Valkas ielā 4A, Daugavpils, LV-5481</v>
          </cell>
          <cell r="H16">
            <v>17</v>
          </cell>
          <cell r="I16" t="str">
            <v>13.;15.;20</v>
          </cell>
          <cell r="J16" t="str">
            <v>06.;11.;25</v>
          </cell>
          <cell r="K16" t="str">
            <v>08.;15.;22.;29</v>
          </cell>
          <cell r="L16" t="str">
            <v>06.;13.;20</v>
          </cell>
          <cell r="M16" t="str">
            <v>12;19;26</v>
          </cell>
          <cell r="N16" t="str">
            <v>02;09;16;24</v>
          </cell>
          <cell r="O16" t="str">
            <v>02;09;29</v>
          </cell>
          <cell r="P16" t="str">
            <v>06;13;20;27</v>
          </cell>
          <cell r="Q16" t="str">
            <v>11;05;25</v>
          </cell>
          <cell r="R16"/>
          <cell r="S16">
            <v>0.64930555555555558</v>
          </cell>
          <cell r="T16">
            <v>0.71527777777777779</v>
          </cell>
        </row>
        <row r="17">
          <cell r="D17" t="str">
            <v>VAM 2.MG</v>
          </cell>
          <cell r="E17" t="str">
            <v>1. gupa</v>
          </cell>
          <cell r="F17" t="str">
            <v>PIKC Daugavpils Būvniecības tehnikums</v>
          </cell>
          <cell r="G17" t="str">
            <v>Jātnieku iela 87, Daugavpils, LV-5410</v>
          </cell>
          <cell r="H17">
            <v>8</v>
          </cell>
          <cell r="I17">
            <v>24</v>
          </cell>
          <cell r="J17">
            <v>15</v>
          </cell>
          <cell r="K17">
            <v>25</v>
          </cell>
          <cell r="L17">
            <v>3</v>
          </cell>
          <cell r="M17">
            <v>21</v>
          </cell>
          <cell r="N17">
            <v>18</v>
          </cell>
          <cell r="O17">
            <v>11</v>
          </cell>
          <cell r="P17">
            <v>22</v>
          </cell>
          <cell r="Q17">
            <v>13</v>
          </cell>
          <cell r="R17"/>
          <cell r="S17">
            <v>0.35416666666666669</v>
          </cell>
          <cell r="T17">
            <v>0.64583333333333337</v>
          </cell>
        </row>
        <row r="18">
          <cell r="D18" t="str">
            <v>VAM 2.MG</v>
          </cell>
          <cell r="E18" t="str">
            <v xml:space="preserve"> 2. gupa</v>
          </cell>
          <cell r="F18" t="str">
            <v>PIKC Daugavpils Būvniecības tehnikums</v>
          </cell>
          <cell r="G18" t="str">
            <v>Jātnieku iela 87, Daugavpils, LV-5410</v>
          </cell>
          <cell r="H18">
            <v>7</v>
          </cell>
          <cell r="I18">
            <v>30</v>
          </cell>
          <cell r="J18">
            <v>29</v>
          </cell>
          <cell r="K18">
            <v>26</v>
          </cell>
          <cell r="L18">
            <v>10</v>
          </cell>
          <cell r="M18">
            <v>28</v>
          </cell>
          <cell r="N18">
            <v>25</v>
          </cell>
          <cell r="O18">
            <v>25</v>
          </cell>
          <cell r="P18">
            <v>29</v>
          </cell>
          <cell r="Q18">
            <v>12</v>
          </cell>
          <cell r="R18"/>
          <cell r="S18">
            <v>0.35416666666666669</v>
          </cell>
          <cell r="T18">
            <v>0.64583333333333337</v>
          </cell>
        </row>
        <row r="19">
          <cell r="D19" t="str">
            <v>VAM 1.MG</v>
          </cell>
          <cell r="E19" t="str">
            <v>2-03 grupa</v>
          </cell>
          <cell r="F19" t="str">
            <v>PIKC Daugavpils Būvniecības tehnikums</v>
          </cell>
          <cell r="G19" t="str">
            <v>Jātnieku iela 87, Daugavpils, LV-5410</v>
          </cell>
          <cell r="H19">
            <v>9</v>
          </cell>
          <cell r="I19">
            <v>23</v>
          </cell>
          <cell r="J19">
            <v>21</v>
          </cell>
          <cell r="K19">
            <v>11</v>
          </cell>
          <cell r="L19">
            <v>9</v>
          </cell>
          <cell r="M19">
            <v>20</v>
          </cell>
          <cell r="N19">
            <v>17</v>
          </cell>
          <cell r="O19">
            <v>24</v>
          </cell>
          <cell r="P19">
            <v>28</v>
          </cell>
          <cell r="Q19">
            <v>23</v>
          </cell>
          <cell r="R19"/>
          <cell r="S19">
            <v>0.35416666666666669</v>
          </cell>
          <cell r="T19">
            <v>0.64583333333333337</v>
          </cell>
        </row>
        <row r="20">
          <cell r="D20" t="str">
            <v>VAM 1.MG</v>
          </cell>
          <cell r="E20" t="str">
            <v>LD-21</v>
          </cell>
          <cell r="F20" t="str">
            <v>Daugavpils Tehnikums</v>
          </cell>
          <cell r="G20" t="str">
            <v>Strādnieku iela 16, Daugavpils, LV-5404</v>
          </cell>
          <cell r="H20">
            <v>9</v>
          </cell>
          <cell r="I20">
            <v>21</v>
          </cell>
          <cell r="J20">
            <v>19</v>
          </cell>
          <cell r="K20">
            <v>23</v>
          </cell>
          <cell r="L20">
            <v>7</v>
          </cell>
          <cell r="M20">
            <v>24</v>
          </cell>
          <cell r="N20">
            <v>21</v>
          </cell>
          <cell r="O20">
            <v>21</v>
          </cell>
          <cell r="P20">
            <v>19</v>
          </cell>
          <cell r="Q20">
            <v>2</v>
          </cell>
          <cell r="R20"/>
          <cell r="S20">
            <v>0.35416666666666669</v>
          </cell>
          <cell r="T20">
            <v>0.64583333333333337</v>
          </cell>
        </row>
        <row r="21">
          <cell r="D21" t="str">
            <v>Slodze +0,05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Inta Gaidele-Ivanova</v>
          </cell>
          <cell r="C13">
            <v>28367139</v>
          </cell>
          <cell r="D13" t="str">
            <v>1.1.</v>
          </cell>
          <cell r="E13" t="str">
            <v>Gaidele-Ivanova/1.1.</v>
          </cell>
          <cell r="F13" t="str">
            <v>Daugavpils 12. vidusskola</v>
          </cell>
          <cell r="G13" t="str">
            <v>Daugavpils, Kauņas iela 8</v>
          </cell>
          <cell r="H13">
            <v>15</v>
          </cell>
          <cell r="I13" t="str">
            <v>15.;20.</v>
          </cell>
          <cell r="J13" t="str">
            <v>04.;11.;25.</v>
          </cell>
          <cell r="K13" t="str">
            <v>03.;10.;17.;24.</v>
          </cell>
          <cell r="L13" t="str">
            <v>08.;15.;01.</v>
          </cell>
          <cell r="M13" t="str">
            <v>12.;19.;26.</v>
          </cell>
          <cell r="N13" t="str">
            <v>02.;09.;16.;23.</v>
          </cell>
          <cell r="O13" t="str">
            <v>02.;30.;23.</v>
          </cell>
          <cell r="P13" t="str">
            <v>06.;13.;20.;27.</v>
          </cell>
          <cell r="Q13" t="str">
            <v>11.;18.;25.</v>
          </cell>
          <cell r="R13"/>
          <cell r="S13">
            <v>0.52083333333333337</v>
          </cell>
          <cell r="T13">
            <v>0.58680555555555558</v>
          </cell>
        </row>
        <row r="14">
          <cell r="D14" t="str">
            <v>1.2.</v>
          </cell>
          <cell r="E14" t="str">
            <v>Gaidele-Ivanova/1.2.</v>
          </cell>
          <cell r="F14" t="str">
            <v>Daugavpils, Lāčplēša 20</v>
          </cell>
          <cell r="G14" t="str">
            <v>Daugavpils, Lāčplēša iela 20</v>
          </cell>
          <cell r="H14">
            <v>15</v>
          </cell>
          <cell r="I14" t="str">
            <v>14.;21.</v>
          </cell>
          <cell r="J14" t="str">
            <v>05.;12;26.</v>
          </cell>
          <cell r="K14" t="str">
            <v>02.;09.;16.;23.</v>
          </cell>
          <cell r="L14" t="str">
            <v>07.;14.</v>
          </cell>
          <cell r="M14" t="str">
            <v>11.;18.;25.</v>
          </cell>
          <cell r="N14" t="str">
            <v>01.;08.;15.;22.</v>
          </cell>
          <cell r="O14" t="str">
            <v>01.;08.;22.</v>
          </cell>
          <cell r="P14" t="str">
            <v>05.;12.;19.;26.</v>
          </cell>
          <cell r="Q14" t="str">
            <v>10.;17.;24.</v>
          </cell>
          <cell r="R14"/>
          <cell r="S14">
            <v>0.60416666666666663</v>
          </cell>
          <cell r="T14">
            <v>0.62847222222222221</v>
          </cell>
        </row>
        <row r="15">
          <cell r="D15" t="str">
            <v>4.7.</v>
          </cell>
          <cell r="E15" t="str">
            <v>Gaidele-Ivanova/4.7.</v>
          </cell>
          <cell r="F15" t="str">
            <v>Daugavpils, Lāčplēša 20</v>
          </cell>
          <cell r="G15" t="str">
            <v>Daugavpils, Lāčplēša iela 20</v>
          </cell>
          <cell r="H15">
            <v>15</v>
          </cell>
          <cell r="I15" t="str">
            <v>15.;22.</v>
          </cell>
          <cell r="J15" t="str">
            <v>06.;13.;27.</v>
          </cell>
          <cell r="K15" t="str">
            <v>03.;10.;17.;24.</v>
          </cell>
          <cell r="L15" t="str">
            <v>08.;15.;01.</v>
          </cell>
          <cell r="M15" t="str">
            <v>12.;19.;26.</v>
          </cell>
          <cell r="N15" t="str">
            <v>02.;09.;16.;23.</v>
          </cell>
          <cell r="O15" t="str">
            <v>02.;09.;23.</v>
          </cell>
          <cell r="P15" t="str">
            <v>06.;13.;20.;27.</v>
          </cell>
          <cell r="Q15" t="str">
            <v>11.;18.;25.</v>
          </cell>
          <cell r="R15"/>
          <cell r="S15">
            <v>0.64583333333333337</v>
          </cell>
          <cell r="T15">
            <v>0.71180555555555547</v>
          </cell>
        </row>
        <row r="16">
          <cell r="D16" t="str">
            <v>VAM 1.MG</v>
          </cell>
          <cell r="E16"/>
          <cell r="F16" t="str">
            <v>DT</v>
          </cell>
          <cell r="G16" t="str">
            <v>Strādnieku iela 16, Daugavpils</v>
          </cell>
          <cell r="H16">
            <v>10</v>
          </cell>
          <cell r="I16" t="str">
            <v>22.</v>
          </cell>
          <cell r="J16" t="str">
            <v>12.</v>
          </cell>
          <cell r="K16" t="str">
            <v>16.</v>
          </cell>
          <cell r="L16" t="str">
            <v>15.</v>
          </cell>
          <cell r="M16" t="str">
            <v>10.</v>
          </cell>
          <cell r="N16" t="str">
            <v>14.</v>
          </cell>
          <cell r="O16" t="str">
            <v>21.</v>
          </cell>
          <cell r="P16" t="str">
            <v>11.</v>
          </cell>
          <cell r="Q16" t="str">
            <v>09.</v>
          </cell>
          <cell r="R16"/>
          <cell r="S16">
            <v>0.34027777777777773</v>
          </cell>
          <cell r="T16">
            <v>0.625</v>
          </cell>
        </row>
        <row r="17">
          <cell r="D17" t="str">
            <v>VAM 1.MG</v>
          </cell>
          <cell r="E17"/>
          <cell r="F17" t="str">
            <v>Daugvapils 12.vsk.</v>
          </cell>
          <cell r="G17" t="str">
            <v>Daugavpils, Kauņas iela 8</v>
          </cell>
          <cell r="H17">
            <v>10</v>
          </cell>
          <cell r="I17" t="str">
            <v>17.</v>
          </cell>
          <cell r="J17" t="str">
            <v>15.</v>
          </cell>
          <cell r="K17" t="str">
            <v>13.</v>
          </cell>
          <cell r="L17" t="str">
            <v>10.</v>
          </cell>
          <cell r="M17" t="str">
            <v>14.</v>
          </cell>
          <cell r="N17" t="str">
            <v>11.</v>
          </cell>
          <cell r="O17" t="str">
            <v>11.</v>
          </cell>
          <cell r="P17" t="str">
            <v>08.</v>
          </cell>
          <cell r="Q17" t="str">
            <v>13.</v>
          </cell>
          <cell r="R17"/>
          <cell r="S17">
            <v>0.34375</v>
          </cell>
          <cell r="T17">
            <v>0.625</v>
          </cell>
        </row>
        <row r="18">
          <cell r="D18" t="str">
            <v>VAM 2.MG</v>
          </cell>
          <cell r="E18"/>
          <cell r="F18" t="str">
            <v>Daugavpils 12.vsk.</v>
          </cell>
          <cell r="G18" t="str">
            <v>Daugavpils, Kauņas iela 8</v>
          </cell>
          <cell r="H18">
            <v>10</v>
          </cell>
          <cell r="I18" t="str">
            <v>24.</v>
          </cell>
          <cell r="J18"/>
          <cell r="K18" t="str">
            <v>26.</v>
          </cell>
          <cell r="L18" t="str">
            <v>17.;03</v>
          </cell>
          <cell r="M18" t="str">
            <v>28.</v>
          </cell>
          <cell r="N18" t="str">
            <v>18.</v>
          </cell>
          <cell r="O18" t="str">
            <v>25.</v>
          </cell>
          <cell r="P18" t="str">
            <v>22.</v>
          </cell>
          <cell r="Q18" t="str">
            <v>20.</v>
          </cell>
          <cell r="R18"/>
          <cell r="S18">
            <v>0.34375</v>
          </cell>
          <cell r="T18">
            <v>0.625</v>
          </cell>
        </row>
        <row r="19">
          <cell r="D19" t="str">
            <v>VAM 2.MG</v>
          </cell>
          <cell r="E19"/>
          <cell r="F19" t="str">
            <v>DBT</v>
          </cell>
          <cell r="G19" t="str">
            <v>Daugavpils, Jātnieku iela 21</v>
          </cell>
          <cell r="H19">
            <v>10</v>
          </cell>
          <cell r="I19" t="str">
            <v>23.</v>
          </cell>
          <cell r="J19" t="str">
            <v>14.</v>
          </cell>
          <cell r="K19" t="str">
            <v>25.</v>
          </cell>
          <cell r="L19" t="str">
            <v>09.</v>
          </cell>
          <cell r="M19" t="str">
            <v>20.</v>
          </cell>
          <cell r="N19" t="str">
            <v>17.</v>
          </cell>
          <cell r="O19" t="str">
            <v>24.</v>
          </cell>
          <cell r="P19" t="str">
            <v>21.</v>
          </cell>
          <cell r="Q19" t="str">
            <v>19.</v>
          </cell>
          <cell r="R19"/>
          <cell r="S19">
            <v>0.35416666666666669</v>
          </cell>
          <cell r="T19">
            <v>0.63541666666666663</v>
          </cell>
        </row>
        <row r="20">
          <cell r="D20" t="str">
            <v>VAM 1.MG</v>
          </cell>
          <cell r="E20"/>
          <cell r="F20" t="str">
            <v>DT</v>
          </cell>
          <cell r="G20" t="str">
            <v>Strādnieku iela 16, Daugavpils</v>
          </cell>
          <cell r="H20">
            <v>10</v>
          </cell>
          <cell r="I20" t="str">
            <v>20.</v>
          </cell>
          <cell r="J20" t="str">
            <v>11.</v>
          </cell>
          <cell r="K20" t="str">
            <v>15.</v>
          </cell>
          <cell r="L20" t="str">
            <v>13.</v>
          </cell>
          <cell r="M20" t="str">
            <v>11.</v>
          </cell>
          <cell r="N20" t="str">
            <v>15.</v>
          </cell>
          <cell r="O20" t="str">
            <v>22.</v>
          </cell>
          <cell r="P20" t="str">
            <v>12.</v>
          </cell>
          <cell r="Q20" t="str">
            <v>10.</v>
          </cell>
          <cell r="R20"/>
          <cell r="S20">
            <v>0.34027777777777773</v>
          </cell>
          <cell r="T20">
            <v>0.625</v>
          </cell>
        </row>
        <row r="21">
          <cell r="D21" t="str">
            <v>Slodze +0,05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kaprālis Jānis Ģipters</v>
          </cell>
          <cell r="C13">
            <v>26029514</v>
          </cell>
          <cell r="D13" t="str">
            <v>2.3.</v>
          </cell>
          <cell r="E13" t="str">
            <v>Biržu jaunsargi 2.3.</v>
          </cell>
          <cell r="F13" t="str">
            <v>Biržu pamatskola</v>
          </cell>
          <cell r="G13" t="str">
            <v>Podvazes iela 1, Birži, Salas pag., Jēkabpils nov.</v>
          </cell>
          <cell r="H13">
            <v>16</v>
          </cell>
          <cell r="I13"/>
          <cell r="J13"/>
          <cell r="K13"/>
          <cell r="L13"/>
          <cell r="M13"/>
          <cell r="N13" t="str">
            <v>07.;14.;21.;28.</v>
          </cell>
          <cell r="O13" t="str">
            <v>07;14.;21.;28.</v>
          </cell>
          <cell r="P13" t="str">
            <v>04.;11.;18.;25.</v>
          </cell>
          <cell r="Q13" t="str">
            <v>02.;09.;16.;23.;30.</v>
          </cell>
          <cell r="R13"/>
          <cell r="S13">
            <v>0.61805555555555558</v>
          </cell>
          <cell r="T13">
            <v>0.68055555555555547</v>
          </cell>
        </row>
        <row r="14">
          <cell r="D14" t="str">
            <v>2.4.</v>
          </cell>
          <cell r="E14" t="str">
            <v>Salas jaunsargi 2.4.</v>
          </cell>
          <cell r="F14" t="str">
            <v>Salas vidusskola</v>
          </cell>
          <cell r="G14" t="str">
            <v>Skolas iela 3, Sala, Salas pag., Jēkabpils nov.</v>
          </cell>
          <cell r="H14">
            <v>21</v>
          </cell>
          <cell r="I14"/>
          <cell r="J14"/>
          <cell r="K14"/>
          <cell r="L14"/>
          <cell r="M14"/>
          <cell r="N14" t="str">
            <v>02.;09.;16.;23.</v>
          </cell>
          <cell r="O14" t="str">
            <v>02.;09.;16.;23.;30.</v>
          </cell>
          <cell r="P14" t="str">
            <v>06.;13.;20.;27.</v>
          </cell>
          <cell r="Q14" t="str">
            <v>04.;11.;18.;25.</v>
          </cell>
          <cell r="R14"/>
          <cell r="S14">
            <v>0.63888888888888895</v>
          </cell>
          <cell r="T14">
            <v>0.70138888888888884</v>
          </cell>
        </row>
        <row r="15">
          <cell r="D15" t="str">
            <v>2.3.</v>
          </cell>
          <cell r="E15" t="str">
            <v>JAK 2.3.</v>
          </cell>
          <cell r="F15" t="str">
            <v>Jēkabpils Agrobiznesa koledža</v>
          </cell>
          <cell r="G15" t="str">
            <v>Pasta iela 1, Jēkabpils</v>
          </cell>
          <cell r="H15">
            <v>15</v>
          </cell>
          <cell r="I15"/>
          <cell r="J15"/>
          <cell r="K15"/>
          <cell r="L15"/>
          <cell r="M15"/>
          <cell r="N15" t="str">
            <v>01.;08.;15.;22.</v>
          </cell>
          <cell r="O15" t="str">
            <v>01.;08.;15.;22.;29.</v>
          </cell>
          <cell r="P15" t="str">
            <v>05.;12.;19.;26.</v>
          </cell>
          <cell r="Q15" t="str">
            <v>03.;10.;17.;24.;31.</v>
          </cell>
          <cell r="R15"/>
          <cell r="S15">
            <v>0.64583333333333337</v>
          </cell>
          <cell r="T15">
            <v>0.71180555555555547</v>
          </cell>
        </row>
        <row r="16">
          <cell r="D16" t="str">
            <v>4.7.</v>
          </cell>
          <cell r="E16" t="str">
            <v>JAK 4.7.</v>
          </cell>
          <cell r="F16" t="str">
            <v>Jēkabpils Agrobiznesa koledža</v>
          </cell>
          <cell r="G16" t="str">
            <v>Pasta iela 1, Jēkabpils</v>
          </cell>
          <cell r="H16">
            <v>13</v>
          </cell>
          <cell r="I16"/>
          <cell r="J16"/>
          <cell r="K16"/>
          <cell r="L16"/>
          <cell r="M16"/>
          <cell r="N16" t="str">
            <v>03.;13.;17.;24.</v>
          </cell>
          <cell r="O16" t="str">
            <v>03.;13.;17.;24.;31.</v>
          </cell>
          <cell r="P16" t="str">
            <v>07.;14.;21.;28.</v>
          </cell>
          <cell r="Q16" t="str">
            <v>05.;12.;19.;26.</v>
          </cell>
          <cell r="R16"/>
          <cell r="S16">
            <v>0.64583333333333337</v>
          </cell>
          <cell r="T16">
            <v>0.71180555555555547</v>
          </cell>
        </row>
        <row r="17">
          <cell r="D17" t="str">
            <v>VAM 1.MG</v>
          </cell>
          <cell r="E17" t="str">
            <v>JAK-1</v>
          </cell>
          <cell r="F17" t="str">
            <v>Jēkabpils Agrobiznesa koledža</v>
          </cell>
          <cell r="G17" t="str">
            <v>Pasta iela 1, Jēkabpils</v>
          </cell>
          <cell r="H17">
            <v>8</v>
          </cell>
          <cell r="I17"/>
          <cell r="J17"/>
          <cell r="K17"/>
          <cell r="L17"/>
          <cell r="M17"/>
          <cell r="N17" t="str">
            <v>03.</v>
          </cell>
          <cell r="O17" t="str">
            <v>03.</v>
          </cell>
          <cell r="P17" t="str">
            <v>07.</v>
          </cell>
          <cell r="Q17" t="str">
            <v>05.</v>
          </cell>
          <cell r="R17"/>
          <cell r="S17">
            <v>0.34375</v>
          </cell>
          <cell r="T17">
            <v>0.62847222222222221</v>
          </cell>
        </row>
        <row r="18">
          <cell r="D18" t="str">
            <v>VAM 1.MG</v>
          </cell>
          <cell r="E18" t="str">
            <v>JAK-2</v>
          </cell>
          <cell r="F18" t="str">
            <v>Jēkabpils Agrobiznesa koledža</v>
          </cell>
          <cell r="G18" t="str">
            <v>Pasta iela 1, Jēkabpils</v>
          </cell>
          <cell r="H18">
            <v>7</v>
          </cell>
          <cell r="I18"/>
          <cell r="J18"/>
          <cell r="K18"/>
          <cell r="L18"/>
          <cell r="M18"/>
          <cell r="N18" t="str">
            <v>10.</v>
          </cell>
          <cell r="O18" t="str">
            <v>10.</v>
          </cell>
          <cell r="P18" t="str">
            <v>14.</v>
          </cell>
          <cell r="Q18" t="str">
            <v>12.</v>
          </cell>
          <cell r="R18"/>
          <cell r="S18">
            <v>0.34375</v>
          </cell>
          <cell r="T18">
            <v>0.62847222222222221</v>
          </cell>
        </row>
        <row r="19">
          <cell r="D19" t="str">
            <v>VAM 2.MG</v>
          </cell>
          <cell r="E19" t="str">
            <v>JAK-3</v>
          </cell>
          <cell r="F19" t="str">
            <v>Jēkabpils Agrobiznesa koledža</v>
          </cell>
          <cell r="G19" t="str">
            <v>Pasta iela 1, Jēkabpils</v>
          </cell>
          <cell r="H19">
            <v>14</v>
          </cell>
          <cell r="I19"/>
          <cell r="J19"/>
          <cell r="K19"/>
          <cell r="L19"/>
          <cell r="M19"/>
          <cell r="N19" t="str">
            <v>17.</v>
          </cell>
          <cell r="O19">
            <v>24</v>
          </cell>
          <cell r="P19" t="str">
            <v>21.</v>
          </cell>
          <cell r="Q19" t="str">
            <v>19.</v>
          </cell>
          <cell r="R19"/>
          <cell r="S19">
            <v>0.34375</v>
          </cell>
          <cell r="T19">
            <v>0.62847222222222221</v>
          </cell>
        </row>
        <row r="20">
          <cell r="D20" t="str">
            <v>Studijas</v>
          </cell>
          <cell r="E20" t="str">
            <v>LSPA</v>
          </cell>
          <cell r="F20" t="str">
            <v>Latvijas Sporta pedagoģijas akadēmija</v>
          </cell>
          <cell r="G20" t="str">
            <v>Brīvības gatve 333, Vidzemes priekšpilsēta, Rīga</v>
          </cell>
          <cell r="H20"/>
          <cell r="I20"/>
          <cell r="J20"/>
          <cell r="K20"/>
          <cell r="L20"/>
          <cell r="M20"/>
          <cell r="N20" t="str">
            <v>04.;11.;18.;25.</v>
          </cell>
          <cell r="O20" t="str">
            <v>04.;11.;18.;25.</v>
          </cell>
          <cell r="P20" t="str">
            <v>01.;08.;15.;22.;29.</v>
          </cell>
          <cell r="Q20" t="str">
            <v>06.;13.;20.;27.</v>
          </cell>
          <cell r="R20"/>
          <cell r="S20">
            <v>0.34375</v>
          </cell>
          <cell r="T20">
            <v>0.71527777777777779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Darba stundas pa mēnešiem"/>
      <sheetName val="Grupu mācību Pasākumi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Artjoms Ignatāns</v>
          </cell>
          <cell r="C13">
            <v>28634873</v>
          </cell>
          <cell r="D13" t="str">
            <v>Studijas</v>
          </cell>
          <cell r="E13"/>
          <cell r="F13" t="str">
            <v>Latvijas Sporta pedagoģijas akadēmija</v>
          </cell>
          <cell r="G13" t="str">
            <v>Brīvības gatve 333,Rīga, LV-1006</v>
          </cell>
          <cell r="H13"/>
          <cell r="I13" t="str">
            <v>03.;10.;17.;24.</v>
          </cell>
          <cell r="J13" t="str">
            <v>01.;08.;15.;22.;29.</v>
          </cell>
          <cell r="K13" t="str">
            <v>05.;12.;19.;26.</v>
          </cell>
          <cell r="L13" t="str">
            <v>03.;10.;17.;24.</v>
          </cell>
          <cell r="M13" t="str">
            <v>07.;14.;21.;28.</v>
          </cell>
          <cell r="N13" t="str">
            <v>04.;11.;18.;25.</v>
          </cell>
          <cell r="O13" t="str">
            <v>04.;11.;18.;25.</v>
          </cell>
          <cell r="P13" t="str">
            <v>08.;15.;22.;29.</v>
          </cell>
          <cell r="Q13" t="str">
            <v>06.;13.;20.;27.</v>
          </cell>
          <cell r="R13"/>
          <cell r="S13">
            <v>0.33333333333333331</v>
          </cell>
          <cell r="T13">
            <v>0.70833333333333337</v>
          </cell>
        </row>
        <row r="14">
          <cell r="D14" t="str">
            <v>VAM 1.MG</v>
          </cell>
          <cell r="E14">
            <v>1</v>
          </cell>
          <cell r="F14" t="str">
            <v xml:space="preserve">J.Pilsudska Daugavpils valsts poļu ģimnāzija </v>
          </cell>
          <cell r="G14" t="str">
            <v>Varšavas iela 2, Daugavpils, LV-5404</v>
          </cell>
          <cell r="H14">
            <v>9</v>
          </cell>
          <cell r="I14" t="str">
            <v>30.</v>
          </cell>
          <cell r="J14" t="str">
            <v>27.</v>
          </cell>
          <cell r="K14" t="str">
            <v>09.</v>
          </cell>
          <cell r="L14" t="str">
            <v>20.</v>
          </cell>
          <cell r="M14" t="str">
            <v>17.</v>
          </cell>
          <cell r="N14" t="str">
            <v>08.</v>
          </cell>
          <cell r="O14" t="str">
            <v>23.</v>
          </cell>
          <cell r="P14" t="str">
            <v>21.</v>
          </cell>
          <cell r="Q14" t="str">
            <v>19.</v>
          </cell>
          <cell r="R14"/>
          <cell r="S14">
            <v>0.33333333333333331</v>
          </cell>
          <cell r="T14">
            <v>0.70833333333333337</v>
          </cell>
        </row>
        <row r="15">
          <cell r="D15" t="str">
            <v>VAM 1.MG</v>
          </cell>
          <cell r="E15">
            <v>2</v>
          </cell>
          <cell r="F15" t="str">
            <v>Daugavpils Tehnikums AM-21</v>
          </cell>
          <cell r="G15" t="str">
            <v>Strādnieku iela 16, Daugavpils, LV-5404</v>
          </cell>
          <cell r="H15">
            <v>11</v>
          </cell>
          <cell r="I15" t="str">
            <v>29.</v>
          </cell>
          <cell r="J15" t="str">
            <v>13.</v>
          </cell>
          <cell r="K15" t="str">
            <v>10.</v>
          </cell>
          <cell r="L15" t="str">
            <v>08.</v>
          </cell>
          <cell r="M15" t="str">
            <v>27.</v>
          </cell>
          <cell r="N15" t="str">
            <v>03.</v>
          </cell>
          <cell r="O15" t="str">
            <v>03.</v>
          </cell>
          <cell r="P15" t="str">
            <v>07.</v>
          </cell>
          <cell r="Q15" t="str">
            <v>05.</v>
          </cell>
          <cell r="R15"/>
          <cell r="S15">
            <v>0.34027777777777773</v>
          </cell>
          <cell r="T15">
            <v>0.70833333333333337</v>
          </cell>
        </row>
        <row r="16">
          <cell r="D16" t="str">
            <v>VAM 1.MG</v>
          </cell>
          <cell r="E16">
            <v>3</v>
          </cell>
          <cell r="F16" t="str">
            <v>Daugavpils Būvniecības Tehnikums 2-15</v>
          </cell>
          <cell r="G16" t="str">
            <v>Jātnieku iela 87, Daugavpils, LV-5410</v>
          </cell>
          <cell r="H16">
            <v>13</v>
          </cell>
          <cell r="I16" t="str">
            <v>16.</v>
          </cell>
          <cell r="J16" t="str">
            <v>14.</v>
          </cell>
          <cell r="K16" t="str">
            <v>04.</v>
          </cell>
          <cell r="L16" t="str">
            <v>02.</v>
          </cell>
          <cell r="M16" t="str">
            <v>13.</v>
          </cell>
          <cell r="N16" t="str">
            <v>10.</v>
          </cell>
          <cell r="O16" t="str">
            <v>10.</v>
          </cell>
          <cell r="P16" t="str">
            <v>14.</v>
          </cell>
          <cell r="Q16" t="str">
            <v>12.</v>
          </cell>
          <cell r="R16"/>
          <cell r="S16">
            <v>0.35416666666666669</v>
          </cell>
          <cell r="T16">
            <v>0.70833333333333337</v>
          </cell>
        </row>
        <row r="17">
          <cell r="D17" t="str">
            <v>VAM 1.MG</v>
          </cell>
          <cell r="E17">
            <v>4</v>
          </cell>
          <cell r="F17" t="str">
            <v>Daugavpils Būvniecības Tehnikums 2-03</v>
          </cell>
          <cell r="G17" t="str">
            <v>Jātnieku iela 87, Daugavpils, LV-5410</v>
          </cell>
          <cell r="H17">
            <v>8</v>
          </cell>
          <cell r="I17" t="str">
            <v>23.</v>
          </cell>
          <cell r="J17" t="str">
            <v>21.</v>
          </cell>
          <cell r="K17" t="str">
            <v>11.</v>
          </cell>
          <cell r="L17" t="str">
            <v>09.</v>
          </cell>
          <cell r="M17" t="str">
            <v>20.</v>
          </cell>
          <cell r="N17" t="str">
            <v>17.</v>
          </cell>
          <cell r="O17" t="str">
            <v>24.</v>
          </cell>
          <cell r="P17" t="str">
            <v>28.</v>
          </cell>
          <cell r="Q17" t="str">
            <v>26.</v>
          </cell>
          <cell r="R17"/>
          <cell r="S17">
            <v>0.35416666666666669</v>
          </cell>
          <cell r="T17">
            <v>0.70833333333333337</v>
          </cell>
        </row>
        <row r="18">
          <cell r="D18" t="str">
            <v>1.2.</v>
          </cell>
          <cell r="E18" t="str">
            <v>DJS.1</v>
          </cell>
          <cell r="F18" t="str">
            <v>Lāčplēša iela 20,Daugavpils</v>
          </cell>
          <cell r="G18"/>
          <cell r="H18">
            <v>15</v>
          </cell>
          <cell r="I18" t="str">
            <v>15.;22.;08.</v>
          </cell>
          <cell r="J18" t="str">
            <v>04.;20.;12.</v>
          </cell>
          <cell r="K18" t="str">
            <v>11.;03.;17.;24.</v>
          </cell>
          <cell r="L18" t="str">
            <v>01.;06.;07.</v>
          </cell>
          <cell r="M18" t="str">
            <v>25.;26.;18.</v>
          </cell>
          <cell r="N18" t="str">
            <v>01.;02.;03.;21.</v>
          </cell>
          <cell r="O18" t="str">
            <v>01.;02.;03.</v>
          </cell>
          <cell r="P18" t="str">
            <v>04.;05.;06.;07.</v>
          </cell>
          <cell r="Q18" t="str">
            <v>02.;03.;04.</v>
          </cell>
          <cell r="R18"/>
          <cell r="S18">
            <v>0.64583333333333337</v>
          </cell>
          <cell r="T18">
            <v>0.70833333333333337</v>
          </cell>
        </row>
        <row r="19">
          <cell r="D19" t="str">
            <v>1.2.</v>
          </cell>
          <cell r="E19" t="str">
            <v>DJS.2</v>
          </cell>
          <cell r="F19" t="str">
            <v xml:space="preserve">Lāčplēša iela 20,Daugavpils </v>
          </cell>
          <cell r="G19"/>
          <cell r="H19">
            <v>15</v>
          </cell>
          <cell r="I19" t="str">
            <v>14.;21.;28.</v>
          </cell>
          <cell r="J19" t="str">
            <v>05.;19.;26.</v>
          </cell>
          <cell r="K19" t="str">
            <v>08.;16.;23.;30.</v>
          </cell>
          <cell r="L19" t="str">
            <v>13.;15.;16.</v>
          </cell>
          <cell r="M19" t="str">
            <v>10.;11.;12.</v>
          </cell>
          <cell r="N19" t="str">
            <v>14.;15.;16.;01.</v>
          </cell>
          <cell r="O19" t="str">
            <v>14.;15.;16.</v>
          </cell>
          <cell r="P19" t="str">
            <v>11.;12.;13.;14.</v>
          </cell>
          <cell r="Q19" t="str">
            <v>09.;10.;11.</v>
          </cell>
          <cell r="R19"/>
          <cell r="S19">
            <v>0.64583333333333337</v>
          </cell>
          <cell r="T19">
            <v>0.70833333333333337</v>
          </cell>
        </row>
        <row r="20">
          <cell r="D20" t="str">
            <v>2.3.</v>
          </cell>
          <cell r="E20" t="str">
            <v>DJS.3</v>
          </cell>
          <cell r="F20" t="str">
            <v>Lāčplēša iela 20,Daugavpils</v>
          </cell>
          <cell r="G20"/>
          <cell r="H20">
            <v>15</v>
          </cell>
          <cell r="I20" t="str">
            <v>13.;09.;27.</v>
          </cell>
          <cell r="J20" t="str">
            <v>28.;07.;25.</v>
          </cell>
          <cell r="K20" t="str">
            <v>01.;15.;22.;29.</v>
          </cell>
          <cell r="L20" t="str">
            <v>21.;22.;23.</v>
          </cell>
          <cell r="M20" t="str">
            <v>17.;18.;19.</v>
          </cell>
          <cell r="N20" t="str">
            <v>14.;15.;16.;17.</v>
          </cell>
          <cell r="O20" t="str">
            <v>14.;15.;16.</v>
          </cell>
          <cell r="P20" t="str">
            <v>18.;19.;20.;21.</v>
          </cell>
          <cell r="Q20" t="str">
            <v>16.;17.;18.</v>
          </cell>
          <cell r="R20"/>
          <cell r="S20">
            <v>0.70833333333333337</v>
          </cell>
          <cell r="T20">
            <v>0.77083333333333337</v>
          </cell>
        </row>
        <row r="21">
          <cell r="D21" t="str">
            <v>VAM 1.MG</v>
          </cell>
          <cell r="E21">
            <v>5</v>
          </cell>
          <cell r="F21" t="str">
            <v>Daugavpils Tehnikums DT-21</v>
          </cell>
          <cell r="G21" t="str">
            <v>Strādnieku iela 16, Daugavpils, LV-5404</v>
          </cell>
          <cell r="H21">
            <v>10</v>
          </cell>
          <cell r="I21" t="str">
            <v>20.</v>
          </cell>
          <cell r="J21" t="str">
            <v>11.</v>
          </cell>
          <cell r="K21" t="str">
            <v>08.</v>
          </cell>
          <cell r="L21" t="str">
            <v>13.</v>
          </cell>
          <cell r="M21" t="str">
            <v>24.</v>
          </cell>
          <cell r="N21" t="str">
            <v>21.</v>
          </cell>
          <cell r="O21" t="str">
            <v>21.</v>
          </cell>
          <cell r="P21" t="str">
            <v>11.</v>
          </cell>
          <cell r="Q21" t="str">
            <v>16.</v>
          </cell>
          <cell r="R21"/>
          <cell r="S21">
            <v>0.34027777777777773</v>
          </cell>
          <cell r="T21">
            <v>0.70833333333333337</v>
          </cell>
        </row>
        <row r="22">
          <cell r="D22" t="str">
            <v>Slodze -0,05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Ilze Jansone</v>
          </cell>
          <cell r="C13">
            <v>20288013</v>
          </cell>
          <cell r="D13" t="str">
            <v>1.1.</v>
          </cell>
          <cell r="E13" t="str">
            <v>1a.grupa</v>
          </cell>
          <cell r="F13" t="str">
            <v>Krustpils pamatskola</v>
          </cell>
          <cell r="G13" t="str">
            <v>Madonas iela 48, Jēkabpils</v>
          </cell>
          <cell r="H13">
            <v>24</v>
          </cell>
          <cell r="I13" t="str">
            <v>15.;22.;29.</v>
          </cell>
          <cell r="J13" t="str">
            <v>06.;13.;27.</v>
          </cell>
          <cell r="K13" t="str">
            <v>03.;10.;15.;24.</v>
          </cell>
          <cell r="L13" t="str">
            <v>03.;08.;15.</v>
          </cell>
          <cell r="M13" t="str">
            <v>12.;19.;26.</v>
          </cell>
          <cell r="N13" t="str">
            <v>02.;09.;16.;23.</v>
          </cell>
          <cell r="O13" t="str">
            <v>02.;09.;23.</v>
          </cell>
          <cell r="P13" t="str">
            <v>06.;13.;20.;27.</v>
          </cell>
          <cell r="Q13" t="str">
            <v>11.;16.;27.</v>
          </cell>
          <cell r="R13"/>
          <cell r="S13">
            <v>0.58680555555555558</v>
          </cell>
          <cell r="T13">
            <v>0.64583333333333337</v>
          </cell>
        </row>
        <row r="14">
          <cell r="D14" t="str">
            <v>2.3.</v>
          </cell>
          <cell r="E14" t="str">
            <v>1b.grupa</v>
          </cell>
          <cell r="F14" t="str">
            <v>Krustpils pamatskola</v>
          </cell>
          <cell r="G14" t="str">
            <v>Madonas iela 48, Jēkabpils</v>
          </cell>
          <cell r="H14">
            <v>15</v>
          </cell>
          <cell r="I14" t="str">
            <v>15.;22.;29.</v>
          </cell>
          <cell r="J14" t="str">
            <v>06.;13.;27.</v>
          </cell>
          <cell r="K14" t="str">
            <v>03.;10.;15.;24.</v>
          </cell>
          <cell r="L14" t="str">
            <v>03.;08.;15.</v>
          </cell>
          <cell r="M14" t="str">
            <v>12.;19.;26.</v>
          </cell>
          <cell r="N14" t="str">
            <v>02.;09.;16.;23.</v>
          </cell>
          <cell r="O14" t="str">
            <v>02.;09.;23.</v>
          </cell>
          <cell r="P14" t="str">
            <v>06.;13.;20.;27.</v>
          </cell>
          <cell r="Q14" t="str">
            <v>11.;16.;27.</v>
          </cell>
          <cell r="R14"/>
          <cell r="S14">
            <v>0.64583333333333337</v>
          </cell>
          <cell r="T14">
            <v>0.70833333333333337</v>
          </cell>
        </row>
        <row r="15">
          <cell r="D15" t="str">
            <v>1.1.</v>
          </cell>
          <cell r="E15" t="str">
            <v>1.1.grupa</v>
          </cell>
          <cell r="F15" t="str">
            <v>Brāļu Skrindu Atašienes vidusskola</v>
          </cell>
          <cell r="G15" t="str">
            <v>„Marinzejas muiža”, Atašienes pagasts</v>
          </cell>
          <cell r="H15">
            <v>15</v>
          </cell>
          <cell r="I15" t="str">
            <v>14.;21.;28.</v>
          </cell>
          <cell r="J15" t="str">
            <v>05.;12.;26.</v>
          </cell>
          <cell r="K15" t="str">
            <v>02.;09.;16.;23.</v>
          </cell>
          <cell r="L15" t="str">
            <v>07.;10.;20.</v>
          </cell>
          <cell r="M15" t="str">
            <v>10.;18.;25.</v>
          </cell>
          <cell r="N15" t="str">
            <v>01.;08.;15.;22.</v>
          </cell>
          <cell r="O15" t="str">
            <v>01.;08.;22.</v>
          </cell>
          <cell r="P15" t="str">
            <v>05.,12.;19.;26.</v>
          </cell>
          <cell r="Q15" t="str">
            <v>10.;17.;24.</v>
          </cell>
          <cell r="R15"/>
          <cell r="S15">
            <v>0.59375</v>
          </cell>
          <cell r="T15">
            <v>0.65625</v>
          </cell>
        </row>
        <row r="16">
          <cell r="D16" t="str">
            <v>1.1.</v>
          </cell>
          <cell r="E16" t="str">
            <v>1.1.grupa</v>
          </cell>
          <cell r="F16" t="str">
            <v>Mežāres pamatskola</v>
          </cell>
          <cell r="G16" t="str">
            <v>Mežāre, Mežāres pagasts</v>
          </cell>
          <cell r="H16">
            <v>10</v>
          </cell>
          <cell r="I16" t="str">
            <v>14.;21.;28.</v>
          </cell>
          <cell r="J16" t="str">
            <v>05.;12.;26.</v>
          </cell>
          <cell r="K16" t="str">
            <v>02.;09.;16.;23.</v>
          </cell>
          <cell r="L16" t="str">
            <v>07.;10.;20.</v>
          </cell>
          <cell r="M16" t="str">
            <v>10.;18.;25.</v>
          </cell>
          <cell r="N16" t="str">
            <v>01.;08.;15.;22.</v>
          </cell>
          <cell r="O16" t="str">
            <v>01.;08.;22.</v>
          </cell>
          <cell r="P16" t="str">
            <v>05.,12.;19.;26.</v>
          </cell>
          <cell r="Q16" t="str">
            <v>10.;17.;24.</v>
          </cell>
          <cell r="R16"/>
          <cell r="S16">
            <v>0.67708333333333337</v>
          </cell>
          <cell r="T16">
            <v>0.73958333333333337</v>
          </cell>
        </row>
        <row r="17">
          <cell r="D17" t="str">
            <v>1.1.</v>
          </cell>
          <cell r="E17" t="str">
            <v>1.grupa</v>
          </cell>
          <cell r="F17" t="str">
            <v>Variešu sākumskola</v>
          </cell>
          <cell r="G17" t="str">
            <v>Bērzu iela 7, Varieši</v>
          </cell>
          <cell r="H17">
            <v>17</v>
          </cell>
          <cell r="I17" t="str">
            <v>13.;16.;23.</v>
          </cell>
          <cell r="J17" t="str">
            <v>07.;14.;29.</v>
          </cell>
          <cell r="K17" t="str">
            <v>04.;08.;11.;22.</v>
          </cell>
          <cell r="L17" t="str">
            <v>09.;13.;16.</v>
          </cell>
          <cell r="M17" t="str">
            <v>13.;20.;27.</v>
          </cell>
          <cell r="N17" t="str">
            <v>04.;17.;21.;25.</v>
          </cell>
          <cell r="O17" t="str">
            <v>04.;11.;24.</v>
          </cell>
          <cell r="P17" t="str">
            <v>01.;08.;21.;29.</v>
          </cell>
          <cell r="Q17" t="str">
            <v>06.;12.;13.</v>
          </cell>
          <cell r="R17"/>
          <cell r="S17">
            <v>0.58333333333333337</v>
          </cell>
          <cell r="T17">
            <v>0.64583333333333337</v>
          </cell>
        </row>
        <row r="18">
          <cell r="D18" t="str">
            <v>VAM 1.MG</v>
          </cell>
          <cell r="E18" t="str">
            <v>2.L. Kurss</v>
          </cell>
          <cell r="F18" t="str">
            <v>Jēkabpils Agrobiznesa koledža</v>
          </cell>
          <cell r="G18" t="str">
            <v>Pasta iela 1, Jēkabpils</v>
          </cell>
          <cell r="H18">
            <v>12</v>
          </cell>
          <cell r="I18" t="str">
            <v>30.</v>
          </cell>
          <cell r="J18" t="str">
            <v>28.</v>
          </cell>
          <cell r="K18" t="str">
            <v>25.</v>
          </cell>
          <cell r="L18" t="str">
            <v>14.</v>
          </cell>
          <cell r="M18" t="str">
            <v>11.</v>
          </cell>
          <cell r="N18" t="str">
            <v>24.</v>
          </cell>
          <cell r="O18" t="str">
            <v>31.</v>
          </cell>
          <cell r="P18" t="str">
            <v>28.</v>
          </cell>
          <cell r="Q18" t="str">
            <v>26.</v>
          </cell>
          <cell r="R18"/>
          <cell r="S18">
            <v>0.34375</v>
          </cell>
          <cell r="T18">
            <v>0.62847222222222221</v>
          </cell>
        </row>
        <row r="19">
          <cell r="D19" t="str">
            <v>VAM 1.MG</v>
          </cell>
          <cell r="E19" t="str">
            <v>2.D. kurss</v>
          </cell>
          <cell r="F19" t="str">
            <v>Jēkabpils Agrobiznesa koledža</v>
          </cell>
          <cell r="G19" t="str">
            <v>Pasta iela 1, Jēkabpils</v>
          </cell>
          <cell r="H19">
            <v>9</v>
          </cell>
          <cell r="I19"/>
          <cell r="J19"/>
          <cell r="K19"/>
          <cell r="L19"/>
          <cell r="M19"/>
          <cell r="N19" t="str">
            <v>03.</v>
          </cell>
          <cell r="O19" t="str">
            <v>03.</v>
          </cell>
          <cell r="P19" t="str">
            <v>07.</v>
          </cell>
          <cell r="Q19" t="str">
            <v>05.</v>
          </cell>
          <cell r="R19"/>
          <cell r="S19">
            <v>0.34375</v>
          </cell>
          <cell r="T19">
            <v>0.62847222222222221</v>
          </cell>
        </row>
        <row r="20">
          <cell r="D20" t="str">
            <v>VAM 1.MG</v>
          </cell>
          <cell r="E20" t="str">
            <v>2.P. kurss</v>
          </cell>
          <cell r="F20" t="str">
            <v>Jēkabpils Agrobiznesa koledža</v>
          </cell>
          <cell r="G20" t="str">
            <v>Pasta iela 1, Jēkabpils</v>
          </cell>
          <cell r="H20">
            <v>8</v>
          </cell>
          <cell r="I20"/>
          <cell r="J20"/>
          <cell r="K20"/>
          <cell r="L20"/>
          <cell r="M20"/>
          <cell r="N20" t="str">
            <v>10.</v>
          </cell>
          <cell r="O20" t="str">
            <v>10.</v>
          </cell>
          <cell r="P20" t="str">
            <v>14.</v>
          </cell>
          <cell r="Q20" t="str">
            <v>19.</v>
          </cell>
          <cell r="R20"/>
          <cell r="S20">
            <v>0.34375</v>
          </cell>
          <cell r="T20">
            <v>0.62847222222222221</v>
          </cell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Kaspars Kancāns</v>
          </cell>
          <cell r="C13">
            <v>26165835</v>
          </cell>
          <cell r="D13" t="str">
            <v>2.3.</v>
          </cell>
          <cell r="E13" t="str">
            <v>Ilūkste 1</v>
          </cell>
          <cell r="F13" t="str">
            <v>Ilūkstes Raiņa vidusskola.</v>
          </cell>
          <cell r="G13" t="str">
            <v>Raiņa iela 49, Ilūkste, Augšdaugavas nov.</v>
          </cell>
          <cell r="H13">
            <v>18</v>
          </cell>
          <cell r="I13" t="str">
            <v>15.;22.;29.</v>
          </cell>
          <cell r="J13" t="str">
            <v>06.;13.;27.</v>
          </cell>
          <cell r="K13" t="str">
            <v>03.;10.;17.;24.</v>
          </cell>
          <cell r="L13" t="str">
            <v>08.;15.</v>
          </cell>
          <cell r="M13" t="str">
            <v>12.;19.;26.</v>
          </cell>
          <cell r="N13" t="str">
            <v>02.;09.;16.;23.</v>
          </cell>
          <cell r="O13" t="str">
            <v>02.;09.;23.;30.</v>
          </cell>
          <cell r="P13" t="str">
            <v>06.;13.;20.;27.</v>
          </cell>
          <cell r="Q13" t="str">
            <v>11.;18.;25.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3.5.</v>
          </cell>
          <cell r="E14" t="str">
            <v>Ilūkste 2</v>
          </cell>
          <cell r="F14" t="str">
            <v>Ilūkstes Raiņa vidusskola.</v>
          </cell>
          <cell r="G14" t="str">
            <v>Raiņa iela 49, Ilūkste, Augšdaugavas nov.</v>
          </cell>
          <cell r="H14">
            <v>20</v>
          </cell>
          <cell r="I14" t="str">
            <v>10.;17.;24.</v>
          </cell>
          <cell r="J14" t="str">
            <v>01.;08.;15.;29.</v>
          </cell>
          <cell r="K14" t="str">
            <v>05.;12.;19.;26.</v>
          </cell>
          <cell r="L14" t="str">
            <v>03.;10.;17.</v>
          </cell>
          <cell r="M14" t="str">
            <v>14.;28.</v>
          </cell>
          <cell r="N14" t="str">
            <v>04.;11.;18.;25.</v>
          </cell>
          <cell r="O14" t="str">
            <v>04.;11.;25.</v>
          </cell>
          <cell r="P14" t="str">
            <v>01.;08.;22.;29.</v>
          </cell>
          <cell r="Q14" t="str">
            <v>06.;13.;20.;27.</v>
          </cell>
          <cell r="R14"/>
          <cell r="S14">
            <v>0.625</v>
          </cell>
          <cell r="T14">
            <v>0.69097222222222221</v>
          </cell>
        </row>
        <row r="15">
          <cell r="D15" t="str">
            <v>2.4.</v>
          </cell>
          <cell r="E15" t="str">
            <v>Subate</v>
          </cell>
          <cell r="F15" t="str">
            <v>Ilūkstes Raiņa vidusskola, struktūrvienība Subate</v>
          </cell>
          <cell r="G15" t="str">
            <v>Tirgus laukums 20, Subate, Aukšdaugavas nov.</v>
          </cell>
          <cell r="H15">
            <v>16</v>
          </cell>
          <cell r="I15" t="str">
            <v>16.;23.;30.</v>
          </cell>
          <cell r="J15" t="str">
            <v>07.;14.;28.</v>
          </cell>
          <cell r="K15" t="str">
            <v>04.;25.</v>
          </cell>
          <cell r="L15" t="str">
            <v>09.;16.</v>
          </cell>
          <cell r="M15" t="str">
            <v>13.;20.;27.</v>
          </cell>
          <cell r="N15" t="str">
            <v>03.;10.;17.;24.</v>
          </cell>
          <cell r="O15" t="str">
            <v>03.;10.;24.;31.</v>
          </cell>
          <cell r="P15" t="str">
            <v>07.;14.;21.;28.</v>
          </cell>
          <cell r="Q15" t="str">
            <v>05.;12.;19.;26.</v>
          </cell>
          <cell r="R15"/>
          <cell r="S15">
            <v>0.57638888888888895</v>
          </cell>
          <cell r="T15">
            <v>0.64236111111111105</v>
          </cell>
        </row>
        <row r="16">
          <cell r="D16" t="str">
            <v>VAM 1.MG</v>
          </cell>
          <cell r="E16" t="str">
            <v>10.kl.</v>
          </cell>
          <cell r="F16" t="str">
            <v>Ilūkstes Raiņa vidusskola.</v>
          </cell>
          <cell r="G16" t="str">
            <v>Raiņa iela 49, Ilūkste, Augšdaugavas nov.</v>
          </cell>
          <cell r="H16">
            <v>10</v>
          </cell>
          <cell r="I16" t="str">
            <v>13.</v>
          </cell>
          <cell r="J16" t="str">
            <v>11.</v>
          </cell>
          <cell r="K16" t="str">
            <v>08.</v>
          </cell>
          <cell r="L16" t="str">
            <v>06.</v>
          </cell>
          <cell r="M16" t="str">
            <v>17.</v>
          </cell>
          <cell r="N16" t="str">
            <v>07.</v>
          </cell>
          <cell r="O16" t="str">
            <v>21.</v>
          </cell>
          <cell r="P16" t="str">
            <v>04.</v>
          </cell>
          <cell r="Q16" t="str">
            <v>02.</v>
          </cell>
          <cell r="R16"/>
          <cell r="S16">
            <v>0.36458333333333331</v>
          </cell>
          <cell r="T16">
            <v>0.65625</v>
          </cell>
        </row>
        <row r="17">
          <cell r="D17" t="str">
            <v>VAM 1.MG</v>
          </cell>
          <cell r="E17" t="str">
            <v>10.kl.</v>
          </cell>
          <cell r="F17" t="str">
            <v>Ilūkstes Raiņa vidusskola.</v>
          </cell>
          <cell r="G17" t="str">
            <v>Raiņa iela 49, Ilūkste, Augšdaugavas nov.</v>
          </cell>
          <cell r="H17">
            <v>10</v>
          </cell>
          <cell r="I17" t="str">
            <v>14.</v>
          </cell>
          <cell r="J17" t="str">
            <v>12.</v>
          </cell>
          <cell r="K17" t="str">
            <v>09.</v>
          </cell>
          <cell r="L17" t="str">
            <v>07.</v>
          </cell>
          <cell r="M17" t="str">
            <v>18.</v>
          </cell>
          <cell r="N17" t="str">
            <v>08.</v>
          </cell>
          <cell r="O17" t="str">
            <v>22.</v>
          </cell>
          <cell r="P17" t="str">
            <v>05.</v>
          </cell>
          <cell r="Q17" t="str">
            <v>03.</v>
          </cell>
          <cell r="R17"/>
          <cell r="S17">
            <v>0.36458333333333331</v>
          </cell>
          <cell r="T17">
            <v>0.65625</v>
          </cell>
        </row>
        <row r="18">
          <cell r="D18" t="str">
            <v>VAM 2.MG</v>
          </cell>
          <cell r="E18" t="str">
            <v>11.kl.</v>
          </cell>
          <cell r="F18" t="str">
            <v>Ilūkstes Raiņa vidusskola.</v>
          </cell>
          <cell r="G18" t="str">
            <v>Raiņa iela 49, Ilūkste, Augšdaugavas nov.</v>
          </cell>
          <cell r="H18">
            <v>9</v>
          </cell>
          <cell r="I18" t="str">
            <v>20.</v>
          </cell>
          <cell r="J18"/>
          <cell r="K18" t="str">
            <v>15.;29.</v>
          </cell>
          <cell r="L18" t="str">
            <v>13.</v>
          </cell>
          <cell r="M18" t="str">
            <v>24.</v>
          </cell>
          <cell r="N18" t="str">
            <v>21.</v>
          </cell>
          <cell r="O18" t="str">
            <v>28.</v>
          </cell>
          <cell r="P18" t="str">
            <v>11.</v>
          </cell>
          <cell r="Q18" t="str">
            <v>09.</v>
          </cell>
          <cell r="R18"/>
          <cell r="S18">
            <v>0.36458333333333331</v>
          </cell>
          <cell r="T18">
            <v>0.65625</v>
          </cell>
        </row>
        <row r="19">
          <cell r="D19" t="str">
            <v>VAM 2.MG</v>
          </cell>
          <cell r="E19" t="str">
            <v>11.kl.</v>
          </cell>
          <cell r="F19" t="str">
            <v>Ilūkstes Raiņa vidusskola.</v>
          </cell>
          <cell r="G19" t="str">
            <v>Raiņa iela 49, Ilūkste, Augšdaugavas nov.</v>
          </cell>
          <cell r="H19">
            <v>9</v>
          </cell>
          <cell r="I19" t="str">
            <v>21.</v>
          </cell>
          <cell r="J19"/>
          <cell r="K19" t="str">
            <v>16.;30.</v>
          </cell>
          <cell r="L19" t="str">
            <v>14.</v>
          </cell>
          <cell r="M19" t="str">
            <v>25.</v>
          </cell>
          <cell r="N19" t="str">
            <v>22.</v>
          </cell>
          <cell r="O19" t="str">
            <v>29.</v>
          </cell>
          <cell r="P19" t="str">
            <v>12.</v>
          </cell>
          <cell r="Q19" t="str">
            <v>10.</v>
          </cell>
          <cell r="R19"/>
          <cell r="S19">
            <v>0.36458333333333331</v>
          </cell>
          <cell r="T19">
            <v>0.65625</v>
          </cell>
        </row>
        <row r="20">
          <cell r="D20" t="str">
            <v>1.2.</v>
          </cell>
          <cell r="E20" t="str">
            <v>Ilūkste 3</v>
          </cell>
          <cell r="F20" t="str">
            <v>Ilūkstes Raiņa vidusskola.</v>
          </cell>
          <cell r="G20" t="str">
            <v>Raiņa iela 49, Ilūkste, Augšdaugavas nov.</v>
          </cell>
          <cell r="H20">
            <v>20</v>
          </cell>
          <cell r="I20" t="str">
            <v>10.;17.;24.</v>
          </cell>
          <cell r="J20" t="str">
            <v>01.;08.;15.;29.</v>
          </cell>
          <cell r="K20" t="str">
            <v>05.;12.;19.;26.</v>
          </cell>
          <cell r="L20" t="str">
            <v>03.;10.;17.</v>
          </cell>
          <cell r="M20" t="str">
            <v>14.;28.</v>
          </cell>
          <cell r="N20" t="str">
            <v>04.;11.;18.;25.</v>
          </cell>
          <cell r="O20" t="str">
            <v>04.;11.;25.</v>
          </cell>
          <cell r="P20" t="str">
            <v>01.;08.;22.;29.</v>
          </cell>
          <cell r="Q20" t="str">
            <v>06.;13.;20.;27.</v>
          </cell>
          <cell r="R20"/>
          <cell r="S20">
            <v>0.55208333333333337</v>
          </cell>
          <cell r="T20">
            <v>0.61805555555555558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Valentīns Keišs</v>
          </cell>
          <cell r="C13">
            <v>29135726</v>
          </cell>
          <cell r="D13" t="str">
            <v>VAM 2.MG</v>
          </cell>
          <cell r="E13"/>
          <cell r="F13" t="str">
            <v>Baltinavas vidusskola</v>
          </cell>
          <cell r="G13" t="str">
            <v>Kārsavas iela 22, Baltinava, Balvu novads</v>
          </cell>
          <cell r="H13">
            <v>9</v>
          </cell>
          <cell r="I13" t="str">
            <v>21.</v>
          </cell>
          <cell r="J13"/>
          <cell r="K13" t="str">
            <v>09.;23.</v>
          </cell>
          <cell r="L13" t="str">
            <v>14.</v>
          </cell>
          <cell r="M13">
            <v>18</v>
          </cell>
          <cell r="N13" t="str">
            <v>22.</v>
          </cell>
          <cell r="O13" t="str">
            <v>22.</v>
          </cell>
          <cell r="P13">
            <v>19</v>
          </cell>
          <cell r="Q13">
            <v>17</v>
          </cell>
          <cell r="R13"/>
          <cell r="S13">
            <v>0.375</v>
          </cell>
          <cell r="T13">
            <v>0.66666666666666663</v>
          </cell>
        </row>
        <row r="14">
          <cell r="D14" t="str">
            <v>VAM 2.MG</v>
          </cell>
          <cell r="E14"/>
          <cell r="F14" t="str">
            <v>Viļakas Valsts ģimnāzija</v>
          </cell>
          <cell r="G14" t="str">
            <v>Pils iela 11, Viļaka, Balvu novads</v>
          </cell>
          <cell r="H14">
            <v>9</v>
          </cell>
          <cell r="I14" t="str">
            <v>24.</v>
          </cell>
          <cell r="J14"/>
          <cell r="K14" t="str">
            <v>04.;25.</v>
          </cell>
          <cell r="L14" t="str">
            <v>9.</v>
          </cell>
          <cell r="M14">
            <v>20</v>
          </cell>
          <cell r="N14" t="str">
            <v>24.</v>
          </cell>
          <cell r="O14" t="str">
            <v>24.</v>
          </cell>
          <cell r="P14">
            <v>21</v>
          </cell>
          <cell r="Q14">
            <v>19</v>
          </cell>
          <cell r="R14"/>
          <cell r="S14">
            <v>0.36458333333333331</v>
          </cell>
          <cell r="T14">
            <v>0.65625</v>
          </cell>
        </row>
        <row r="15">
          <cell r="D15" t="str">
            <v>3.5.</v>
          </cell>
          <cell r="E15"/>
          <cell r="F15" t="str">
            <v>Rekavas vidusskola</v>
          </cell>
          <cell r="G15" t="str">
            <v>Skolas iela 1, Rekova, Šķilbēnu pag., Balvu novads</v>
          </cell>
          <cell r="H15">
            <v>14</v>
          </cell>
          <cell r="I15" t="str">
            <v>13.;20.;27.</v>
          </cell>
          <cell r="J15" t="str">
            <v>01.;08.;15.</v>
          </cell>
          <cell r="K15" t="str">
            <v>08.;15,;22.;29.</v>
          </cell>
          <cell r="L15" t="str">
            <v>06.;13.;20.</v>
          </cell>
          <cell r="M15" t="str">
            <v>14;21;28</v>
          </cell>
          <cell r="N15" t="str">
            <v>04.;11.;18.;25.</v>
          </cell>
          <cell r="O15" t="str">
            <v>04.;11.;25.</v>
          </cell>
          <cell r="P15" t="str">
            <v>01.;08.;22.;29.</v>
          </cell>
          <cell r="Q15" t="str">
            <v>06.;13.;20.;27.</v>
          </cell>
          <cell r="R15"/>
          <cell r="S15">
            <v>0.625</v>
          </cell>
          <cell r="T15">
            <v>0.69097222222222221</v>
          </cell>
        </row>
        <row r="16">
          <cell r="D16" t="str">
            <v>2.4.</v>
          </cell>
          <cell r="E16"/>
          <cell r="F16" t="str">
            <v>Baltinavas vidusskola</v>
          </cell>
          <cell r="G16" t="str">
            <v>Kārsavas iela 22, Baltinava, Balvu novads</v>
          </cell>
          <cell r="H16">
            <v>14</v>
          </cell>
          <cell r="I16" t="str">
            <v>14.;21.;28.</v>
          </cell>
          <cell r="J16" t="str">
            <v>05.;12.</v>
          </cell>
          <cell r="K16" t="str">
            <v>02.;09.;16.;23.;30.</v>
          </cell>
          <cell r="L16" t="str">
            <v>07.;14.;21.</v>
          </cell>
          <cell r="M16" t="str">
            <v>11;18;25</v>
          </cell>
          <cell r="N16" t="str">
            <v>01.;08.;15.;22.</v>
          </cell>
          <cell r="O16" t="str">
            <v>01.;08.;22.;29.</v>
          </cell>
          <cell r="P16" t="str">
            <v>05.;12.;19.;26.</v>
          </cell>
          <cell r="Q16" t="str">
            <v>10.;17.;24.</v>
          </cell>
          <cell r="R16"/>
          <cell r="S16">
            <v>0.66666666666666663</v>
          </cell>
          <cell r="T16">
            <v>0.73263888888888884</v>
          </cell>
        </row>
        <row r="17">
          <cell r="D17" t="str">
            <v>2.4.</v>
          </cell>
          <cell r="E17"/>
          <cell r="F17" t="str">
            <v>Viduču pamatskola</v>
          </cell>
          <cell r="G17" t="str">
            <v>Skolas iela 1, Semanova, Medņevas pag. Balvu novads</v>
          </cell>
          <cell r="H17">
            <v>18</v>
          </cell>
          <cell r="I17" t="str">
            <v>15.;22.;29</v>
          </cell>
          <cell r="J17" t="str">
            <v>06.;13.</v>
          </cell>
          <cell r="K17" t="str">
            <v>03.;10.;17.;24.</v>
          </cell>
          <cell r="L17" t="str">
            <v>01.;08.;15.</v>
          </cell>
          <cell r="M17" t="str">
            <v>12;19;26</v>
          </cell>
          <cell r="N17" t="str">
            <v>02.;09.;16.;23.</v>
          </cell>
          <cell r="O17" t="str">
            <v>02.;09.;23.;30.</v>
          </cell>
          <cell r="P17" t="str">
            <v>06;13.;20.;27.</v>
          </cell>
          <cell r="Q17" t="str">
            <v>11.;18.;25.</v>
          </cell>
          <cell r="R17"/>
          <cell r="S17">
            <v>0.66666666666666663</v>
          </cell>
          <cell r="T17">
            <v>0.73263888888888884</v>
          </cell>
        </row>
        <row r="18">
          <cell r="D18" t="str">
            <v>2.4.</v>
          </cell>
          <cell r="E18"/>
          <cell r="F18" t="str">
            <v>Viļakas Valsts ģimnāzija</v>
          </cell>
          <cell r="G18" t="str">
            <v>Pils iela 11, Viļaka, Balvu novads</v>
          </cell>
          <cell r="H18">
            <v>15</v>
          </cell>
          <cell r="I18" t="str">
            <v>09.;16.;23.;30.</v>
          </cell>
          <cell r="J18" t="str">
            <v>07.;14.</v>
          </cell>
          <cell r="K18" t="str">
            <v>04.;11.;13.;25.</v>
          </cell>
          <cell r="L18" t="str">
            <v>02.;09.;16.</v>
          </cell>
          <cell r="M18" t="str">
            <v>13;20;27</v>
          </cell>
          <cell r="N18" t="str">
            <v>03.;10.;17.;24.</v>
          </cell>
          <cell r="O18" t="str">
            <v>03.;10.;24.;31.</v>
          </cell>
          <cell r="P18" t="str">
            <v>07.;14.;21.;28.</v>
          </cell>
          <cell r="Q18" t="str">
            <v>05.;12.;19.;26.</v>
          </cell>
          <cell r="R18"/>
          <cell r="S18">
            <v>0.625</v>
          </cell>
          <cell r="T18">
            <v>0.69097222222222221</v>
          </cell>
        </row>
        <row r="19">
          <cell r="D19" t="str">
            <v>2.4.</v>
          </cell>
          <cell r="E19"/>
          <cell r="F19" t="str">
            <v>Rekavas vidusskola</v>
          </cell>
          <cell r="G19" t="str">
            <v>Skolas iela 1, Rekova, Šķilbēnu pag., Balvu novads</v>
          </cell>
          <cell r="H19">
            <v>12</v>
          </cell>
          <cell r="I19" t="str">
            <v>10.;17.;24.</v>
          </cell>
          <cell r="J19" t="str">
            <v>04.;11.</v>
          </cell>
          <cell r="K19" t="str">
            <v>05;12.;19.;26.</v>
          </cell>
          <cell r="L19" t="str">
            <v>03.;10.;17.</v>
          </cell>
          <cell r="M19" t="str">
            <v>10;17;24;31</v>
          </cell>
          <cell r="N19" t="str">
            <v>07.;14.;21.;28</v>
          </cell>
          <cell r="O19" t="str">
            <v>07.;21.;28.</v>
          </cell>
          <cell r="P19" t="str">
            <v>04.;11.;25.</v>
          </cell>
          <cell r="Q19" t="str">
            <v>09.;16.;23.</v>
          </cell>
          <cell r="R19"/>
          <cell r="S19">
            <v>0.625</v>
          </cell>
          <cell r="T19">
            <v>0.69097222222222221</v>
          </cell>
        </row>
        <row r="20">
          <cell r="D20" t="str">
            <v>Slodze +0,05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>
            <v>0.59027777777777779</v>
          </cell>
          <cell r="T20">
            <v>0.67361111111111116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Ivars Kļaviņš</v>
          </cell>
          <cell r="C13">
            <v>27614360</v>
          </cell>
          <cell r="D13" t="str">
            <v>3.5.</v>
          </cell>
          <cell r="E13" t="str">
            <v>Viļāni 1</v>
          </cell>
          <cell r="F13" t="str">
            <v>Viļānu vidusskola</v>
          </cell>
          <cell r="G13" t="str">
            <v>Rēzeknes iela 1A, Viļāni</v>
          </cell>
          <cell r="H13">
            <v>15</v>
          </cell>
          <cell r="I13" t="str">
            <v>06.;13.;20.</v>
          </cell>
          <cell r="J13" t="str">
            <v>07.;14.</v>
          </cell>
          <cell r="K13" t="str">
            <v>03.;10.;17.;24.</v>
          </cell>
          <cell r="L13" t="str">
            <v>01.;08.;15.</v>
          </cell>
          <cell r="M13" t="str">
            <v>12.;19.;26.</v>
          </cell>
          <cell r="N13" t="str">
            <v>02.;16.;23.</v>
          </cell>
          <cell r="O13" t="str">
            <v>02.;09.;23.;30.</v>
          </cell>
          <cell r="P13" t="str">
            <v>06.;13.;20.;27.</v>
          </cell>
          <cell r="Q13" t="str">
            <v>02.;16.;25</v>
          </cell>
          <cell r="R13" t="str">
            <v>08:00-08:40</v>
          </cell>
          <cell r="S13">
            <v>0.65972222222222221</v>
          </cell>
          <cell r="T13">
            <v>0.6875</v>
          </cell>
        </row>
        <row r="14">
          <cell r="D14" t="str">
            <v>2.3.</v>
          </cell>
          <cell r="E14" t="str">
            <v>Malta 3</v>
          </cell>
          <cell r="F14" t="str">
            <v xml:space="preserve">Maltas vidusskolala </v>
          </cell>
          <cell r="G14" t="str">
            <v>Skolas 5, Malta, Rēzeknes novads</v>
          </cell>
          <cell r="H14">
            <v>15</v>
          </cell>
          <cell r="I14" t="str">
            <v>07.;14.;21.</v>
          </cell>
          <cell r="J14" t="str">
            <v>05.;12..</v>
          </cell>
          <cell r="K14" t="str">
            <v>02.;09.;16.;23.</v>
          </cell>
          <cell r="L14" t="str">
            <v>07.;14.</v>
          </cell>
          <cell r="M14" t="str">
            <v>11.;18.;25.</v>
          </cell>
          <cell r="N14" t="str">
            <v>01.;08.;15.;22.</v>
          </cell>
          <cell r="O14" t="str">
            <v>01.;08;22.;29.</v>
          </cell>
          <cell r="P14" t="str">
            <v>05.;12.;19.;26.</v>
          </cell>
          <cell r="Q14" t="str">
            <v>03.;17.;24.</v>
          </cell>
          <cell r="R14"/>
          <cell r="S14">
            <v>0.58333333333333337</v>
          </cell>
          <cell r="T14">
            <v>0.64930555555555558</v>
          </cell>
        </row>
        <row r="15">
          <cell r="D15" t="str">
            <v>2.3.</v>
          </cell>
          <cell r="E15" t="str">
            <v>Viļāni 3</v>
          </cell>
          <cell r="F15" t="str">
            <v>Viļānu vidusskola</v>
          </cell>
          <cell r="G15" t="str">
            <v>Rēzeknes iela 1A, Viļāni</v>
          </cell>
          <cell r="H15">
            <v>15</v>
          </cell>
          <cell r="I15" t="str">
            <v>06.;13.;20.</v>
          </cell>
          <cell r="J15" t="str">
            <v>07.;14.</v>
          </cell>
          <cell r="K15" t="str">
            <v>03.;10.;17.;24.</v>
          </cell>
          <cell r="L15" t="str">
            <v>01.;08.;15.</v>
          </cell>
          <cell r="M15" t="str">
            <v>12.;19.;26.</v>
          </cell>
          <cell r="N15" t="str">
            <v>02.;16.;23.</v>
          </cell>
          <cell r="O15" t="str">
            <v>02.;09.;23.;30.</v>
          </cell>
          <cell r="P15" t="str">
            <v>06.;13.;20.;27.</v>
          </cell>
          <cell r="Q15" t="str">
            <v>02.;18.;25</v>
          </cell>
          <cell r="R15"/>
          <cell r="S15">
            <v>0.58333333333333337</v>
          </cell>
          <cell r="T15">
            <v>0.64930555555555558</v>
          </cell>
        </row>
        <row r="16">
          <cell r="D16" t="str">
            <v>Slodze +0,05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</row>
        <row r="17">
          <cell r="D17" t="str">
            <v>2.4.</v>
          </cell>
          <cell r="E17" t="str">
            <v>Malta 2</v>
          </cell>
          <cell r="F17" t="str">
            <v xml:space="preserve">Maltas vidusskolala </v>
          </cell>
          <cell r="G17" t="str">
            <v>Skolas 5, Malta, Rēzeknes novads</v>
          </cell>
          <cell r="H17">
            <v>15</v>
          </cell>
          <cell r="I17" t="str">
            <v>07.;14.;21.</v>
          </cell>
          <cell r="J17" t="str">
            <v>05.;12.</v>
          </cell>
          <cell r="K17" t="str">
            <v>02.;09.;16.;23.</v>
          </cell>
          <cell r="L17" t="str">
            <v>07.;14..</v>
          </cell>
          <cell r="M17" t="str">
            <v>11.;18.;25.</v>
          </cell>
          <cell r="N17" t="str">
            <v>01.;08.;15.;22.</v>
          </cell>
          <cell r="O17" t="str">
            <v>01.;08;22.;29.</v>
          </cell>
          <cell r="P17" t="str">
            <v>05.;12.;19.;26.</v>
          </cell>
          <cell r="Q17" t="str">
            <v>03.;17.;24.</v>
          </cell>
          <cell r="R17"/>
          <cell r="S17">
            <v>0.65972222222222221</v>
          </cell>
          <cell r="T17">
            <v>0.72569444444444453</v>
          </cell>
        </row>
        <row r="18">
          <cell r="D18" t="str">
            <v>3.5.</v>
          </cell>
          <cell r="E18" t="str">
            <v>Malta 1</v>
          </cell>
          <cell r="F18" t="str">
            <v xml:space="preserve">Maltas vidusskolala </v>
          </cell>
          <cell r="G18" t="str">
            <v>Skolas 5, Malta, Rēzeknes novads</v>
          </cell>
          <cell r="H18">
            <v>15</v>
          </cell>
          <cell r="I18" t="str">
            <v>08.;15.;22.</v>
          </cell>
          <cell r="J18" t="str">
            <v>06.;13.</v>
          </cell>
          <cell r="K18" t="str">
            <v>01.;04.;11.;25.</v>
          </cell>
          <cell r="L18" t="str">
            <v>02.;06.;09.</v>
          </cell>
          <cell r="M18" t="str">
            <v>13.;20.;27.</v>
          </cell>
          <cell r="N18" t="str">
            <v>03.;17.;24.</v>
          </cell>
          <cell r="O18" t="str">
            <v>03.;10.;24.;31.</v>
          </cell>
          <cell r="P18" t="str">
            <v>07.;14.;21.;28.</v>
          </cell>
          <cell r="Q18" t="str">
            <v>05.;19.;26.</v>
          </cell>
          <cell r="R18"/>
          <cell r="S18">
            <v>0.58333333333333337</v>
          </cell>
          <cell r="T18">
            <v>0.64930555555555558</v>
          </cell>
        </row>
        <row r="19">
          <cell r="D19" t="str">
            <v>VAM 1.MG</v>
          </cell>
          <cell r="E19" t="str">
            <v>10.klase</v>
          </cell>
          <cell r="F19" t="str">
            <v>Maltas vidusskola</v>
          </cell>
          <cell r="G19" t="str">
            <v>Skolas 5, Malta, Rēzeknes novads</v>
          </cell>
          <cell r="H19">
            <v>8</v>
          </cell>
          <cell r="I19" t="str">
            <v>17.</v>
          </cell>
          <cell r="J19" t="str">
            <v>15.</v>
          </cell>
          <cell r="K19" t="str">
            <v>12.</v>
          </cell>
          <cell r="L19" t="str">
            <v>03.</v>
          </cell>
          <cell r="M19" t="str">
            <v>14.</v>
          </cell>
          <cell r="N19" t="str">
            <v>18.</v>
          </cell>
          <cell r="O19" t="str">
            <v>11.</v>
          </cell>
          <cell r="P19" t="str">
            <v>08.</v>
          </cell>
          <cell r="Q19" t="str">
            <v>13.</v>
          </cell>
          <cell r="R19"/>
          <cell r="S19"/>
          <cell r="T19"/>
        </row>
        <row r="20">
          <cell r="D20" t="str">
            <v>VAM 2.MG</v>
          </cell>
          <cell r="E20" t="str">
            <v>11,klase</v>
          </cell>
          <cell r="F20" t="str">
            <v>Maltas vidusskola</v>
          </cell>
          <cell r="G20" t="str">
            <v>Skolas 5, Malta, Rēzeknes novads</v>
          </cell>
          <cell r="H20">
            <v>11</v>
          </cell>
          <cell r="I20" t="str">
            <v>24.</v>
          </cell>
          <cell r="J20"/>
          <cell r="K20" t="str">
            <v>05.;13.</v>
          </cell>
          <cell r="L20" t="str">
            <v>10.</v>
          </cell>
          <cell r="M20" t="str">
            <v>28.</v>
          </cell>
          <cell r="N20" t="str">
            <v>25.</v>
          </cell>
          <cell r="O20" t="str">
            <v>25.</v>
          </cell>
          <cell r="P20" t="str">
            <v>29.</v>
          </cell>
          <cell r="Q20" t="str">
            <v>6.</v>
          </cell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 t="str">
            <v>.</v>
          </cell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Ēriks Kudrjavcevs</v>
          </cell>
          <cell r="C13">
            <v>20589804</v>
          </cell>
          <cell r="D13" t="str">
            <v>VAM 1.MG</v>
          </cell>
          <cell r="E13" t="str">
            <v>2.Bt + 2.In</v>
          </cell>
          <cell r="F13" t="str">
            <v>Rēzeknes tehnikums</v>
          </cell>
          <cell r="G13" t="str">
            <v>Varoņu iela 11, Rēzekne</v>
          </cell>
          <cell r="H13">
            <v>10</v>
          </cell>
          <cell r="I13" t="str">
            <v>21.</v>
          </cell>
          <cell r="J13" t="str">
            <v>13.</v>
          </cell>
          <cell r="K13" t="str">
            <v>02.</v>
          </cell>
          <cell r="L13" t="str">
            <v>07.</v>
          </cell>
          <cell r="M13" t="str">
            <v>13.</v>
          </cell>
          <cell r="N13" t="str">
            <v>03.</v>
          </cell>
          <cell r="O13" t="str">
            <v>03.</v>
          </cell>
          <cell r="P13" t="str">
            <v>07.</v>
          </cell>
          <cell r="Q13" t="str">
            <v>24.</v>
          </cell>
          <cell r="R13"/>
          <cell r="S13">
            <v>0.35416666666666669</v>
          </cell>
          <cell r="T13">
            <v>0.72916666666666663</v>
          </cell>
        </row>
        <row r="14">
          <cell r="D14" t="str">
            <v>VAM 1.MG</v>
          </cell>
          <cell r="E14" t="str">
            <v>2.Bc</v>
          </cell>
          <cell r="F14" t="str">
            <v>Rēzeknes tehnikums</v>
          </cell>
          <cell r="G14" t="str">
            <v>Varoņu iela 11, Rēzekne</v>
          </cell>
          <cell r="H14">
            <v>10</v>
          </cell>
          <cell r="I14" t="str">
            <v>23.</v>
          </cell>
          <cell r="J14" t="str">
            <v>14.</v>
          </cell>
          <cell r="K14" t="str">
            <v>09.</v>
          </cell>
          <cell r="L14" t="str">
            <v>08.</v>
          </cell>
          <cell r="M14" t="str">
            <v>20.</v>
          </cell>
          <cell r="N14" t="str">
            <v>10.</v>
          </cell>
          <cell r="O14" t="str">
            <v>10.</v>
          </cell>
          <cell r="P14" t="str">
            <v>14.</v>
          </cell>
          <cell r="Q14" t="str">
            <v>19.</v>
          </cell>
          <cell r="R14"/>
          <cell r="S14">
            <v>0.35416666666666669</v>
          </cell>
          <cell r="T14">
            <v>0.72916666666666663</v>
          </cell>
        </row>
        <row r="15">
          <cell r="D15" t="str">
            <v>VAM 1.MG</v>
          </cell>
          <cell r="E15" t="str">
            <v>2.T</v>
          </cell>
          <cell r="F15" t="str">
            <v>Rēzeknes tehnikums</v>
          </cell>
          <cell r="G15" t="str">
            <v>Varoņu iela 11, Rēzekne</v>
          </cell>
          <cell r="H15">
            <v>10</v>
          </cell>
          <cell r="I15" t="str">
            <v>28.</v>
          </cell>
          <cell r="J15" t="str">
            <v>27.</v>
          </cell>
          <cell r="K15" t="str">
            <v>16.</v>
          </cell>
          <cell r="L15" t="str">
            <v>13.</v>
          </cell>
          <cell r="M15" t="str">
            <v>27.</v>
          </cell>
          <cell r="N15" t="str">
            <v>17.</v>
          </cell>
          <cell r="O15" t="str">
            <v>17.</v>
          </cell>
          <cell r="P15" t="str">
            <v>28.</v>
          </cell>
          <cell r="Q15" t="str">
            <v>6.</v>
          </cell>
          <cell r="R15"/>
          <cell r="S15">
            <v>0.35416666666666669</v>
          </cell>
          <cell r="T15">
            <v>0.72916666666666663</v>
          </cell>
        </row>
        <row r="16">
          <cell r="D16" t="str">
            <v>VAM 1.MG</v>
          </cell>
          <cell r="E16" t="str">
            <v>2.C + 2.E</v>
          </cell>
          <cell r="F16" t="str">
            <v>Rēzeknes tehnikums</v>
          </cell>
          <cell r="G16" t="str">
            <v>Varoņu iela 11, Rēzekne</v>
          </cell>
          <cell r="H16">
            <v>10</v>
          </cell>
          <cell r="I16" t="str">
            <v>29.</v>
          </cell>
          <cell r="J16">
            <v>28</v>
          </cell>
          <cell r="K16" t="str">
            <v>23.</v>
          </cell>
          <cell r="L16" t="str">
            <v>14.</v>
          </cell>
          <cell r="M16" t="str">
            <v>17.</v>
          </cell>
          <cell r="N16" t="str">
            <v>24.</v>
          </cell>
          <cell r="O16" t="str">
            <v>24.</v>
          </cell>
          <cell r="P16" t="str">
            <v>21.</v>
          </cell>
          <cell r="Q16" t="str">
            <v>17.</v>
          </cell>
          <cell r="R16"/>
          <cell r="S16">
            <v>0.35416666666666669</v>
          </cell>
          <cell r="T16">
            <v>0.72916666666666663</v>
          </cell>
        </row>
        <row r="17">
          <cell r="D17" t="str">
            <v>4.7.</v>
          </cell>
          <cell r="E17" t="str">
            <v>1. grupa</v>
          </cell>
          <cell r="F17" t="str">
            <v>Rēzeknes tehnikums</v>
          </cell>
          <cell r="G17" t="str">
            <v>Varoņu iela 11, Rēzekne</v>
          </cell>
          <cell r="H17">
            <v>15</v>
          </cell>
          <cell r="I17" t="str">
            <v>07.;14.;21.</v>
          </cell>
          <cell r="J17" t="str">
            <v>05.;12.;19.</v>
          </cell>
          <cell r="K17" t="str">
            <v>01.;08.;15.;22.</v>
          </cell>
          <cell r="L17" t="str">
            <v>06.;13.;20.</v>
          </cell>
          <cell r="M17" t="str">
            <v>10.;17.;24.</v>
          </cell>
          <cell r="N17" t="str">
            <v>07.;14.;21.;28.</v>
          </cell>
          <cell r="O17" t="str">
            <v>07.;14.;21.</v>
          </cell>
          <cell r="P17" t="str">
            <v>04.;11.;21.;25.</v>
          </cell>
          <cell r="Q17" t="str">
            <v>02.;16.;23.</v>
          </cell>
          <cell r="R17"/>
          <cell r="S17">
            <v>0.66666666666666663</v>
          </cell>
          <cell r="T17">
            <v>0.72916666666666663</v>
          </cell>
        </row>
        <row r="18">
          <cell r="D18" t="str">
            <v>4.7.</v>
          </cell>
          <cell r="E18" t="str">
            <v>2. grupa</v>
          </cell>
          <cell r="F18" t="str">
            <v>Rēzeknes tehnikums</v>
          </cell>
          <cell r="G18" t="str">
            <v>Varoņu iela 11, Rēzekne</v>
          </cell>
          <cell r="H18">
            <v>15</v>
          </cell>
          <cell r="I18" t="str">
            <v>08.;15.;22.</v>
          </cell>
          <cell r="J18" t="str">
            <v>06.;13.;26</v>
          </cell>
          <cell r="K18" t="str">
            <v>02.;09.;16.;23.</v>
          </cell>
          <cell r="L18" t="str">
            <v>07.;14.;21.</v>
          </cell>
          <cell r="M18" t="str">
            <v>11.;18.;25.</v>
          </cell>
          <cell r="N18" t="str">
            <v>01.;08.;15.;22.</v>
          </cell>
          <cell r="O18" t="str">
            <v>01.;08.;15.</v>
          </cell>
          <cell r="P18" t="str">
            <v>05.;12.;19.;26.</v>
          </cell>
          <cell r="Q18" t="str">
            <v>03.;17.;24.</v>
          </cell>
          <cell r="R18"/>
          <cell r="S18">
            <v>0.70833333333333337</v>
          </cell>
          <cell r="T18">
            <v>0.77083333333333337</v>
          </cell>
        </row>
        <row r="19">
          <cell r="D19" t="str">
            <v>Studijas</v>
          </cell>
          <cell r="E19"/>
          <cell r="F19" t="str">
            <v>LSPA</v>
          </cell>
          <cell r="G19" t="str">
            <v>Brīvības gatve 333, Vidzemes priekšpilsēta, Rīga</v>
          </cell>
          <cell r="H19"/>
          <cell r="I19" t="str">
            <v>03.;10.;17.;24.</v>
          </cell>
          <cell r="J19" t="str">
            <v>01.;08.;15.;22.;29.</v>
          </cell>
          <cell r="K19" t="str">
            <v>05.;12.;13.;26.</v>
          </cell>
          <cell r="L19" t="str">
            <v>03.;10.;17.</v>
          </cell>
          <cell r="M19" t="str">
            <v>07.;14.;21.;28.</v>
          </cell>
          <cell r="N19" t="str">
            <v>04.;11.;18.;25.</v>
          </cell>
          <cell r="O19" t="str">
            <v>04.;11.;18.;25.</v>
          </cell>
          <cell r="P19" t="str">
            <v>01.;08.;22.;29.</v>
          </cell>
          <cell r="Q19" t="str">
            <v>06.;13.;20.;27.</v>
          </cell>
          <cell r="R19"/>
          <cell r="S19">
            <v>0.33333333333333331</v>
          </cell>
          <cell r="T19">
            <v>0.70833333333333337</v>
          </cell>
        </row>
        <row r="20">
          <cell r="D20" t="str">
            <v>3.5.</v>
          </cell>
          <cell r="E20" t="str">
            <v>3. grupa</v>
          </cell>
          <cell r="F20" t="str">
            <v>Nautrēnu vidusskola</v>
          </cell>
          <cell r="G20" t="str">
            <v>Rēzeknes nov., Nautrēnu pag., Rogovka</v>
          </cell>
          <cell r="H20">
            <v>15</v>
          </cell>
          <cell r="I20" t="str">
            <v>09.;16.;29.</v>
          </cell>
          <cell r="J20" t="str">
            <v>11.;18.;27.</v>
          </cell>
          <cell r="K20" t="str">
            <v>03.;10.;17.;24.</v>
          </cell>
          <cell r="L20" t="str">
            <v>08.;15.;22.</v>
          </cell>
          <cell r="M20" t="str">
            <v>12.;19.;26.</v>
          </cell>
          <cell r="N20" t="str">
            <v>02.;09.;16.;23.</v>
          </cell>
          <cell r="O20" t="str">
            <v>02.;09.;16.</v>
          </cell>
          <cell r="P20" t="str">
            <v>06.;13.;20.;27.</v>
          </cell>
          <cell r="Q20" t="str">
            <v>05.;18.;25.</v>
          </cell>
          <cell r="R20"/>
          <cell r="S20">
            <v>0.58333333333333337</v>
          </cell>
          <cell r="T20">
            <v>0.64583333333333337</v>
          </cell>
        </row>
        <row r="21">
          <cell r="D21" t="str">
            <v>Slodze +0,05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Sanita Kuzminska</v>
          </cell>
          <cell r="C13">
            <v>29394371</v>
          </cell>
          <cell r="D13" t="str">
            <v>VAM 1.MG</v>
          </cell>
          <cell r="E13" t="str">
            <v>1.grupa</v>
          </cell>
          <cell r="F13" t="str">
            <v>Rēzeknes 2.vidusskola</v>
          </cell>
          <cell r="G13" t="str">
            <v>Pulkveža Brieža iela 29/31, Rēzekne</v>
          </cell>
          <cell r="H13">
            <v>14</v>
          </cell>
          <cell r="I13" t="str">
            <v>20.</v>
          </cell>
          <cell r="J13"/>
          <cell r="K13" t="str">
            <v>08.;22.</v>
          </cell>
          <cell r="L13" t="str">
            <v>13.</v>
          </cell>
          <cell r="M13" t="str">
            <v>24.</v>
          </cell>
          <cell r="N13" t="str">
            <v>21.</v>
          </cell>
          <cell r="O13" t="str">
            <v>21.</v>
          </cell>
          <cell r="P13" t="str">
            <v>11.</v>
          </cell>
          <cell r="Q13" t="str">
            <v>16.</v>
          </cell>
          <cell r="R13"/>
          <cell r="S13">
            <v>0.35416666666666669</v>
          </cell>
          <cell r="T13">
            <v>0.6875</v>
          </cell>
        </row>
        <row r="14">
          <cell r="D14" t="str">
            <v>VAM 1.MG</v>
          </cell>
          <cell r="E14" t="str">
            <v>1.grupa</v>
          </cell>
          <cell r="F14" t="str">
            <v>Rēzeknes tehnikums</v>
          </cell>
          <cell r="G14" t="str">
            <v>Varoņu iela 11a, Rēzekne</v>
          </cell>
          <cell r="H14">
            <v>13</v>
          </cell>
          <cell r="I14" t="str">
            <v>28.</v>
          </cell>
          <cell r="J14" t="str">
            <v>28.</v>
          </cell>
          <cell r="K14" t="str">
            <v>30.</v>
          </cell>
          <cell r="L14" t="str">
            <v>08.</v>
          </cell>
          <cell r="M14" t="str">
            <v>18.</v>
          </cell>
          <cell r="N14" t="str">
            <v>15.</v>
          </cell>
          <cell r="O14" t="str">
            <v>22.</v>
          </cell>
          <cell r="P14" t="str">
            <v>05.</v>
          </cell>
          <cell r="Q14" t="str">
            <v>17.</v>
          </cell>
          <cell r="R14"/>
          <cell r="S14">
            <v>0.35416666666666669</v>
          </cell>
          <cell r="T14">
            <v>0.6875</v>
          </cell>
        </row>
        <row r="15">
          <cell r="D15" t="str">
            <v>VAM 1.MG</v>
          </cell>
          <cell r="E15" t="str">
            <v>1.grupa</v>
          </cell>
          <cell r="F15" t="str">
            <v>Rēzeknes 4.vidusskola</v>
          </cell>
          <cell r="G15" t="str">
            <v>Viļānu iela 2, Rēzekne</v>
          </cell>
          <cell r="H15">
            <v>9</v>
          </cell>
          <cell r="I15"/>
          <cell r="J15"/>
          <cell r="K15" t="str">
            <v>15.</v>
          </cell>
          <cell r="L15" t="str">
            <v>07.</v>
          </cell>
          <cell r="M15" t="str">
            <v>17.</v>
          </cell>
          <cell r="N15" t="str">
            <v>14.</v>
          </cell>
          <cell r="O15" t="str">
            <v>28.</v>
          </cell>
          <cell r="P15" t="str">
            <v>04.</v>
          </cell>
          <cell r="Q15" t="str">
            <v>09.</v>
          </cell>
          <cell r="R15"/>
          <cell r="S15">
            <v>0.35416666666666669</v>
          </cell>
          <cell r="T15">
            <v>0.6875</v>
          </cell>
        </row>
        <row r="16">
          <cell r="D16" t="str">
            <v>VAM 2.MG</v>
          </cell>
          <cell r="E16" t="str">
            <v>1.grupa</v>
          </cell>
          <cell r="F16" t="str">
            <v>Rēzeknes 4.vidusskola</v>
          </cell>
          <cell r="G16" t="str">
            <v>Viļānu iela 2, Rēzekne</v>
          </cell>
          <cell r="H16">
            <v>11</v>
          </cell>
          <cell r="I16"/>
          <cell r="J16"/>
          <cell r="K16" t="str">
            <v>16.</v>
          </cell>
          <cell r="L16" t="str">
            <v>14.</v>
          </cell>
          <cell r="M16" t="str">
            <v>25.</v>
          </cell>
          <cell r="N16" t="str">
            <v>22.</v>
          </cell>
          <cell r="O16" t="str">
            <v>29.</v>
          </cell>
          <cell r="P16" t="str">
            <v>26.</v>
          </cell>
          <cell r="Q16" t="str">
            <v>03.</v>
          </cell>
          <cell r="R16"/>
          <cell r="S16">
            <v>0.35416666666666669</v>
          </cell>
          <cell r="T16">
            <v>0.6875</v>
          </cell>
        </row>
        <row r="17">
          <cell r="D17" t="str">
            <v>1.1.</v>
          </cell>
          <cell r="E17" t="str">
            <v>1.grupa</v>
          </cell>
          <cell r="F17" t="str">
            <v>Rēzeknes 2.vidusskola</v>
          </cell>
          <cell r="G17" t="str">
            <v>Pulkveža Brieža iela 29/31, Rēzekne</v>
          </cell>
          <cell r="H17">
            <v>15</v>
          </cell>
          <cell r="I17" t="str">
            <v>15.;22.;29.</v>
          </cell>
          <cell r="J17" t="str">
            <v>06.;13.;27.</v>
          </cell>
          <cell r="K17" t="str">
            <v>03.;10.;17.;25.</v>
          </cell>
          <cell r="L17" t="str">
            <v>09.;16.;21.</v>
          </cell>
          <cell r="M17" t="str">
            <v>13.;20.;27.</v>
          </cell>
          <cell r="N17" t="str">
            <v>03.;10.;17.;24.</v>
          </cell>
          <cell r="O17" t="str">
            <v>03.;10.;24.</v>
          </cell>
          <cell r="P17" t="str">
            <v>06.;19.;21.;28.</v>
          </cell>
          <cell r="Q17" t="str">
            <v>05.;19.;26.</v>
          </cell>
          <cell r="R17"/>
          <cell r="S17">
            <v>0.56944444444444442</v>
          </cell>
          <cell r="T17">
            <v>0.63194444444444442</v>
          </cell>
        </row>
        <row r="18">
          <cell r="D18" t="str">
            <v>2.3.</v>
          </cell>
          <cell r="E18" t="str">
            <v>1.grupa</v>
          </cell>
          <cell r="F18" t="str">
            <v>Rēzeknes 4.vidusskola</v>
          </cell>
          <cell r="G18" t="str">
            <v>Viļānu iela 2, Rēzekne</v>
          </cell>
          <cell r="H18">
            <v>29</v>
          </cell>
          <cell r="I18" t="str">
            <v>16.;23.;30.</v>
          </cell>
          <cell r="J18" t="str">
            <v>07.;14.;28.</v>
          </cell>
          <cell r="K18" t="str">
            <v>04.;11.;24.</v>
          </cell>
          <cell r="L18" t="str">
            <v>09.;16.;20.</v>
          </cell>
          <cell r="M18" t="str">
            <v>13.;20.;27.</v>
          </cell>
          <cell r="N18" t="str">
            <v>03.;10.;17.;24.</v>
          </cell>
          <cell r="O18" t="str">
            <v>03.;10.;24.</v>
          </cell>
          <cell r="P18" t="str">
            <v>05.;19.;21.;28.</v>
          </cell>
          <cell r="Q18" t="str">
            <v>05.;19.;26.</v>
          </cell>
          <cell r="R18"/>
          <cell r="S18">
            <v>0.6875</v>
          </cell>
          <cell r="T18">
            <v>0.75</v>
          </cell>
        </row>
        <row r="19">
          <cell r="D19" t="str">
            <v>4.7.</v>
          </cell>
          <cell r="E19" t="str">
            <v>1.grupa</v>
          </cell>
          <cell r="F19" t="str">
            <v>Rēzeknes 4.vidusskola</v>
          </cell>
          <cell r="G19" t="str">
            <v>Viļānu iela 2, Rēzekne</v>
          </cell>
          <cell r="H19">
            <v>45</v>
          </cell>
          <cell r="I19" t="str">
            <v>15.;22.;29.</v>
          </cell>
          <cell r="J19" t="str">
            <v>06.;13.;27.</v>
          </cell>
          <cell r="K19" t="str">
            <v>03.;10.;17.;24.</v>
          </cell>
          <cell r="L19" t="str">
            <v>08.;15.;22.</v>
          </cell>
          <cell r="M19" t="str">
            <v>12.;19.;26.</v>
          </cell>
          <cell r="N19" t="str">
            <v>02.;09.;16.;23.</v>
          </cell>
          <cell r="O19" t="str">
            <v>02.;09.;23.</v>
          </cell>
          <cell r="P19" t="str">
            <v>06.;20.;25.;27.</v>
          </cell>
          <cell r="Q19" t="str">
            <v>03.;18.;25.</v>
          </cell>
          <cell r="R19"/>
          <cell r="S19">
            <v>0.6875</v>
          </cell>
          <cell r="T19">
            <v>0.75</v>
          </cell>
        </row>
        <row r="20">
          <cell r="D20" t="str">
            <v>Studijas</v>
          </cell>
          <cell r="E20"/>
          <cell r="F20" t="str">
            <v>LSPA</v>
          </cell>
          <cell r="G20" t="str">
            <v>Brīvības gatve 333, Vidzemes priekšpilsēta, Rīga</v>
          </cell>
          <cell r="H20"/>
          <cell r="I20" t="str">
            <v>03.;10.;17.;24.</v>
          </cell>
          <cell r="J20" t="str">
            <v>01.;08.;15.;22.;29.</v>
          </cell>
          <cell r="K20" t="str">
            <v>05.;12.;26.</v>
          </cell>
          <cell r="L20" t="str">
            <v>03.;10.;17.</v>
          </cell>
          <cell r="M20" t="str">
            <v>07.;14.;21.;28.</v>
          </cell>
          <cell r="N20" t="str">
            <v>04.;11.;18.;25.</v>
          </cell>
          <cell r="O20" t="str">
            <v>04.;11.;18.;25.</v>
          </cell>
          <cell r="P20" t="str">
            <v>01.;22.;29.</v>
          </cell>
          <cell r="Q20" t="str">
            <v>06.;13.;20.;27.</v>
          </cell>
          <cell r="R20"/>
          <cell r="S20"/>
          <cell r="T20"/>
        </row>
        <row r="21">
          <cell r="D21" t="str">
            <v>Slodze +0,05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Darba stundas pa mēnešiem"/>
      <sheetName val="Grupu mācību Pasākumi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Gunārs Lelis</v>
          </cell>
          <cell r="C13">
            <v>26165843</v>
          </cell>
          <cell r="D13" t="str">
            <v>1.1.</v>
          </cell>
          <cell r="E13"/>
          <cell r="F13" t="str">
            <v>Kārsavas vidusskola</v>
          </cell>
          <cell r="G13" t="str">
            <v>Vienības 101, Kārsava</v>
          </cell>
          <cell r="H13">
            <v>15</v>
          </cell>
          <cell r="I13" t="str">
            <v>02.09.16.23.30</v>
          </cell>
          <cell r="J13" t="str">
            <v>07.08.</v>
          </cell>
          <cell r="K13" t="str">
            <v>04.11.</v>
          </cell>
          <cell r="L13" t="str">
            <v>02.09.</v>
          </cell>
          <cell r="M13" t="str">
            <v>13.27</v>
          </cell>
          <cell r="N13" t="str">
            <v>03.10.17.</v>
          </cell>
          <cell r="O13" t="str">
            <v>03.10.17.31.</v>
          </cell>
          <cell r="P13" t="str">
            <v>07.14.21.</v>
          </cell>
          <cell r="Q13" t="str">
            <v>05.12.</v>
          </cell>
          <cell r="R13"/>
          <cell r="S13">
            <v>0.52777777777777779</v>
          </cell>
          <cell r="T13">
            <v>0.59375</v>
          </cell>
        </row>
        <row r="14">
          <cell r="D14" t="str">
            <v>1.2.</v>
          </cell>
          <cell r="E14"/>
          <cell r="F14" t="str">
            <v>Kārsavas vidusskola</v>
          </cell>
          <cell r="G14" t="str">
            <v>Vienības 101, Kārsava</v>
          </cell>
          <cell r="H14">
            <v>15</v>
          </cell>
          <cell r="I14" t="str">
            <v>06.13.15.20.</v>
          </cell>
          <cell r="J14" t="str">
            <v>04.11.</v>
          </cell>
          <cell r="K14" t="str">
            <v>01.08.15.22.29.</v>
          </cell>
          <cell r="L14" t="str">
            <v>06.13.20.</v>
          </cell>
          <cell r="M14" t="str">
            <v>10.17.24.31.</v>
          </cell>
          <cell r="N14" t="str">
            <v>07.14.21.28.</v>
          </cell>
          <cell r="O14" t="str">
            <v>07.14.21.28.</v>
          </cell>
          <cell r="P14" t="str">
            <v>11.18.25.</v>
          </cell>
          <cell r="Q14" t="str">
            <v>09.16.30.</v>
          </cell>
          <cell r="R14"/>
          <cell r="S14">
            <v>0.53819444444444442</v>
          </cell>
          <cell r="T14">
            <v>0.60416666666666663</v>
          </cell>
        </row>
        <row r="15">
          <cell r="D15" t="str">
            <v>2.4.</v>
          </cell>
          <cell r="E15"/>
          <cell r="F15" t="str">
            <v>Kārsavas vidusskola</v>
          </cell>
          <cell r="G15" t="str">
            <v>Vienības 101, Kārsava</v>
          </cell>
          <cell r="H15">
            <v>15</v>
          </cell>
          <cell r="I15" t="str">
            <v>08.15.22.29.</v>
          </cell>
          <cell r="J15" t="str">
            <v>06.13.</v>
          </cell>
          <cell r="K15" t="str">
            <v>03.10.17.24.</v>
          </cell>
          <cell r="L15" t="str">
            <v>01.08.15.</v>
          </cell>
          <cell r="M15" t="str">
            <v>12.19.26.</v>
          </cell>
          <cell r="N15" t="str">
            <v>02.09.16.23.</v>
          </cell>
          <cell r="O15" t="str">
            <v>02.09.16.23.30.</v>
          </cell>
          <cell r="P15" t="str">
            <v>06.13.20.27.</v>
          </cell>
          <cell r="Q15" t="str">
            <v>11.18.25.</v>
          </cell>
          <cell r="R15"/>
          <cell r="S15">
            <v>0.60069444444444442</v>
          </cell>
          <cell r="T15">
            <v>0.65625</v>
          </cell>
        </row>
        <row r="16">
          <cell r="D16" t="str">
            <v>Speciālais kurss</v>
          </cell>
          <cell r="E16"/>
          <cell r="F16" t="str">
            <v>Kārsavas vidusskola</v>
          </cell>
          <cell r="G16" t="str">
            <v>Vienības 101, Kārsava</v>
          </cell>
          <cell r="H16">
            <v>15</v>
          </cell>
          <cell r="I16" t="str">
            <v>06.13.20.27.</v>
          </cell>
          <cell r="J16" t="str">
            <v>04.11.18.</v>
          </cell>
          <cell r="K16" t="str">
            <v>01.08.15.22.29.</v>
          </cell>
          <cell r="L16" t="str">
            <v>06.13.20.</v>
          </cell>
          <cell r="M16" t="str">
            <v>10.17.24. 31.</v>
          </cell>
          <cell r="N16" t="str">
            <v>07.14.21.28.</v>
          </cell>
          <cell r="O16" t="str">
            <v>07.14.21.28.</v>
          </cell>
          <cell r="P16" t="str">
            <v>04.11.18.25.</v>
          </cell>
          <cell r="Q16" t="str">
            <v>09.16.23.30.</v>
          </cell>
          <cell r="R16"/>
          <cell r="S16">
            <v>0.79166666666666663</v>
          </cell>
          <cell r="T16">
            <v>0.85416666666666663</v>
          </cell>
        </row>
        <row r="17">
          <cell r="D17" t="str">
            <v>3.5.</v>
          </cell>
          <cell r="E17"/>
          <cell r="F17" t="str">
            <v>Malnavas koledža</v>
          </cell>
          <cell r="G17" t="str">
            <v>Kļavu 17,Malnava</v>
          </cell>
          <cell r="H17">
            <v>15</v>
          </cell>
          <cell r="I17" t="str">
            <v>02.09.16.23.30.</v>
          </cell>
          <cell r="J17" t="str">
            <v>07.14.28.</v>
          </cell>
          <cell r="K17" t="str">
            <v>04.11.25.</v>
          </cell>
          <cell r="L17" t="str">
            <v>02.09.16.23.30.</v>
          </cell>
          <cell r="M17" t="str">
            <v>13.20.27.</v>
          </cell>
          <cell r="N17" t="str">
            <v>03.10.17.24.</v>
          </cell>
          <cell r="O17" t="str">
            <v>03.10.17.24.31.</v>
          </cell>
          <cell r="P17" t="str">
            <v>07.14.21.28.</v>
          </cell>
          <cell r="Q17" t="str">
            <v>05.12.19.26.</v>
          </cell>
          <cell r="R17"/>
          <cell r="S17">
            <v>0.66666666666666663</v>
          </cell>
          <cell r="T17">
            <v>0.72916666666666663</v>
          </cell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 t="str">
            <v>VAM 1.MG</v>
          </cell>
          <cell r="E20"/>
          <cell r="F20" t="str">
            <v>Malnavas koledža</v>
          </cell>
          <cell r="G20" t="str">
            <v>Kļavu 17,Malnava</v>
          </cell>
          <cell r="H20"/>
          <cell r="I20" t="str">
            <v>28.</v>
          </cell>
          <cell r="J20" t="str">
            <v>14.</v>
          </cell>
          <cell r="K20" t="str">
            <v>25.</v>
          </cell>
          <cell r="L20" t="str">
            <v>21.</v>
          </cell>
          <cell r="M20" t="str">
            <v>27.</v>
          </cell>
          <cell r="N20" t="str">
            <v>24.</v>
          </cell>
          <cell r="O20" t="str">
            <v>24.</v>
          </cell>
          <cell r="P20" t="str">
            <v>12.</v>
          </cell>
          <cell r="Q20" t="str">
            <v>26.</v>
          </cell>
          <cell r="R20"/>
          <cell r="S20">
            <v>0.35416666666666669</v>
          </cell>
          <cell r="T20">
            <v>0.64583333333333337</v>
          </cell>
        </row>
        <row r="21">
          <cell r="D21" t="str">
            <v>VAM 2.MG</v>
          </cell>
          <cell r="E21"/>
          <cell r="F21" t="str">
            <v>Malnavas koledža</v>
          </cell>
          <cell r="G21" t="str">
            <v>Kļavu 17,Malnava</v>
          </cell>
          <cell r="H21"/>
          <cell r="I21" t="str">
            <v>21.</v>
          </cell>
          <cell r="J21" t="str">
            <v>12.</v>
          </cell>
          <cell r="K21" t="str">
            <v>16.</v>
          </cell>
          <cell r="L21" t="str">
            <v>07.</v>
          </cell>
          <cell r="M21" t="str">
            <v>18.</v>
          </cell>
          <cell r="N21" t="str">
            <v>15.</v>
          </cell>
          <cell r="O21" t="str">
            <v>15.</v>
          </cell>
          <cell r="P21" t="str">
            <v>19.</v>
          </cell>
          <cell r="Q21" t="str">
            <v>17.</v>
          </cell>
          <cell r="R21"/>
          <cell r="S21">
            <v>0.35416666666666669</v>
          </cell>
          <cell r="T21">
            <v>0.64583333333333337</v>
          </cell>
        </row>
        <row r="22">
          <cell r="D22" t="str">
            <v>VAM 2.MG</v>
          </cell>
          <cell r="E22"/>
          <cell r="F22" t="str">
            <v>Rēzeknes tehnikums</v>
          </cell>
          <cell r="G22" t="str">
            <v>Varoņu iela 11a</v>
          </cell>
          <cell r="H22"/>
          <cell r="I22" t="str">
            <v>23.</v>
          </cell>
          <cell r="J22" t="str">
            <v>28.</v>
          </cell>
          <cell r="K22" t="str">
            <v>23.</v>
          </cell>
          <cell r="L22" t="str">
            <v>09.</v>
          </cell>
          <cell r="M22" t="str">
            <v>20.</v>
          </cell>
          <cell r="N22" t="str">
            <v>17.</v>
          </cell>
          <cell r="O22" t="str">
            <v>22.</v>
          </cell>
          <cell r="P22" t="str">
            <v>21.</v>
          </cell>
          <cell r="Q22" t="str">
            <v>10.</v>
          </cell>
          <cell r="R22"/>
          <cell r="S22">
            <v>0.35416666666666669</v>
          </cell>
          <cell r="T22">
            <v>0.63888888888888895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Guntis Liepiņš</v>
          </cell>
          <cell r="C13">
            <v>26165825</v>
          </cell>
          <cell r="D13" t="str">
            <v>VAM 1.MG</v>
          </cell>
          <cell r="E13" t="str">
            <v>10.klase</v>
          </cell>
          <cell r="F13" t="str">
            <v>BPVV</v>
          </cell>
          <cell r="G13" t="str">
            <v>Vidzemes iela 26, Balvi, Balvu pilsēta, LV-4501, Latvija</v>
          </cell>
          <cell r="H13">
            <v>17</v>
          </cell>
          <cell r="I13" t="str">
            <v>09.</v>
          </cell>
          <cell r="J13" t="str">
            <v>07.</v>
          </cell>
          <cell r="K13" t="str">
            <v>04.</v>
          </cell>
          <cell r="L13" t="str">
            <v>02.</v>
          </cell>
          <cell r="M13" t="str">
            <v>13.</v>
          </cell>
          <cell r="N13" t="str">
            <v>10.</v>
          </cell>
          <cell r="O13" t="str">
            <v>10.</v>
          </cell>
          <cell r="P13" t="str">
            <v>07.</v>
          </cell>
          <cell r="Q13" t="str">
            <v>05.</v>
          </cell>
          <cell r="R13"/>
          <cell r="S13">
            <v>0.375</v>
          </cell>
          <cell r="T13">
            <v>0.67361111111111116</v>
          </cell>
        </row>
        <row r="14">
          <cell r="D14" t="str">
            <v>VAM 1.MG</v>
          </cell>
          <cell r="E14" t="str">
            <v>KI4-2, SP4-2</v>
          </cell>
          <cell r="F14" t="str">
            <v>BPVV</v>
          </cell>
          <cell r="G14" t="str">
            <v>Vidzemes iela 26, Balvi, Balvu pilsēta, LV-4501, Latvija</v>
          </cell>
          <cell r="H14">
            <v>12</v>
          </cell>
          <cell r="I14" t="str">
            <v>16.</v>
          </cell>
          <cell r="J14" t="str">
            <v>14.</v>
          </cell>
          <cell r="K14" t="str">
            <v>11.</v>
          </cell>
          <cell r="L14" t="str">
            <v>09.</v>
          </cell>
          <cell r="M14" t="str">
            <v>20.</v>
          </cell>
          <cell r="N14" t="str">
            <v>17.</v>
          </cell>
          <cell r="O14">
            <v>24</v>
          </cell>
          <cell r="P14" t="str">
            <v>14.</v>
          </cell>
          <cell r="Q14" t="str">
            <v>12.</v>
          </cell>
          <cell r="R14"/>
          <cell r="S14">
            <v>0.375</v>
          </cell>
          <cell r="T14">
            <v>0.67361111111111116</v>
          </cell>
        </row>
        <row r="15">
          <cell r="D15" t="str">
            <v>VAM 2.MG</v>
          </cell>
          <cell r="E15" t="str">
            <v>11.klase</v>
          </cell>
          <cell r="F15" t="str">
            <v>BPVV</v>
          </cell>
          <cell r="G15" t="str">
            <v>Vidzemes iela 26, Balvi, Balvu pilsēta, LV-4501, Latvija</v>
          </cell>
          <cell r="H15">
            <v>9</v>
          </cell>
          <cell r="I15" t="str">
            <v>23.</v>
          </cell>
          <cell r="J15" t="str">
            <v>28.</v>
          </cell>
          <cell r="K15" t="str">
            <v>25.</v>
          </cell>
          <cell r="L15" t="str">
            <v>16.</v>
          </cell>
          <cell r="M15" t="str">
            <v>27.</v>
          </cell>
          <cell r="N15" t="str">
            <v>24.</v>
          </cell>
          <cell r="O15" t="str">
            <v>03.;31.</v>
          </cell>
          <cell r="P15" t="str">
            <v>21.</v>
          </cell>
          <cell r="Q15" t="str">
            <v>19.</v>
          </cell>
          <cell r="R15"/>
          <cell r="S15">
            <v>0.375</v>
          </cell>
          <cell r="T15">
            <v>0.67361111111111116</v>
          </cell>
        </row>
        <row r="16">
          <cell r="D16" t="str">
            <v>1.2.</v>
          </cell>
          <cell r="E16"/>
          <cell r="F16" t="str">
            <v>Tilžas vidusskola</v>
          </cell>
          <cell r="G16" t="str">
            <v>Raiņa iela 15, Tilža, Balvu novads, Latvija</v>
          </cell>
          <cell r="H16">
            <v>17</v>
          </cell>
          <cell r="I16" t="str">
            <v>06.;13.;20.</v>
          </cell>
          <cell r="J16" t="str">
            <v>08.;11.;29.</v>
          </cell>
          <cell r="K16" t="str">
            <v>01.;08.;15.;22.</v>
          </cell>
          <cell r="L16" t="str">
            <v>06.;13.;20.</v>
          </cell>
          <cell r="M16" t="str">
            <v>10.;17.;24.</v>
          </cell>
          <cell r="N16" t="str">
            <v>07.;14.;21.;28.</v>
          </cell>
          <cell r="O16" t="str">
            <v>07.;21.;28.</v>
          </cell>
          <cell r="P16" t="str">
            <v>01.;04.;11.;25.</v>
          </cell>
          <cell r="Q16" t="str">
            <v>06.;09.;16.</v>
          </cell>
          <cell r="R16"/>
          <cell r="S16">
            <v>0.58333333333333337</v>
          </cell>
          <cell r="T16">
            <v>0.64583333333333337</v>
          </cell>
        </row>
        <row r="17">
          <cell r="D17" t="str">
            <v>2.4.</v>
          </cell>
          <cell r="E17"/>
          <cell r="F17" t="str">
            <v>Tilžas vidusskola</v>
          </cell>
          <cell r="G17" t="str">
            <v>Raiņa iela 15, Tilža, Balvu novads, Latvija</v>
          </cell>
          <cell r="H17">
            <v>15</v>
          </cell>
          <cell r="I17" t="str">
            <v>14.;21.;28.</v>
          </cell>
          <cell r="J17" t="str">
            <v>05.;12.;26.</v>
          </cell>
          <cell r="K17" t="str">
            <v>02.;09.;16.;23.</v>
          </cell>
          <cell r="L17" t="str">
            <v>07.;14.;21.</v>
          </cell>
          <cell r="M17" t="str">
            <v>11.;18.;25.</v>
          </cell>
          <cell r="N17" t="str">
            <v>01.;08.;15.;22.</v>
          </cell>
          <cell r="O17" t="str">
            <v>01.;08.;22.;29</v>
          </cell>
          <cell r="P17" t="str">
            <v>05.;12.;19.;26.</v>
          </cell>
          <cell r="Q17" t="str">
            <v>03.;06.;17.</v>
          </cell>
          <cell r="R17"/>
          <cell r="S17">
            <v>0.58333333333333337</v>
          </cell>
          <cell r="T17">
            <v>0.64583333333333337</v>
          </cell>
        </row>
        <row r="18">
          <cell r="D18" t="str">
            <v>3.5.</v>
          </cell>
          <cell r="E18"/>
          <cell r="F18" t="str">
            <v>Tilžas vidusskola</v>
          </cell>
          <cell r="G18" t="str">
            <v>Raiņa iela 15, Tilža, Balvu novads, Latvija</v>
          </cell>
          <cell r="H18">
            <v>17</v>
          </cell>
          <cell r="I18" t="str">
            <v>15.;22.;29.</v>
          </cell>
          <cell r="J18" t="str">
            <v>06.;13.;27.</v>
          </cell>
          <cell r="K18" t="str">
            <v>03.;10.;17.;24.</v>
          </cell>
          <cell r="L18" t="str">
            <v>01.;08.;15.</v>
          </cell>
          <cell r="M18" t="str">
            <v>12.;19.;26.</v>
          </cell>
          <cell r="N18" t="str">
            <v>06.;09.;16.;23.</v>
          </cell>
          <cell r="O18" t="str">
            <v>02.;09.;23.;30</v>
          </cell>
          <cell r="P18" t="str">
            <v>06.;13.;20.;27.</v>
          </cell>
          <cell r="Q18" t="str">
            <v>11.;18,;25.</v>
          </cell>
          <cell r="R18"/>
          <cell r="S18">
            <v>0.64583333333333337</v>
          </cell>
          <cell r="T18">
            <v>0.70833333333333337</v>
          </cell>
        </row>
        <row r="19">
          <cell r="D19" t="str">
            <v>Speciālais kurss</v>
          </cell>
          <cell r="E19" t="str">
            <v>Tūrisms</v>
          </cell>
          <cell r="F19" t="str">
            <v>Tilžas vidusskola</v>
          </cell>
          <cell r="G19" t="str">
            <v>Raiņa iela 15, Tilža, Balvu novads, Latvija</v>
          </cell>
          <cell r="H19">
            <v>19</v>
          </cell>
          <cell r="I19" t="str">
            <v>09.;16.;23.;30.</v>
          </cell>
          <cell r="J19" t="str">
            <v>07.;14;22.;28.</v>
          </cell>
          <cell r="K19" t="str">
            <v>04.;11.;13.;25.</v>
          </cell>
          <cell r="L19" t="str">
            <v>02.;09.;16.;22.</v>
          </cell>
          <cell r="M19" t="str">
            <v>13.;20.;27.</v>
          </cell>
          <cell r="N19" t="str">
            <v>03.;10.;17.;24.</v>
          </cell>
          <cell r="O19" t="str">
            <v>03.;10.;24.;31.</v>
          </cell>
          <cell r="P19" t="str">
            <v>07.;14.;21.;28.</v>
          </cell>
          <cell r="Q19" t="str">
            <v>05.;12.;19.;24.</v>
          </cell>
          <cell r="R19"/>
          <cell r="S19">
            <v>0.70833333333333337</v>
          </cell>
          <cell r="T19">
            <v>0.79166666666666663</v>
          </cell>
        </row>
        <row r="20">
          <cell r="D20" t="str">
            <v>Speciālais kurss</v>
          </cell>
          <cell r="E20" t="str">
            <v>Vispārējā fiziskā sagatavotība</v>
          </cell>
          <cell r="F20" t="str">
            <v>Tilžas vidusskola</v>
          </cell>
          <cell r="G20" t="str">
            <v>Raiņa iela 15, Tilža, Balvu novads, Latvija</v>
          </cell>
          <cell r="H20">
            <v>15</v>
          </cell>
          <cell r="I20" t="str">
            <v>03.;10.;17.;24.</v>
          </cell>
          <cell r="J20" t="str">
            <v>01.;08.;15.;29.</v>
          </cell>
          <cell r="K20" t="str">
            <v>05.;12.;13.;26.</v>
          </cell>
          <cell r="L20" t="str">
            <v>03.;10.;17.;23.</v>
          </cell>
          <cell r="M20" t="str">
            <v>07.;14.;21.;28.</v>
          </cell>
          <cell r="N20" t="str">
            <v>04.;11.;18.;25.</v>
          </cell>
          <cell r="O20" t="str">
            <v>04.;11.;25.</v>
          </cell>
          <cell r="P20" t="str">
            <v>01.;08.;22.;29.</v>
          </cell>
          <cell r="Q20" t="str">
            <v>06.;13.;20.;27.</v>
          </cell>
          <cell r="R20"/>
          <cell r="S20">
            <v>0.70833333333333337</v>
          </cell>
          <cell r="T20">
            <v>0.79166666666666663</v>
          </cell>
        </row>
        <row r="21">
          <cell r="D21" t="str">
            <v>Slodze +0,05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rba plāns_Matrica"/>
      <sheetName val="Nodarbību saraksts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/>
      <sheetData sheetId="1">
        <row r="13">
          <cell r="B13" t="str">
            <v>kpr.Jānis Mežulis</v>
          </cell>
          <cell r="C13">
            <v>26394862</v>
          </cell>
          <cell r="D13" t="str">
            <v>2.4.</v>
          </cell>
          <cell r="E13">
            <v>1</v>
          </cell>
          <cell r="F13" t="str">
            <v>Daugavpils 16.vidusskola</v>
          </cell>
          <cell r="G13" t="str">
            <v>Aveņu iela 40, Daugavpils</v>
          </cell>
          <cell r="H13">
            <v>15</v>
          </cell>
          <cell r="I13" t="str">
            <v>14.;21.;28.</v>
          </cell>
          <cell r="J13" t="str">
            <v>05.;12.;26.</v>
          </cell>
          <cell r="K13" t="str">
            <v>02.;09.;16.;30</v>
          </cell>
          <cell r="L13" t="str">
            <v>07.;14.;14</v>
          </cell>
          <cell r="M13" t="str">
            <v>11.;18.;25</v>
          </cell>
          <cell r="N13" t="str">
            <v>01.;08.;15.;22</v>
          </cell>
          <cell r="O13" t="str">
            <v>02.;08.;22.</v>
          </cell>
          <cell r="P13" t="str">
            <v>05.;12.;19.;26</v>
          </cell>
          <cell r="Q13" t="str">
            <v>10.;17.;24</v>
          </cell>
          <cell r="R13"/>
          <cell r="S13">
            <v>0.64583333333333337</v>
          </cell>
          <cell r="T13">
            <v>0.71180555555555547</v>
          </cell>
        </row>
        <row r="14">
          <cell r="D14" t="str">
            <v>VAM 1.MG</v>
          </cell>
          <cell r="E14"/>
          <cell r="F14" t="str">
            <v>Daugavpils 16.vidusskola</v>
          </cell>
          <cell r="G14" t="str">
            <v>Aveņu iela 40, Daugavpils</v>
          </cell>
          <cell r="H14">
            <v>11</v>
          </cell>
          <cell r="I14">
            <v>15</v>
          </cell>
          <cell r="J14">
            <v>6</v>
          </cell>
          <cell r="K14">
            <v>3</v>
          </cell>
          <cell r="L14">
            <v>1</v>
          </cell>
          <cell r="M14">
            <v>19</v>
          </cell>
          <cell r="N14">
            <v>16</v>
          </cell>
          <cell r="O14">
            <v>9</v>
          </cell>
          <cell r="P14">
            <v>13</v>
          </cell>
          <cell r="Q14">
            <v>11</v>
          </cell>
          <cell r="R14"/>
          <cell r="S14">
            <v>0.4236111111111111</v>
          </cell>
          <cell r="T14">
            <v>0.70833333333333337</v>
          </cell>
        </row>
        <row r="15">
          <cell r="D15" t="str">
            <v>VAM 2.MG</v>
          </cell>
          <cell r="E15"/>
          <cell r="F15" t="str">
            <v>Daugavpils 16.vidusskola</v>
          </cell>
          <cell r="G15" t="str">
            <v>Aveņu iela 40, Daugavpils</v>
          </cell>
          <cell r="H15">
            <v>10</v>
          </cell>
          <cell r="I15">
            <v>22</v>
          </cell>
          <cell r="J15">
            <v>13</v>
          </cell>
          <cell r="K15">
            <v>10</v>
          </cell>
          <cell r="L15">
            <v>8</v>
          </cell>
          <cell r="M15">
            <v>26</v>
          </cell>
          <cell r="N15">
            <v>23</v>
          </cell>
          <cell r="O15">
            <v>23</v>
          </cell>
          <cell r="P15">
            <v>20</v>
          </cell>
          <cell r="Q15">
            <v>18</v>
          </cell>
          <cell r="R15"/>
          <cell r="S15">
            <v>0.3888888888888889</v>
          </cell>
          <cell r="T15">
            <v>0.67361111111111116</v>
          </cell>
        </row>
        <row r="16">
          <cell r="D16" t="str">
            <v>VAM 1.MG</v>
          </cell>
          <cell r="E16"/>
          <cell r="F16" t="str">
            <v>Daugavpils Būvniecības tehnikums</v>
          </cell>
          <cell r="G16" t="str">
            <v>Jātnieku iela 87, Daugavpils</v>
          </cell>
          <cell r="H16">
            <v>13</v>
          </cell>
          <cell r="I16">
            <v>30</v>
          </cell>
          <cell r="J16">
            <v>28</v>
          </cell>
          <cell r="K16">
            <v>25</v>
          </cell>
          <cell r="L16">
            <v>2</v>
          </cell>
          <cell r="M16">
            <v>21</v>
          </cell>
          <cell r="N16">
            <v>18</v>
          </cell>
          <cell r="O16">
            <v>11</v>
          </cell>
          <cell r="P16" t="str">
            <v>8.; 12</v>
          </cell>
          <cell r="Q16"/>
          <cell r="R16"/>
          <cell r="S16">
            <v>0.35416666666666669</v>
          </cell>
          <cell r="T16">
            <v>0.63541666666666663</v>
          </cell>
        </row>
        <row r="17">
          <cell r="D17" t="str">
            <v>Speciālists "Ieroču mācība"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 t="str">
            <v>2.4.</v>
          </cell>
          <cell r="E18">
            <v>2</v>
          </cell>
          <cell r="F18" t="str">
            <v>Biķernieku pamatskola</v>
          </cell>
          <cell r="G18" t="str">
            <v xml:space="preserve"> Skolas iela 1, Biķernieki, Biķernieku pagasts, Augšdaugavas novads</v>
          </cell>
          <cell r="H18">
            <v>15</v>
          </cell>
          <cell r="I18" t="str">
            <v>16.;23.;23.</v>
          </cell>
          <cell r="J18" t="str">
            <v>07.;14.;14.</v>
          </cell>
          <cell r="K18" t="str">
            <v>04.;06.;11.;15.</v>
          </cell>
          <cell r="L18" t="str">
            <v>09.;16.;10.</v>
          </cell>
          <cell r="M18" t="str">
            <v>13.;20.;27</v>
          </cell>
          <cell r="N18" t="str">
            <v>03.;10.;17.;24</v>
          </cell>
          <cell r="O18" t="str">
            <v>03.;10.;24.</v>
          </cell>
          <cell r="P18" t="str">
            <v>07.;14.;21.;27</v>
          </cell>
          <cell r="Q18" t="str">
            <v>12.;19.;26</v>
          </cell>
          <cell r="R18"/>
          <cell r="S18">
            <v>0.58333333333333337</v>
          </cell>
          <cell r="T18">
            <v>0.64930555555555558</v>
          </cell>
        </row>
        <row r="19">
          <cell r="D19" t="str">
            <v>VAM 1.MG</v>
          </cell>
          <cell r="E19"/>
          <cell r="F19" t="str">
            <v>Daugavpils tehnikums</v>
          </cell>
          <cell r="G19" t="str">
            <v>Strādnieku iela 16, Daugavpils</v>
          </cell>
          <cell r="H19">
            <v>10</v>
          </cell>
          <cell r="I19">
            <v>20</v>
          </cell>
          <cell r="J19">
            <v>11</v>
          </cell>
          <cell r="K19">
            <v>8</v>
          </cell>
          <cell r="L19">
            <v>13</v>
          </cell>
          <cell r="M19">
            <v>24</v>
          </cell>
          <cell r="N19">
            <v>21</v>
          </cell>
          <cell r="O19">
            <v>21</v>
          </cell>
          <cell r="P19">
            <v>11</v>
          </cell>
          <cell r="Q19">
            <v>16</v>
          </cell>
          <cell r="R19"/>
          <cell r="S19">
            <v>0.35416666666666669</v>
          </cell>
          <cell r="T19">
            <v>0.63888888888888895</v>
          </cell>
        </row>
        <row r="20">
          <cell r="D20" t="str">
            <v>VAM 1.MG</v>
          </cell>
          <cell r="E20" t="str">
            <v>35-2</v>
          </cell>
          <cell r="F20" t="str">
            <v>Daugavpils Būvniecības tehnikums</v>
          </cell>
          <cell r="G20" t="str">
            <v>Jātnieku iela 87, Daugavpils</v>
          </cell>
          <cell r="H20">
            <v>9</v>
          </cell>
          <cell r="I20">
            <v>24</v>
          </cell>
          <cell r="J20">
            <v>29</v>
          </cell>
          <cell r="K20">
            <v>26</v>
          </cell>
          <cell r="L20">
            <v>15</v>
          </cell>
          <cell r="M20">
            <v>28</v>
          </cell>
          <cell r="N20">
            <v>25</v>
          </cell>
          <cell r="O20">
            <v>25</v>
          </cell>
          <cell r="P20">
            <v>22</v>
          </cell>
          <cell r="Q20">
            <v>20</v>
          </cell>
          <cell r="R20"/>
          <cell r="S20">
            <v>0.35416666666666669</v>
          </cell>
          <cell r="T20">
            <v>0.63541666666666663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rba plāns_Matrica"/>
      <sheetName val="Nodarbību saraksts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/>
      <sheetData sheetId="1">
        <row r="13">
          <cell r="B13" t="str">
            <v>Daina Naruševiča</v>
          </cell>
          <cell r="C13">
            <v>37127307828</v>
          </cell>
          <cell r="D13" t="str">
            <v>1.2.</v>
          </cell>
          <cell r="E13" t="str">
            <v>1.</v>
          </cell>
          <cell r="F13" t="str">
            <v>Rēzeknes Katoļu vidusskola</v>
          </cell>
          <cell r="G13" t="str">
            <v>Latgales 82, Rēzekne LV-4601</v>
          </cell>
          <cell r="H13">
            <v>15</v>
          </cell>
          <cell r="I13" t="str">
            <v>14.;21.;.28.</v>
          </cell>
          <cell r="J13" t="str">
            <v>05.;12.;26.</v>
          </cell>
          <cell r="K13" t="str">
            <v xml:space="preserve">02.;09.;16.;23. </v>
          </cell>
          <cell r="L13" t="str">
            <v>03.;13.;20..</v>
          </cell>
          <cell r="M13" t="str">
            <v>11.;18.;25.</v>
          </cell>
          <cell r="N13" t="str">
            <v>01.;08.;15.;22.</v>
          </cell>
          <cell r="O13" t="str">
            <v>01.;08.;22.</v>
          </cell>
          <cell r="P13" t="str">
            <v>05.;12.;19.;26.</v>
          </cell>
          <cell r="Q13" t="str">
            <v>03.;17.;24.</v>
          </cell>
          <cell r="R13"/>
          <cell r="S13">
            <v>0.56944444444444442</v>
          </cell>
          <cell r="T13">
            <v>0.63541666666666663</v>
          </cell>
        </row>
        <row r="14">
          <cell r="D14" t="str">
            <v>2.4.</v>
          </cell>
          <cell r="E14" t="str">
            <v>2.</v>
          </cell>
          <cell r="F14" t="str">
            <v>Rēzeknes Katoļu vidusskola</v>
          </cell>
          <cell r="G14" t="str">
            <v>Latgales 82, Rēzekne LV-4601</v>
          </cell>
          <cell r="H14">
            <v>15</v>
          </cell>
          <cell r="I14" t="str">
            <v>14.;21.;28.</v>
          </cell>
          <cell r="J14" t="str">
            <v>05.;12.;26.</v>
          </cell>
          <cell r="K14" t="str">
            <v>02.;09.;16.;23.</v>
          </cell>
          <cell r="L14" t="str">
            <v>03.;13.;20.</v>
          </cell>
          <cell r="M14" t="str">
            <v>11.;18.;25.</v>
          </cell>
          <cell r="N14" t="str">
            <v>01.;08.;15.;22.</v>
          </cell>
          <cell r="O14" t="str">
            <v>01.;18.;22.</v>
          </cell>
          <cell r="P14" t="str">
            <v>05.;12.;19.;26.</v>
          </cell>
          <cell r="Q14" t="str">
            <v>03.;17.;24.</v>
          </cell>
          <cell r="R14"/>
          <cell r="S14">
            <v>0.64583333333333337</v>
          </cell>
          <cell r="T14">
            <v>0.71180555555555547</v>
          </cell>
        </row>
        <row r="15">
          <cell r="D15" t="str">
            <v>2.4.</v>
          </cell>
          <cell r="E15" t="str">
            <v>3.</v>
          </cell>
          <cell r="F15" t="str">
            <v>Kaunatas vidusskola</v>
          </cell>
          <cell r="G15" t="str">
            <v>Rāznas iela 25, Kaunata, Kaunatas pagasts, LV-4622</v>
          </cell>
          <cell r="H15">
            <v>15</v>
          </cell>
          <cell r="I15" t="str">
            <v>16.;23.;30.</v>
          </cell>
          <cell r="J15" t="str">
            <v>07.;14.;28.</v>
          </cell>
          <cell r="K15" t="str">
            <v>05.;11.;18.;25.</v>
          </cell>
          <cell r="L15" t="str">
            <v>02.;09.:16.</v>
          </cell>
          <cell r="M15" t="str">
            <v>12.;19.;28.</v>
          </cell>
          <cell r="N15" t="str">
            <v>02.;11.;16.;25.</v>
          </cell>
          <cell r="O15" t="str">
            <v>04.;09.;31.</v>
          </cell>
          <cell r="P15" t="str">
            <v>08.;13.;20.;22.</v>
          </cell>
          <cell r="Q15" t="str">
            <v>13.;18.;25.</v>
          </cell>
          <cell r="R15"/>
          <cell r="S15">
            <v>0.58333333333333337</v>
          </cell>
          <cell r="T15">
            <v>0.64930555555555558</v>
          </cell>
        </row>
        <row r="16">
          <cell r="D16" t="str">
            <v>1.2.</v>
          </cell>
          <cell r="E16" t="str">
            <v>4.</v>
          </cell>
          <cell r="F16" t="str">
            <v>Rēzeknes pamatskola - attīstības centrs</v>
          </cell>
          <cell r="G16" t="str">
            <v>Varslavāna 5, Rēzekne, LV-4601</v>
          </cell>
          <cell r="H16">
            <v>15</v>
          </cell>
          <cell r="I16" t="str">
            <v>15.;17.;24.</v>
          </cell>
          <cell r="J16" t="str">
            <v>01.;08.;15.</v>
          </cell>
          <cell r="K16" t="str">
            <v>04.;10.;05.;12.</v>
          </cell>
          <cell r="L16" t="str">
            <v>01.;06.;10.</v>
          </cell>
          <cell r="M16" t="str">
            <v>13.;20.;27.</v>
          </cell>
          <cell r="N16" t="str">
            <v>03.;10.;17.;24.</v>
          </cell>
          <cell r="O16" t="str">
            <v>03.;10.;24.</v>
          </cell>
          <cell r="P16" t="str">
            <v>07.;14.;21.;28.</v>
          </cell>
          <cell r="Q16" t="str">
            <v>05.;17.;19.;26.</v>
          </cell>
          <cell r="R16"/>
          <cell r="S16">
            <v>0.58333333333333337</v>
          </cell>
          <cell r="T16">
            <v>0.64930555555555558</v>
          </cell>
        </row>
        <row r="17">
          <cell r="D17" t="str">
            <v>VAM 2.MG</v>
          </cell>
          <cell r="E17" t="str">
            <v>5.</v>
          </cell>
          <cell r="F17" t="str">
            <v>Rēzeknes tehnikums</v>
          </cell>
          <cell r="G17" t="str">
            <v>Varoņu iela 11a, Rēzekne, LV-4604</v>
          </cell>
          <cell r="H17">
            <v>11</v>
          </cell>
          <cell r="I17" t="str">
            <v>22.</v>
          </cell>
          <cell r="J17" t="str">
            <v>13.</v>
          </cell>
          <cell r="K17" t="str">
            <v>11.</v>
          </cell>
          <cell r="L17" t="str">
            <v>08.</v>
          </cell>
          <cell r="M17" t="str">
            <v>24.</v>
          </cell>
          <cell r="N17" t="str">
            <v>21.</v>
          </cell>
          <cell r="O17" t="str">
            <v>21.</v>
          </cell>
          <cell r="P17" t="str">
            <v>06.</v>
          </cell>
          <cell r="Q17" t="str">
            <v>02.</v>
          </cell>
          <cell r="R17" t="str">
            <v xml:space="preserve">11.11. pārcelts no 03.11. </v>
          </cell>
          <cell r="S17">
            <v>0.35416666666666669</v>
          </cell>
          <cell r="T17">
            <v>0.64236111111111105</v>
          </cell>
        </row>
        <row r="18">
          <cell r="D18" t="str">
            <v>VAM 2.MG</v>
          </cell>
          <cell r="E18" t="str">
            <v>6.</v>
          </cell>
          <cell r="F18" t="str">
            <v>Rēzeknes tehnikums</v>
          </cell>
          <cell r="G18" t="str">
            <v>Varoņu iela 11a, Rēzekne, LV-4604</v>
          </cell>
          <cell r="H18">
            <v>12</v>
          </cell>
          <cell r="I18" t="str">
            <v>29.</v>
          </cell>
          <cell r="J18" t="str">
            <v>27.</v>
          </cell>
          <cell r="K18" t="str">
            <v>24.</v>
          </cell>
          <cell r="L18" t="str">
            <v>15.</v>
          </cell>
          <cell r="M18" t="str">
            <v>26.</v>
          </cell>
          <cell r="N18" t="str">
            <v>14.</v>
          </cell>
          <cell r="O18" t="str">
            <v>23.</v>
          </cell>
          <cell r="P18" t="str">
            <v>11.</v>
          </cell>
          <cell r="Q18" t="str">
            <v>18.</v>
          </cell>
          <cell r="R18"/>
          <cell r="S18">
            <v>0.35416666666666669</v>
          </cell>
          <cell r="T18">
            <v>0.64236111111111105</v>
          </cell>
        </row>
        <row r="19">
          <cell r="D19" t="str">
            <v>VAM 1.MG</v>
          </cell>
          <cell r="E19" t="str">
            <v>7.</v>
          </cell>
          <cell r="F19" t="str">
            <v>Kaunatas vidusskola</v>
          </cell>
          <cell r="G19" t="str">
            <v>Rāznas iela 25, Kaunata, Kaunatas pagasts, LV-4622</v>
          </cell>
          <cell r="H19">
            <v>14</v>
          </cell>
          <cell r="I19" t="str">
            <v>13.</v>
          </cell>
          <cell r="J19" t="str">
            <v>11.</v>
          </cell>
          <cell r="K19" t="str">
            <v>15.</v>
          </cell>
          <cell r="L19" t="str">
            <v>7.</v>
          </cell>
          <cell r="M19" t="str">
            <v>10.</v>
          </cell>
          <cell r="N19" t="str">
            <v>09.</v>
          </cell>
          <cell r="O19" t="str">
            <v>02.</v>
          </cell>
          <cell r="P19" t="str">
            <v>13.</v>
          </cell>
          <cell r="Q19" t="str">
            <v>16.</v>
          </cell>
          <cell r="R19" t="str">
            <v>10.01. mājsēdes dēļ pārcelts uz 19.01.</v>
          </cell>
          <cell r="S19">
            <v>0.36458333333333331</v>
          </cell>
          <cell r="T19">
            <v>0.63541666666666663</v>
          </cell>
        </row>
        <row r="20">
          <cell r="D20" t="str">
            <v>VAM 2.MG</v>
          </cell>
          <cell r="E20" t="str">
            <v>8.</v>
          </cell>
          <cell r="F20" t="str">
            <v>Kaunatas vidusskola</v>
          </cell>
          <cell r="G20" t="str">
            <v>Rāznas iela 25, Kaunata, Kaunatas pagasts, LV-4622</v>
          </cell>
          <cell r="H20">
            <v>14</v>
          </cell>
          <cell r="I20" t="str">
            <v>20.</v>
          </cell>
          <cell r="J20"/>
          <cell r="K20" t="str">
            <v>10.;22.</v>
          </cell>
          <cell r="L20" t="str">
            <v>14.</v>
          </cell>
          <cell r="M20" t="str">
            <v>17.</v>
          </cell>
          <cell r="N20" t="str">
            <v>23.</v>
          </cell>
          <cell r="O20" t="str">
            <v>30.</v>
          </cell>
          <cell r="P20" t="str">
            <v>20.</v>
          </cell>
          <cell r="Q20" t="str">
            <v>25.</v>
          </cell>
          <cell r="R20" t="str">
            <v>Pārcelts no 29.10.</v>
          </cell>
          <cell r="S20">
            <v>0.36458333333333331</v>
          </cell>
          <cell r="T20">
            <v>0.63541666666666663</v>
          </cell>
        </row>
        <row r="21">
          <cell r="D21" t="str">
            <v>VAM 1.MG</v>
          </cell>
          <cell r="E21" t="str">
            <v>9.</v>
          </cell>
          <cell r="F21" t="str">
            <v>Rēzeknes tehnikums</v>
          </cell>
          <cell r="G21" t="str">
            <v>Varoņu iela 11a, Rēzekne, LV-4604</v>
          </cell>
          <cell r="H21">
            <v>13</v>
          </cell>
          <cell r="I21"/>
          <cell r="J21"/>
          <cell r="K21"/>
          <cell r="L21"/>
          <cell r="M21" t="str">
            <v>27.</v>
          </cell>
          <cell r="N21" t="str">
            <v>24.</v>
          </cell>
          <cell r="O21" t="str">
            <v>24.</v>
          </cell>
          <cell r="P21"/>
          <cell r="Q21" t="str">
            <v>05.; 06.</v>
          </cell>
          <cell r="R21" t="str">
            <v>I.Mežora VAM grupa;</v>
          </cell>
          <cell r="S21">
            <v>0.35416666666666669</v>
          </cell>
          <cell r="T21">
            <v>0.64236111111111105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Raivis Nikolajevs</v>
          </cell>
          <cell r="C13">
            <v>28105362</v>
          </cell>
          <cell r="D13" t="str">
            <v>1.1.</v>
          </cell>
          <cell r="E13"/>
          <cell r="F13" t="str">
            <v>Daugavpils, Lāčplēša iela 20</v>
          </cell>
          <cell r="G13" t="str">
            <v>Daugavpils, Lāčplēša iela 20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</row>
        <row r="14">
          <cell r="D14" t="str">
            <v>1.1.</v>
          </cell>
          <cell r="E14"/>
          <cell r="F14" t="str">
            <v>Daugavpils, Lāčplēša iela 20</v>
          </cell>
          <cell r="G14" t="str">
            <v>Daugavpils, Lāčplēša iela 20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</row>
        <row r="15">
          <cell r="D15" t="str">
            <v>1.1.</v>
          </cell>
          <cell r="E15"/>
          <cell r="F15" t="str">
            <v>Daugavpils, Lāčplēša iela 20</v>
          </cell>
          <cell r="G15" t="str">
            <v>Daugavpils, Lāčplēša iela 20</v>
          </cell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</row>
        <row r="16">
          <cell r="D16" t="str">
            <v>1.1.</v>
          </cell>
          <cell r="E16"/>
          <cell r="F16" t="str">
            <v>Daugavpils, Lāčplēša iela 20</v>
          </cell>
          <cell r="G16" t="str">
            <v>Daugavpils, Lāčplēša iela 20</v>
          </cell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</row>
        <row r="17">
          <cell r="D17" t="str">
            <v>1.1.</v>
          </cell>
          <cell r="E17"/>
          <cell r="F17" t="str">
            <v>Daugavpils, Lāčplēša iela 20</v>
          </cell>
          <cell r="G17" t="str">
            <v>Daugavpils, Lāčplēša iela 20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 t="str">
            <v>1.1.</v>
          </cell>
          <cell r="E18"/>
          <cell r="F18" t="str">
            <v>Daugavpils, Lāčplēša iela 20</v>
          </cell>
          <cell r="G18" t="str">
            <v>Daugavpils, Lāčplēša iela 20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 t="str">
            <v>1.1.</v>
          </cell>
          <cell r="E19"/>
          <cell r="F19" t="str">
            <v>Daugavpils, Lāčplēša iela 20</v>
          </cell>
          <cell r="G19" t="str">
            <v>Daugavpils, Lāčplēša iela 20</v>
          </cell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 t="str">
            <v>Slodze -0,05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Ivars Novožilovs</v>
          </cell>
          <cell r="C13">
            <v>28625187</v>
          </cell>
          <cell r="D13" t="str">
            <v>2.4.</v>
          </cell>
          <cell r="E13"/>
          <cell r="F13" t="str">
            <v>Ludzas pilsētas vidusskola</v>
          </cell>
          <cell r="G13" t="str">
            <v>Blaumaņa 4, Ludza</v>
          </cell>
          <cell r="H13">
            <v>20</v>
          </cell>
          <cell r="I13" t="str">
            <v>14.;21.;28.</v>
          </cell>
          <cell r="J13" t="str">
            <v>05.;12.;26.</v>
          </cell>
          <cell r="K13" t="str">
            <v>02.;09.;17.;24.</v>
          </cell>
          <cell r="L13" t="str">
            <v>01.;08.;15.</v>
          </cell>
          <cell r="M13" t="str">
            <v>12.;19.;26.</v>
          </cell>
          <cell r="N13" t="str">
            <v>02.;09.;16.;23.</v>
          </cell>
          <cell r="O13" t="str">
            <v>02.;09.;23.;30.</v>
          </cell>
          <cell r="P13" t="str">
            <v>06.;13.;20.;27.</v>
          </cell>
          <cell r="Q13" t="str">
            <v>11.;18.;25.</v>
          </cell>
          <cell r="R13"/>
          <cell r="S13" t="str">
            <v>13;50</v>
          </cell>
          <cell r="T13">
            <v>0.64236111111111105</v>
          </cell>
        </row>
        <row r="14">
          <cell r="D14" t="str">
            <v>2.4.</v>
          </cell>
          <cell r="E14"/>
          <cell r="F14" t="str">
            <v>Pušmucovas pamatskola</v>
          </cell>
          <cell r="G14" t="str">
            <v>Pušmucova, Ludzas novads</v>
          </cell>
          <cell r="H14">
            <v>15</v>
          </cell>
          <cell r="I14" t="str">
            <v>15.;22.;29.</v>
          </cell>
          <cell r="J14" t="str">
            <v>06.;13.;27.</v>
          </cell>
          <cell r="K14" t="str">
            <v>03.;10.;16.;23.;30..</v>
          </cell>
          <cell r="L14" t="str">
            <v>07.;14.;21.</v>
          </cell>
          <cell r="M14" t="str">
            <v>11.;18.;25.</v>
          </cell>
          <cell r="N14" t="str">
            <v>01.;08.;15.;22.</v>
          </cell>
          <cell r="O14" t="str">
            <v>01.;08.;22.;29.</v>
          </cell>
          <cell r="P14" t="str">
            <v>05.;12.;19.;26.</v>
          </cell>
          <cell r="Q14" t="str">
            <v>10.;17.;24.</v>
          </cell>
          <cell r="R14"/>
          <cell r="S14">
            <v>0.57638888888888895</v>
          </cell>
          <cell r="T14">
            <v>0.64236111111111105</v>
          </cell>
        </row>
        <row r="15">
          <cell r="D15" t="str">
            <v>2.4.</v>
          </cell>
          <cell r="E15" t="str">
            <v>1. grupa</v>
          </cell>
          <cell r="F15" t="str">
            <v>Ciblas vidusskola</v>
          </cell>
          <cell r="G15" t="str">
            <v>Cibla, Ludzas novads</v>
          </cell>
          <cell r="H15">
            <v>15</v>
          </cell>
          <cell r="I15" t="str">
            <v>16.;23.;30.</v>
          </cell>
          <cell r="J15" t="str">
            <v>07.;14.;28.</v>
          </cell>
          <cell r="K15" t="str">
            <v>04.;11.;25.</v>
          </cell>
          <cell r="L15" t="str">
            <v>02.;09.;16.</v>
          </cell>
          <cell r="M15" t="str">
            <v>13.;20.;27.</v>
          </cell>
          <cell r="N15" t="str">
            <v>03.;10.;17.;24.</v>
          </cell>
          <cell r="O15" t="str">
            <v>03.;10.;24.;31.</v>
          </cell>
          <cell r="P15" t="str">
            <v>07.;14.;21.;28.</v>
          </cell>
          <cell r="Q15" t="str">
            <v>12.;19.;26.</v>
          </cell>
          <cell r="R15"/>
          <cell r="S15">
            <v>0.59027777777777779</v>
          </cell>
          <cell r="T15">
            <v>0.65625</v>
          </cell>
        </row>
        <row r="16">
          <cell r="D16" t="str">
            <v>4.8.</v>
          </cell>
          <cell r="E16"/>
          <cell r="F16" t="str">
            <v>Ludzas pilsētas vidusskola</v>
          </cell>
          <cell r="G16" t="str">
            <v>Blaumaņa 4, Ludza</v>
          </cell>
          <cell r="H16">
            <v>17</v>
          </cell>
          <cell r="I16" t="str">
            <v>14.;21.;28.</v>
          </cell>
          <cell r="J16" t="str">
            <v>05.;12.;26.</v>
          </cell>
          <cell r="K16" t="str">
            <v>02.;09.;16.;23.;30.</v>
          </cell>
          <cell r="L16" t="str">
            <v>07.;14.;21.</v>
          </cell>
          <cell r="M16" t="str">
            <v>11.;18.;25.</v>
          </cell>
          <cell r="N16" t="str">
            <v>01.;08.;15.;22.</v>
          </cell>
          <cell r="O16" t="str">
            <v>01.;08.;22.;29.</v>
          </cell>
          <cell r="P16" t="str">
            <v>05.;12.;19.;26.</v>
          </cell>
          <cell r="Q16" t="str">
            <v>10.;17.;24.</v>
          </cell>
          <cell r="R16"/>
          <cell r="S16">
            <v>0.64930555555555558</v>
          </cell>
          <cell r="T16">
            <v>0.71180555555555547</v>
          </cell>
        </row>
        <row r="17">
          <cell r="D17" t="str">
            <v>2.4.</v>
          </cell>
          <cell r="E17" t="str">
            <v>2. grupa</v>
          </cell>
          <cell r="F17" t="str">
            <v>Ciblas vidusskola</v>
          </cell>
          <cell r="G17" t="str">
            <v>Cibla, Ludzas novads</v>
          </cell>
          <cell r="H17">
            <v>15</v>
          </cell>
          <cell r="I17"/>
          <cell r="J17" t="str">
            <v>07.;14.;28.</v>
          </cell>
          <cell r="K17" t="str">
            <v>04.;11.;25.</v>
          </cell>
          <cell r="L17" t="str">
            <v>02.;09.;16.</v>
          </cell>
          <cell r="M17" t="str">
            <v>13.;20.;27.</v>
          </cell>
          <cell r="N17" t="str">
            <v>03.;10.;17.;24.</v>
          </cell>
          <cell r="O17" t="str">
            <v>03.;10.;24.;31.</v>
          </cell>
          <cell r="P17" t="str">
            <v>07.;14.;21.;28.</v>
          </cell>
          <cell r="Q17" t="str">
            <v>12.;19.;26.</v>
          </cell>
          <cell r="R17"/>
          <cell r="S17">
            <v>0.65625</v>
          </cell>
          <cell r="T17">
            <v>0.71875</v>
          </cell>
        </row>
        <row r="18">
          <cell r="D18" t="str">
            <v>VAM 1.MG</v>
          </cell>
          <cell r="E18"/>
          <cell r="F18" t="str">
            <v>Ludzas 2.vidusskola</v>
          </cell>
          <cell r="G18" t="str">
            <v>P.Miglinīka 27, Ludza,</v>
          </cell>
          <cell r="H18">
            <v>11</v>
          </cell>
          <cell r="I18">
            <v>20</v>
          </cell>
          <cell r="J18">
            <v>25</v>
          </cell>
          <cell r="K18">
            <v>22</v>
          </cell>
          <cell r="L18">
            <v>20</v>
          </cell>
          <cell r="M18">
            <v>24</v>
          </cell>
          <cell r="N18">
            <v>14</v>
          </cell>
          <cell r="O18">
            <v>7</v>
          </cell>
          <cell r="P18" t="str">
            <v>04.</v>
          </cell>
          <cell r="Q18" t="str">
            <v>02.</v>
          </cell>
          <cell r="R18"/>
          <cell r="S18">
            <v>0.33333333333333331</v>
          </cell>
          <cell r="T18">
            <v>0.625</v>
          </cell>
        </row>
        <row r="19">
          <cell r="D19" t="str">
            <v>VAM 2.MG</v>
          </cell>
          <cell r="E19"/>
          <cell r="F19" t="str">
            <v>Rēzeknes 2.vidusskola</v>
          </cell>
          <cell r="G19" t="str">
            <v>P.Brieža 29/31, Rēzekne</v>
          </cell>
          <cell r="H19">
            <v>11</v>
          </cell>
          <cell r="I19"/>
          <cell r="J19"/>
          <cell r="K19"/>
          <cell r="L19"/>
          <cell r="M19">
            <v>24</v>
          </cell>
          <cell r="N19">
            <v>21</v>
          </cell>
          <cell r="O19">
            <v>21</v>
          </cell>
          <cell r="P19">
            <v>25</v>
          </cell>
          <cell r="Q19">
            <v>16</v>
          </cell>
          <cell r="R19"/>
          <cell r="S19">
            <v>0.33333333333333331</v>
          </cell>
          <cell r="T19">
            <v>0.625</v>
          </cell>
        </row>
        <row r="20">
          <cell r="D20" t="str">
            <v>Speciālais kurss</v>
          </cell>
          <cell r="E20" t="str">
            <v>Jaunsargu vispārējās fiziskās sagatavotības pilnveidošana</v>
          </cell>
          <cell r="F20" t="str">
            <v>Ludzas 2.vidusskola</v>
          </cell>
          <cell r="G20" t="str">
            <v>P.Miglinīka 27, Ludza</v>
          </cell>
          <cell r="H20">
            <v>15</v>
          </cell>
          <cell r="I20" t="str">
            <v>15.;22.;29.</v>
          </cell>
          <cell r="J20" t="str">
            <v>06.;11,;13.;27.</v>
          </cell>
          <cell r="K20" t="str">
            <v>03.;10.;17.;24.</v>
          </cell>
          <cell r="L20" t="str">
            <v>01.;08.;15.;22.</v>
          </cell>
          <cell r="M20" t="str">
            <v>05,;12.;19.;26.</v>
          </cell>
          <cell r="N20" t="str">
            <v>02.;09.;16.;23.</v>
          </cell>
          <cell r="O20" t="str">
            <v>02.;09;23.;30.</v>
          </cell>
          <cell r="P20" t="str">
            <v>06.;13.;20.;27.</v>
          </cell>
          <cell r="Q20" t="str">
            <v>02.;11.;18.;25.</v>
          </cell>
          <cell r="R20"/>
          <cell r="S20">
            <v>0.64930555555555558</v>
          </cell>
          <cell r="T20">
            <v>0.71180555555555547</v>
          </cell>
        </row>
        <row r="21">
          <cell r="D21" t="str">
            <v>Speciālais kurss</v>
          </cell>
          <cell r="E21" t="str">
            <v>Jaunsargu vispārējās fiziskās sagatavotības pilnveidošana</v>
          </cell>
          <cell r="F21" t="str">
            <v>Ludzas 2.vidusskola</v>
          </cell>
          <cell r="G21" t="str">
            <v>P.Miglinīka 27, Ludza</v>
          </cell>
          <cell r="H21">
            <v>15</v>
          </cell>
          <cell r="I21" t="str">
            <v>06.:13.;20.</v>
          </cell>
          <cell r="J21" t="str">
            <v>11.;18.;25.</v>
          </cell>
          <cell r="K21" t="str">
            <v>08.;15.;22.;29.</v>
          </cell>
          <cell r="L21" t="str">
            <v>03.;06.;13.;20.</v>
          </cell>
          <cell r="M21" t="str">
            <v>10.;17.;24.;31.</v>
          </cell>
          <cell r="N21" t="str">
            <v>07.;14.;21.;28.</v>
          </cell>
          <cell r="O21" t="str">
            <v>07.;14.;21.;28.</v>
          </cell>
          <cell r="P21" t="str">
            <v>04.;11.; 18.;25</v>
          </cell>
          <cell r="Q21" t="str">
            <v>09.;16.;23.;30.</v>
          </cell>
          <cell r="R21"/>
          <cell r="S21">
            <v>0.64930555555555558</v>
          </cell>
          <cell r="T21">
            <v>0.71180555555555547</v>
          </cell>
        </row>
        <row r="22">
          <cell r="D22" t="str">
            <v>Slodze -0,15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Zane Ozoliņa</v>
          </cell>
          <cell r="C13">
            <v>26539659</v>
          </cell>
          <cell r="D13" t="str">
            <v>1.1.</v>
          </cell>
          <cell r="E13"/>
          <cell r="F13"/>
          <cell r="G13" t="str">
            <v>Rēzekne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</row>
        <row r="14">
          <cell r="D14" t="str">
            <v>1.1.</v>
          </cell>
          <cell r="E14"/>
          <cell r="F14"/>
          <cell r="G14" t="str">
            <v>Rēzekne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</row>
        <row r="15">
          <cell r="D15" t="str">
            <v>1.1.</v>
          </cell>
          <cell r="E15"/>
          <cell r="F15"/>
          <cell r="G15" t="str">
            <v>Rēzekne</v>
          </cell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 t="str">
            <v>Slodze +0,05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Juris Ozols</v>
          </cell>
          <cell r="C13">
            <v>26118928</v>
          </cell>
          <cell r="D13" t="str">
            <v>VAM 1.MG</v>
          </cell>
          <cell r="E13" t="str">
            <v>33-1</v>
          </cell>
          <cell r="F13" t="str">
            <v>Daugavpils būvniecības tehnikums</v>
          </cell>
          <cell r="G13" t="str">
            <v>Daugavpils, Jātnieku 87</v>
          </cell>
          <cell r="H13">
            <v>15</v>
          </cell>
          <cell r="I13" t="str">
            <v>10.</v>
          </cell>
          <cell r="J13" t="str">
            <v>01.</v>
          </cell>
          <cell r="K13" t="str">
            <v>05.</v>
          </cell>
          <cell r="L13" t="str">
            <v>03.</v>
          </cell>
          <cell r="M13" t="str">
            <v>13.</v>
          </cell>
          <cell r="N13" t="str">
            <v>04.</v>
          </cell>
          <cell r="O13" t="str">
            <v>04.</v>
          </cell>
          <cell r="P13" t="str">
            <v>01.</v>
          </cell>
          <cell r="Q13" t="str">
            <v>06.</v>
          </cell>
          <cell r="R13"/>
          <cell r="S13">
            <v>0.35416666666666669</v>
          </cell>
          <cell r="T13">
            <v>0.6875</v>
          </cell>
        </row>
        <row r="14">
          <cell r="D14" t="str">
            <v>VAM 1.MG</v>
          </cell>
          <cell r="E14">
            <v>23</v>
          </cell>
          <cell r="F14" t="str">
            <v>Daugavpils būvniecības tehnikums</v>
          </cell>
          <cell r="G14" t="str">
            <v>Daugavpils, Jātnieku 87</v>
          </cell>
          <cell r="H14">
            <v>15</v>
          </cell>
          <cell r="I14" t="str">
            <v>17.</v>
          </cell>
          <cell r="J14" t="str">
            <v>07.</v>
          </cell>
          <cell r="K14" t="str">
            <v>12.</v>
          </cell>
          <cell r="L14" t="str">
            <v>10.</v>
          </cell>
          <cell r="M14"/>
          <cell r="N14"/>
          <cell r="O14" t="str">
            <v>18.;23;24.</v>
          </cell>
          <cell r="P14" t="str">
            <v>29.</v>
          </cell>
          <cell r="Q14" t="str">
            <v>27.</v>
          </cell>
          <cell r="R14"/>
          <cell r="S14">
            <v>0.35416666666666669</v>
          </cell>
          <cell r="T14">
            <v>0.6875</v>
          </cell>
        </row>
        <row r="15">
          <cell r="D15" t="str">
            <v>VAM 1.MG</v>
          </cell>
          <cell r="E15" t="str">
            <v>35-1</v>
          </cell>
          <cell r="F15" t="str">
            <v>Daugavpils būvniecības tehnikums</v>
          </cell>
          <cell r="G15" t="str">
            <v>Daugavpils, Jātnieku 87</v>
          </cell>
          <cell r="H15">
            <v>15</v>
          </cell>
          <cell r="I15" t="str">
            <v>24.</v>
          </cell>
          <cell r="J15" t="str">
            <v>29.</v>
          </cell>
          <cell r="K15" t="str">
            <v>26.</v>
          </cell>
          <cell r="L15" t="str">
            <v>15.</v>
          </cell>
          <cell r="M15" t="str">
            <v>28.</v>
          </cell>
          <cell r="N15" t="str">
            <v>25.</v>
          </cell>
          <cell r="O15" t="str">
            <v>25.</v>
          </cell>
          <cell r="P15" t="str">
            <v>22.</v>
          </cell>
          <cell r="Q15" t="str">
            <v>20.</v>
          </cell>
          <cell r="R15"/>
          <cell r="S15">
            <v>0.35416666666666669</v>
          </cell>
          <cell r="T15">
            <v>0.6875</v>
          </cell>
        </row>
        <row r="16">
          <cell r="D16" t="str">
            <v>VAM 1.MG</v>
          </cell>
          <cell r="E16"/>
          <cell r="F16" t="str">
            <v>Daugavpils būvniecības tehnikums</v>
          </cell>
          <cell r="G16" t="str">
            <v>Daugavpils, Jātnieku 87</v>
          </cell>
          <cell r="H16">
            <v>15</v>
          </cell>
          <cell r="I16" t="str">
            <v>30.</v>
          </cell>
          <cell r="J16" t="str">
            <v>28.</v>
          </cell>
          <cell r="K16" t="str">
            <v>25.</v>
          </cell>
          <cell r="L16" t="str">
            <v>02.</v>
          </cell>
          <cell r="M16" t="str">
            <v>21.</v>
          </cell>
          <cell r="N16" t="str">
            <v>18.</v>
          </cell>
          <cell r="O16" t="str">
            <v>11.</v>
          </cell>
          <cell r="P16" t="str">
            <v>08.;12.</v>
          </cell>
          <cell r="Q16"/>
          <cell r="R16"/>
          <cell r="S16">
            <v>0.35416666666666669</v>
          </cell>
          <cell r="T16">
            <v>0.6875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 t="str">
            <v>4.7.</v>
          </cell>
          <cell r="E18">
            <v>1</v>
          </cell>
          <cell r="F18" t="str">
            <v>Daugavpils būvniecības tehnikums</v>
          </cell>
          <cell r="G18" t="str">
            <v>Daugavpils, Jātnieku 87</v>
          </cell>
          <cell r="H18">
            <v>15</v>
          </cell>
          <cell r="I18" t="str">
            <v>09.;16.;22.</v>
          </cell>
          <cell r="J18" t="str">
            <v>07.;21.;27.</v>
          </cell>
          <cell r="K18" t="str">
            <v>04.;11.;16.;25.</v>
          </cell>
          <cell r="L18" t="str">
            <v>02.;09.;16.</v>
          </cell>
          <cell r="M18" t="str">
            <v>10.;12.;19.</v>
          </cell>
          <cell r="N18" t="str">
            <v>02.;09.;16.;23.</v>
          </cell>
          <cell r="O18" t="str">
            <v>02.;09.;16.</v>
          </cell>
          <cell r="P18" t="str">
            <v>06.;12.;19.;27.</v>
          </cell>
          <cell r="Q18" t="str">
            <v>03.;11.;18.</v>
          </cell>
          <cell r="R18"/>
          <cell r="S18">
            <v>0.64583333333333337</v>
          </cell>
          <cell r="T18">
            <v>0.70833333333333337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Normunds Pastars</v>
          </cell>
          <cell r="C13">
            <v>26165834</v>
          </cell>
          <cell r="D13" t="str">
            <v>2.3.</v>
          </cell>
          <cell r="E13"/>
          <cell r="F13" t="str">
            <v>Jēkabpils 3.vidusskola</v>
          </cell>
          <cell r="G13" t="str">
            <v>Slimnīcas iela 5, Jēkabpils</v>
          </cell>
          <cell r="H13">
            <v>13</v>
          </cell>
          <cell r="I13" t="str">
            <v>15.;22.;29</v>
          </cell>
          <cell r="J13" t="str">
            <v>06.;13.;20</v>
          </cell>
          <cell r="K13" t="str">
            <v>03.;10.;17.;24</v>
          </cell>
          <cell r="L13" t="str">
            <v>01;08;15;22</v>
          </cell>
          <cell r="M13" t="str">
            <v>12.;19.;26</v>
          </cell>
          <cell r="N13" t="str">
            <v>02.;09.;16.;23</v>
          </cell>
          <cell r="O13" t="str">
            <v>02.;09.;23.;30</v>
          </cell>
          <cell r="P13" t="str">
            <v>06.;13.;20.;27</v>
          </cell>
          <cell r="Q13" t="str">
            <v>11.;18.;25</v>
          </cell>
          <cell r="R13"/>
          <cell r="S13">
            <v>0.63541666666666663</v>
          </cell>
          <cell r="T13">
            <v>0.70138888888888884</v>
          </cell>
        </row>
        <row r="14">
          <cell r="D14" t="str">
            <v>1.1.</v>
          </cell>
          <cell r="E14"/>
          <cell r="F14" t="str">
            <v>Jēkabpils 3.vidusskola</v>
          </cell>
          <cell r="G14" t="str">
            <v>Slimnīcas iela 5, Jēkabpils</v>
          </cell>
          <cell r="H14">
            <v>27</v>
          </cell>
          <cell r="I14" t="str">
            <v>15.;22.;29</v>
          </cell>
          <cell r="J14" t="str">
            <v>06.;13.20</v>
          </cell>
          <cell r="K14" t="str">
            <v>03.;10.;17.;24</v>
          </cell>
          <cell r="L14" t="str">
            <v>01;08;15;22</v>
          </cell>
          <cell r="M14" t="str">
            <v>12.;19.;26</v>
          </cell>
          <cell r="N14" t="str">
            <v>02.;09.;16.;23</v>
          </cell>
          <cell r="O14" t="str">
            <v>02.;09.;23.;30</v>
          </cell>
          <cell r="P14" t="str">
            <v>06.;13.;20.;27</v>
          </cell>
          <cell r="Q14" t="str">
            <v>11.;18.;25</v>
          </cell>
          <cell r="R14"/>
          <cell r="S14">
            <v>0.56597222222222221</v>
          </cell>
          <cell r="T14">
            <v>0.625</v>
          </cell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>
            <v>0.64583333333333337</v>
          </cell>
          <cell r="T15">
            <v>0.71180555555555547</v>
          </cell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>
            <v>0.64583333333333337</v>
          </cell>
          <cell r="T16">
            <v>0.71180555555555547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>
            <v>0.34375</v>
          </cell>
          <cell r="T17">
            <v>0.62847222222222221</v>
          </cell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>
            <v>0.34375</v>
          </cell>
          <cell r="T18">
            <v>0.62847222222222221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>
            <v>0.34375</v>
          </cell>
          <cell r="T19">
            <v>0.62847222222222221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>
            <v>0.34375</v>
          </cell>
          <cell r="T20">
            <v>0.62847222222222221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Valērijs Pastars</v>
          </cell>
          <cell r="C13">
            <v>26307075</v>
          </cell>
          <cell r="D13" t="str">
            <v>1.1.</v>
          </cell>
          <cell r="E13" t="str">
            <v>1.1.Riebiņi</v>
          </cell>
          <cell r="F13" t="str">
            <v>Riebiņu vidusskola</v>
          </cell>
          <cell r="G13" t="str">
            <v>Liepu iela 21, Riebiņi, Riebiņu novads</v>
          </cell>
          <cell r="H13">
            <v>2</v>
          </cell>
          <cell r="I13" t="str">
            <v>15.;22.;29</v>
          </cell>
          <cell r="J13" t="str">
            <v>07.;14.</v>
          </cell>
          <cell r="K13" t="str">
            <v>04.;13</v>
          </cell>
          <cell r="L13" t="str">
            <v>02.;09.;</v>
          </cell>
          <cell r="M13" t="str">
            <v>06.;13.;20.</v>
          </cell>
          <cell r="N13" t="str">
            <v>03.;10.;17.</v>
          </cell>
          <cell r="O13" t="str">
            <v>03.;10.;24.</v>
          </cell>
          <cell r="P13" t="str">
            <v>07.;14.;21.</v>
          </cell>
          <cell r="Q13" t="str">
            <v>05.;12.;19.</v>
          </cell>
          <cell r="R13"/>
          <cell r="S13">
            <v>0.58333333333333337</v>
          </cell>
          <cell r="T13">
            <v>0.64583333333333337</v>
          </cell>
        </row>
        <row r="14">
          <cell r="D14" t="str">
            <v>VAM 1.MG</v>
          </cell>
          <cell r="E14" t="str">
            <v xml:space="preserve">Aglona </v>
          </cell>
          <cell r="F14" t="str">
            <v>Aglonas vidusskola</v>
          </cell>
          <cell r="G14" t="str">
            <v>Daugavpils iela 6, Aglona, Aglonas novads</v>
          </cell>
          <cell r="H14">
            <v>18</v>
          </cell>
          <cell r="I14"/>
          <cell r="J14"/>
          <cell r="K14">
            <v>24</v>
          </cell>
          <cell r="L14" t="str">
            <v>15.</v>
          </cell>
          <cell r="M14" t="str">
            <v>26.</v>
          </cell>
          <cell r="N14" t="str">
            <v>23.</v>
          </cell>
          <cell r="O14" t="str">
            <v>30.</v>
          </cell>
          <cell r="P14" t="str">
            <v>27.</v>
          </cell>
          <cell r="Q14" t="str">
            <v>25.</v>
          </cell>
          <cell r="R14"/>
          <cell r="S14">
            <v>0.375</v>
          </cell>
          <cell r="T14">
            <v>0.66666666666666663</v>
          </cell>
        </row>
        <row r="15">
          <cell r="D15" t="str">
            <v>VAM 1.MG</v>
          </cell>
          <cell r="E15" t="str">
            <v>Preiļi 1</v>
          </cell>
          <cell r="F15" t="str">
            <v>RTRIT Preiļi</v>
          </cell>
          <cell r="G15" t="str">
            <v>Sporta iela1, Preiļi</v>
          </cell>
          <cell r="H15">
            <v>15</v>
          </cell>
          <cell r="I15">
            <v>20</v>
          </cell>
          <cell r="J15">
            <v>11</v>
          </cell>
          <cell r="K15">
            <v>22</v>
          </cell>
          <cell r="L15" t="str">
            <v>06.</v>
          </cell>
          <cell r="M15" t="str">
            <v>17.</v>
          </cell>
          <cell r="N15" t="str">
            <v>07.</v>
          </cell>
          <cell r="O15" t="str">
            <v>07.</v>
          </cell>
          <cell r="P15" t="str">
            <v>11.</v>
          </cell>
          <cell r="Q15" t="str">
            <v>02.</v>
          </cell>
          <cell r="R15"/>
          <cell r="S15">
            <v>0.375</v>
          </cell>
          <cell r="T15">
            <v>0.66666666666666663</v>
          </cell>
        </row>
        <row r="16">
          <cell r="D16" t="str">
            <v>VAM 2.MG</v>
          </cell>
          <cell r="E16" t="str">
            <v xml:space="preserve">Aglona </v>
          </cell>
          <cell r="F16" t="str">
            <v>Aglonas vidusskola</v>
          </cell>
          <cell r="G16" t="str">
            <v>Daugavpils iela 6, Aglona, Aglonas novads</v>
          </cell>
          <cell r="H16">
            <v>8</v>
          </cell>
          <cell r="I16"/>
          <cell r="J16"/>
          <cell r="K16">
            <v>25</v>
          </cell>
          <cell r="L16" t="str">
            <v>16.</v>
          </cell>
          <cell r="M16" t="str">
            <v>27.</v>
          </cell>
          <cell r="N16" t="str">
            <v>24.</v>
          </cell>
          <cell r="O16" t="str">
            <v>31.</v>
          </cell>
          <cell r="P16" t="str">
            <v>28.</v>
          </cell>
          <cell r="Q16" t="str">
            <v>26.</v>
          </cell>
          <cell r="R16"/>
          <cell r="S16">
            <v>0.375</v>
          </cell>
          <cell r="T16">
            <v>0.66666666666666663</v>
          </cell>
        </row>
        <row r="17">
          <cell r="D17" t="str">
            <v>1.1.</v>
          </cell>
          <cell r="E17" t="str">
            <v>1.1.Rudzāti</v>
          </cell>
          <cell r="F17" t="str">
            <v>Rudzātu vidusskola</v>
          </cell>
          <cell r="G17" t="str">
            <v>Miera iela 13, Rudzāti, Līvānu novads</v>
          </cell>
          <cell r="H17">
            <v>4</v>
          </cell>
          <cell r="I17" t="str">
            <v>16.;23.;30</v>
          </cell>
          <cell r="J17" t="str">
            <v>05.;12.</v>
          </cell>
          <cell r="K17" t="str">
            <v>09.;16.;23.;30</v>
          </cell>
          <cell r="L17" t="str">
            <v>07.;14.;21</v>
          </cell>
          <cell r="M17" t="str">
            <v>11.;18.;25</v>
          </cell>
          <cell r="N17" t="str">
            <v>01.;08.;15.;22</v>
          </cell>
          <cell r="O17" t="str">
            <v>01.;08.;22.;29</v>
          </cell>
          <cell r="P17" t="str">
            <v>05.;12.;19.;26</v>
          </cell>
          <cell r="Q17" t="str">
            <v>03.;10.;17.;24.;31</v>
          </cell>
          <cell r="R17"/>
          <cell r="S17">
            <v>0.58333333333333337</v>
          </cell>
          <cell r="T17">
            <v>0.64583333333333337</v>
          </cell>
        </row>
        <row r="18">
          <cell r="D18" t="str">
            <v>2.3.</v>
          </cell>
          <cell r="E18" t="str">
            <v>2.3.Rudzāti</v>
          </cell>
          <cell r="F18" t="str">
            <v>Rudzātu vidusskola</v>
          </cell>
          <cell r="G18" t="str">
            <v>Miera iela 13, Rudzāti, Līvānu novads</v>
          </cell>
          <cell r="H18">
            <v>13</v>
          </cell>
          <cell r="I18" t="str">
            <v>16.;23.;30</v>
          </cell>
          <cell r="J18" t="str">
            <v>05.;12.</v>
          </cell>
          <cell r="K18" t="str">
            <v>09.;16.;23.;30</v>
          </cell>
          <cell r="L18" t="str">
            <v>07.;14.;21</v>
          </cell>
          <cell r="M18" t="str">
            <v>11.;18.;25</v>
          </cell>
          <cell r="N18" t="str">
            <v>01.;08.;15.;22</v>
          </cell>
          <cell r="O18" t="str">
            <v>01.;08.;22.;29</v>
          </cell>
          <cell r="P18" t="str">
            <v>05.;12.;19.;26</v>
          </cell>
          <cell r="Q18" t="str">
            <v>03.;10.;17.;24.;31</v>
          </cell>
          <cell r="R18"/>
          <cell r="S18">
            <v>0.64583333333333337</v>
          </cell>
          <cell r="T18">
            <v>0.71527777777777779</v>
          </cell>
        </row>
        <row r="19">
          <cell r="D19" t="str">
            <v>2.3.</v>
          </cell>
          <cell r="E19" t="str">
            <v>2.3.Riebiņi</v>
          </cell>
          <cell r="F19" t="str">
            <v>Riebiņu vidusskola</v>
          </cell>
          <cell r="G19" t="str">
            <v>Liepu iela 21, Riebiņi, Riebiņu novads</v>
          </cell>
          <cell r="H19">
            <v>1</v>
          </cell>
          <cell r="I19" t="str">
            <v>14.;21.;28</v>
          </cell>
          <cell r="J19" t="str">
            <v>06.;13</v>
          </cell>
          <cell r="K19" t="str">
            <v>10.</v>
          </cell>
          <cell r="L19" t="str">
            <v>01.;08.</v>
          </cell>
          <cell r="M19" t="str">
            <v>05.;12.;19.</v>
          </cell>
          <cell r="N19" t="str">
            <v>02.;09.;16.</v>
          </cell>
          <cell r="O19" t="str">
            <v>02.;09.;23.</v>
          </cell>
          <cell r="P19" t="str">
            <v>06.;13.;20.</v>
          </cell>
          <cell r="Q19" t="str">
            <v>11.;18.</v>
          </cell>
          <cell r="R19"/>
          <cell r="S19">
            <v>0.64583333333333337</v>
          </cell>
          <cell r="T19">
            <v>0.71527777777777779</v>
          </cell>
        </row>
        <row r="20">
          <cell r="D20" t="str">
            <v>Studijas</v>
          </cell>
          <cell r="E20"/>
          <cell r="F20" t="str">
            <v>LSPA</v>
          </cell>
          <cell r="G20" t="str">
            <v>Brīvības gatve 333,Vidzemes priekšpilsēta, Rīga</v>
          </cell>
          <cell r="H20"/>
          <cell r="I20" t="str">
            <v>03.;10.;17.;24</v>
          </cell>
          <cell r="J20" t="str">
            <v>01.;08.;15.;22.;29</v>
          </cell>
          <cell r="K20" t="str">
            <v>05.;12.;26</v>
          </cell>
          <cell r="L20" t="str">
            <v>03.;10.;17</v>
          </cell>
          <cell r="M20" t="str">
            <v>07.;14.;21.;28</v>
          </cell>
          <cell r="N20" t="str">
            <v>04.;11.;18.;25</v>
          </cell>
          <cell r="O20" t="str">
            <v>04.;11.;18.;25</v>
          </cell>
          <cell r="P20" t="str">
            <v>01.;08.;22.;29</v>
          </cell>
          <cell r="Q20" t="str">
            <v>06.;13.;20.;27.</v>
          </cell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MG_Pasākumi"/>
      <sheetName val="Pakārtotie pasākumi"/>
      <sheetName val="Darba stundas pa mēnešiem"/>
      <sheetName val="Grupu mācību Pasākumi"/>
      <sheetName val="PS"/>
      <sheetName val="Slodze(maināmie cipari)"/>
    </sheetNames>
    <sheetDataSet>
      <sheetData sheetId="0">
        <row r="13">
          <cell r="B13" t="str">
            <v>Ilze Platace</v>
          </cell>
          <cell r="C13">
            <v>26634461</v>
          </cell>
          <cell r="D13" t="str">
            <v>Studijas</v>
          </cell>
          <cell r="E13"/>
          <cell r="F13" t="str">
            <v>Latvijas Sporta Pedagoģiskā akadēmija</v>
          </cell>
          <cell r="G13" t="str">
            <v>Brīvības Gatve 333, Rīga</v>
          </cell>
          <cell r="H13"/>
          <cell r="I13" t="str">
            <v>03.;10.;17.;24.</v>
          </cell>
          <cell r="J13" t="str">
            <v>01.;08.;22.;29.</v>
          </cell>
          <cell r="K13" t="str">
            <v>05.;12.13;26.</v>
          </cell>
          <cell r="L13" t="str">
            <v>03.;10.;17.</v>
          </cell>
          <cell r="M13" t="str">
            <v>07.;14.;21.;28.</v>
          </cell>
          <cell r="N13" t="str">
            <v>04.;11.;18.;25.</v>
          </cell>
          <cell r="O13" t="str">
            <v>04.;11.;18.;25.</v>
          </cell>
          <cell r="P13" t="str">
            <v>01.;22.;29.</v>
          </cell>
          <cell r="Q13" t="str">
            <v>06.;13.;20.;27.</v>
          </cell>
          <cell r="R13"/>
          <cell r="S13">
            <v>0.34027777777777773</v>
          </cell>
          <cell r="T13">
            <v>0.71527777777777779</v>
          </cell>
        </row>
        <row r="14">
          <cell r="D14" t="str">
            <v>VAM 1.MG</v>
          </cell>
          <cell r="E14" t="str">
            <v>MT-21</v>
          </cell>
          <cell r="F14" t="str">
            <v>Daugavpils Būvniecības tehnikums</v>
          </cell>
          <cell r="G14" t="str">
            <v>Jātnieku 87, Daugavpils</v>
          </cell>
          <cell r="H14">
            <v>7</v>
          </cell>
          <cell r="I14" t="str">
            <v>15.</v>
          </cell>
          <cell r="J14"/>
          <cell r="K14" t="str">
            <v>09.</v>
          </cell>
          <cell r="L14" t="str">
            <v>01.</v>
          </cell>
          <cell r="M14" t="str">
            <v>13.</v>
          </cell>
          <cell r="N14" t="str">
            <v>10.</v>
          </cell>
          <cell r="O14" t="str">
            <v>10.</v>
          </cell>
          <cell r="P14" t="str">
            <v>13.;14.</v>
          </cell>
          <cell r="Q14"/>
          <cell r="R14"/>
          <cell r="S14">
            <v>0.33333333333333331</v>
          </cell>
          <cell r="T14">
            <v>0.625</v>
          </cell>
        </row>
        <row r="15">
          <cell r="D15" t="str">
            <v>VAM 1.MG</v>
          </cell>
          <cell r="E15" t="str">
            <v>LD-21</v>
          </cell>
          <cell r="F15" t="str">
            <v>Daugavpils tehnikums</v>
          </cell>
          <cell r="G15" t="str">
            <v>Strādnieku 16, Daugavpils</v>
          </cell>
          <cell r="H15">
            <v>10</v>
          </cell>
          <cell r="I15" t="str">
            <v>21.</v>
          </cell>
          <cell r="J15" t="str">
            <v>19.</v>
          </cell>
          <cell r="K15" t="str">
            <v>23.</v>
          </cell>
          <cell r="L15"/>
          <cell r="M15" t="str">
            <v>24.</v>
          </cell>
          <cell r="N15" t="str">
            <v>21.</v>
          </cell>
          <cell r="O15" t="str">
            <v>21.</v>
          </cell>
          <cell r="P15" t="str">
            <v>19.</v>
          </cell>
          <cell r="Q15" t="str">
            <v>02.</v>
          </cell>
          <cell r="R15"/>
          <cell r="S15">
            <v>0.33333333333333331</v>
          </cell>
          <cell r="T15">
            <v>0.625</v>
          </cell>
        </row>
        <row r="16">
          <cell r="D16" t="str">
            <v>VAM 1.MG</v>
          </cell>
          <cell r="E16" t="str">
            <v>AM-21</v>
          </cell>
          <cell r="F16" t="str">
            <v>Daugavpils Būvniecības  tehnikums</v>
          </cell>
          <cell r="G16" t="str">
            <v>Jātnieku 87, Daugavpils</v>
          </cell>
          <cell r="H16">
            <v>12</v>
          </cell>
          <cell r="I16" t="str">
            <v>29.</v>
          </cell>
          <cell r="J16"/>
          <cell r="K16" t="str">
            <v>10.</v>
          </cell>
          <cell r="L16"/>
          <cell r="M16" t="str">
            <v>27.</v>
          </cell>
          <cell r="N16" t="str">
            <v>03.</v>
          </cell>
          <cell r="O16" t="str">
            <v>03.</v>
          </cell>
          <cell r="P16" t="str">
            <v>12.</v>
          </cell>
          <cell r="Q16"/>
          <cell r="R16"/>
          <cell r="S16">
            <v>0.33333333333333331</v>
          </cell>
          <cell r="T16">
            <v>0.625</v>
          </cell>
        </row>
        <row r="17">
          <cell r="D17" t="str">
            <v>VAM 1.MG</v>
          </cell>
          <cell r="E17" t="str">
            <v>PR-21</v>
          </cell>
          <cell r="F17" t="str">
            <v>Daugavpils tehnikums</v>
          </cell>
          <cell r="G17" t="str">
            <v>Strādnieku 16, Daugavpils</v>
          </cell>
          <cell r="H17">
            <v>12</v>
          </cell>
          <cell r="I17" t="str">
            <v>28.</v>
          </cell>
          <cell r="J17">
            <v>26</v>
          </cell>
          <cell r="K17" t="str">
            <v>30.</v>
          </cell>
          <cell r="L17"/>
          <cell r="M17" t="str">
            <v>17.</v>
          </cell>
          <cell r="N17" t="str">
            <v>14.</v>
          </cell>
          <cell r="O17" t="str">
            <v>14.</v>
          </cell>
          <cell r="P17" t="str">
            <v>11.</v>
          </cell>
          <cell r="Q17" t="str">
            <v>24.</v>
          </cell>
          <cell r="R17"/>
          <cell r="S17">
            <v>0.33333333333333331</v>
          </cell>
          <cell r="T17">
            <v>0.625</v>
          </cell>
        </row>
        <row r="18">
          <cell r="D18" t="str">
            <v>1.1.</v>
          </cell>
          <cell r="E18"/>
          <cell r="F18" t="str">
            <v>Pelēču pamatskola</v>
          </cell>
          <cell r="G18" t="str">
            <v>Skolas iela 4, Pelēči, Preiļu novads</v>
          </cell>
          <cell r="H18">
            <v>12</v>
          </cell>
          <cell r="I18" t="str">
            <v>16.;23.;30.</v>
          </cell>
          <cell r="J18" t="str">
            <v>07.</v>
          </cell>
          <cell r="K18" t="str">
            <v>04.;11.;17.;25.</v>
          </cell>
          <cell r="L18" t="str">
            <v>02;20.</v>
          </cell>
          <cell r="M18" t="str">
            <v>12.;19.;26.</v>
          </cell>
          <cell r="N18" t="str">
            <v>02.;09.;17.;24.</v>
          </cell>
          <cell r="O18" t="str">
            <v>02.;09.;24.</v>
          </cell>
          <cell r="P18" t="str">
            <v>21.;28.</v>
          </cell>
          <cell r="Q18" t="str">
            <v>05.;11.;19.;26.</v>
          </cell>
          <cell r="R18"/>
          <cell r="S18">
            <v>0.5625</v>
          </cell>
          <cell r="T18">
            <v>0.62847222222222221</v>
          </cell>
        </row>
        <row r="19">
          <cell r="D19" t="str">
            <v>1.1.</v>
          </cell>
          <cell r="E19"/>
          <cell r="F19" t="str">
            <v>Špoģu vidusskola</v>
          </cell>
          <cell r="G19" t="str">
            <v>Šosejas iela3, Špoģi, Višķu pagasts, Daugavpils novads</v>
          </cell>
          <cell r="H19">
            <v>13</v>
          </cell>
          <cell r="I19" t="str">
            <v>15.;22.;25.</v>
          </cell>
          <cell r="J19" t="str">
            <v>04.</v>
          </cell>
          <cell r="K19" t="str">
            <v>02.;08.;15.;22.</v>
          </cell>
          <cell r="L19"/>
          <cell r="M19" t="str">
            <v>11.;18.;25.</v>
          </cell>
          <cell r="N19" t="str">
            <v>01.;08.;15.;22.</v>
          </cell>
          <cell r="O19" t="str">
            <v>01.;08.;15.</v>
          </cell>
          <cell r="P19" t="str">
            <v>20.;26.</v>
          </cell>
          <cell r="Q19" t="str">
            <v>12.;10.;16.;17.</v>
          </cell>
          <cell r="R19"/>
          <cell r="S19">
            <v>0.54166666666666663</v>
          </cell>
          <cell r="T19">
            <v>0.60763888888888895</v>
          </cell>
        </row>
        <row r="20">
          <cell r="D20" t="str">
            <v>1.2.</v>
          </cell>
          <cell r="E20"/>
          <cell r="F20" t="str">
            <v>Špoģu vidusskola</v>
          </cell>
          <cell r="G20" t="str">
            <v>Šosejas iela3, Špoģi, Višķu pagasts, Daugavpils novads</v>
          </cell>
          <cell r="H20">
            <v>16</v>
          </cell>
          <cell r="I20" t="str">
            <v>15.;22.;25.</v>
          </cell>
          <cell r="J20" t="str">
            <v>05.</v>
          </cell>
          <cell r="K20" t="str">
            <v>02.;08.;15.;22.</v>
          </cell>
          <cell r="L20"/>
          <cell r="M20" t="str">
            <v>11.;18.;25</v>
          </cell>
          <cell r="N20" t="str">
            <v>01.;08.;15.;22.</v>
          </cell>
          <cell r="O20" t="str">
            <v>01.;08.;15.</v>
          </cell>
          <cell r="P20" t="str">
            <v>20.;26.</v>
          </cell>
          <cell r="Q20" t="str">
            <v>12.;10.;16.;17.</v>
          </cell>
          <cell r="R20"/>
          <cell r="S20">
            <v>0.61458333333333337</v>
          </cell>
          <cell r="T20">
            <v>0.65972222222222221</v>
          </cell>
        </row>
        <row r="21">
          <cell r="D21" t="str">
            <v>Slodze +0,05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kpr.Jānis Rakstiņš</v>
          </cell>
          <cell r="C13">
            <v>26187668</v>
          </cell>
          <cell r="D13" t="str">
            <v>2.4.</v>
          </cell>
          <cell r="E13" t="str">
            <v>Bērzpilieši</v>
          </cell>
          <cell r="F13" t="str">
            <v>Balvu novads, Bērzpils pag. Dārza iela 12</v>
          </cell>
          <cell r="G13" t="str">
            <v>Bērzpils psk.</v>
          </cell>
          <cell r="H13">
            <v>15</v>
          </cell>
          <cell r="I13" t="str">
            <v>13.;20.;27.</v>
          </cell>
          <cell r="J13" t="str">
            <v>06.;13.;</v>
          </cell>
          <cell r="K13" t="str">
            <v>03.;10.;17.;24.</v>
          </cell>
          <cell r="L13" t="str">
            <v>01.;08.;15.</v>
          </cell>
          <cell r="M13" t="str">
            <v>19.;26.</v>
          </cell>
          <cell r="N13" t="str">
            <v>03.;10.;17.;24.</v>
          </cell>
          <cell r="O13" t="str">
            <v>02.;09.;23.;30.</v>
          </cell>
          <cell r="P13" t="str">
            <v>06.;13.;20.</v>
          </cell>
          <cell r="Q13">
            <v>25</v>
          </cell>
          <cell r="R13" t="str">
            <v>Maijā KSK kursi</v>
          </cell>
          <cell r="S13">
            <v>0.59027777777777779</v>
          </cell>
          <cell r="T13">
            <v>0.65277777777777779</v>
          </cell>
        </row>
        <row r="14">
          <cell r="D14" t="str">
            <v>2.4.</v>
          </cell>
          <cell r="E14" t="str">
            <v>Rugājieši</v>
          </cell>
          <cell r="F14" t="str">
            <v>Balvu novads, Rugāju pag. Rugāji, Kurmenes iela 87.</v>
          </cell>
          <cell r="G14" t="str">
            <v>Rugāju vsk.</v>
          </cell>
          <cell r="H14">
            <v>15</v>
          </cell>
          <cell r="I14" t="str">
            <v>14.;21.;28.</v>
          </cell>
          <cell r="J14" t="str">
            <v>04.;11.;</v>
          </cell>
          <cell r="K14" t="str">
            <v>01.;08.;15.;22.;29.</v>
          </cell>
          <cell r="L14" t="str">
            <v>06.;13.</v>
          </cell>
          <cell r="M14" t="str">
            <v>17.;24.;31.</v>
          </cell>
          <cell r="N14" t="str">
            <v>14.;21.;28.</v>
          </cell>
          <cell r="O14" t="str">
            <v>07.;21.;28.</v>
          </cell>
          <cell r="P14" t="str">
            <v>04.;11.</v>
          </cell>
          <cell r="Q14" t="str">
            <v>23.</v>
          </cell>
          <cell r="R14" t="str">
            <v>Maijā KSK kursi</v>
          </cell>
          <cell r="S14">
            <v>0.59722222222222221</v>
          </cell>
          <cell r="T14">
            <v>0.65972222222222221</v>
          </cell>
        </row>
        <row r="15">
          <cell r="D15" t="str">
            <v>3.5.</v>
          </cell>
          <cell r="E15" t="str">
            <v>Balvinieši</v>
          </cell>
          <cell r="F15" t="str">
            <v>Balvu novads, Balvi, Dārza iela 2.</v>
          </cell>
          <cell r="G15" t="str">
            <v>Balvu Valsts ģimnāzija</v>
          </cell>
          <cell r="H15">
            <v>15</v>
          </cell>
          <cell r="I15" t="str">
            <v>15.;22.;29.</v>
          </cell>
          <cell r="J15" t="str">
            <v>05.;12.;</v>
          </cell>
          <cell r="K15" t="str">
            <v>02.;09.;16.;23.;30.</v>
          </cell>
          <cell r="L15" t="str">
            <v>07.;14.</v>
          </cell>
          <cell r="M15" t="str">
            <v>18.;25.</v>
          </cell>
          <cell r="N15" t="str">
            <v>02.;09.;16.;23.</v>
          </cell>
          <cell r="O15" t="str">
            <v>01.;08.;22.;29.</v>
          </cell>
          <cell r="P15" t="str">
            <v>05.;12.;19.</v>
          </cell>
          <cell r="Q15"/>
          <cell r="R15" t="str">
            <v>Maijā KSK kursi</v>
          </cell>
          <cell r="S15">
            <v>0.64583333333333337</v>
          </cell>
          <cell r="T15">
            <v>0.70833333333333337</v>
          </cell>
        </row>
        <row r="16">
          <cell r="D16" t="str">
            <v>VAM 1.MG</v>
          </cell>
          <cell r="E16" t="str">
            <v>Balvi VAM 1</v>
          </cell>
          <cell r="F16" t="str">
            <v>Balvu novads, Balvi, Vidzemes ielā 26.</v>
          </cell>
          <cell r="G16" t="str">
            <v>BPVV</v>
          </cell>
          <cell r="H16">
            <v>8</v>
          </cell>
          <cell r="I16"/>
          <cell r="J16" t="str">
            <v>07.;</v>
          </cell>
          <cell r="K16" t="str">
            <v>04.;</v>
          </cell>
          <cell r="L16" t="str">
            <v>02.;</v>
          </cell>
          <cell r="M16" t="str">
            <v>13;</v>
          </cell>
          <cell r="N16" t="str">
            <v>10;</v>
          </cell>
          <cell r="O16" t="str">
            <v>10.</v>
          </cell>
          <cell r="P16" t="str">
            <v>7;</v>
          </cell>
          <cell r="Q16"/>
          <cell r="R16" t="str">
            <v>Maijā KSK kursi</v>
          </cell>
          <cell r="S16">
            <v>0.375</v>
          </cell>
          <cell r="T16">
            <v>0.66666666666666663</v>
          </cell>
        </row>
        <row r="17">
          <cell r="D17" t="str">
            <v>Speciālais kurss</v>
          </cell>
          <cell r="E17" t="str">
            <v>Rugājieši</v>
          </cell>
          <cell r="F17" t="str">
            <v>Balvu novads, Rugāju pag. Rugāji, Kurmenes iela 87.</v>
          </cell>
          <cell r="G17" t="str">
            <v>Fiziskā sagatavotība Rugāju vsk.</v>
          </cell>
          <cell r="H17">
            <v>10</v>
          </cell>
          <cell r="I17" t="str">
            <v>07.;14.;21.;28.</v>
          </cell>
          <cell r="J17" t="str">
            <v>04.;11.;18.;</v>
          </cell>
          <cell r="K17" t="str">
            <v>01.;08.;15.;22.;29.</v>
          </cell>
          <cell r="L17" t="str">
            <v>06.;13.;.20.</v>
          </cell>
          <cell r="M17" t="str">
            <v>17.;24.;31.</v>
          </cell>
          <cell r="N17" t="str">
            <v>7.;14.21.;28.</v>
          </cell>
          <cell r="O17" t="str">
            <v>07.;21.;28.;</v>
          </cell>
          <cell r="P17" t="str">
            <v>04.;11.</v>
          </cell>
          <cell r="Q17" t="str">
            <v>23.</v>
          </cell>
          <cell r="R17" t="str">
            <v>Maijā KSK kursi</v>
          </cell>
          <cell r="S17">
            <v>0.66666666666666663</v>
          </cell>
          <cell r="T17">
            <v>0.72916666666666663</v>
          </cell>
        </row>
        <row r="18">
          <cell r="D18" t="str">
            <v>Studijas</v>
          </cell>
          <cell r="E18"/>
          <cell r="F18" t="str">
            <v>LSPA</v>
          </cell>
          <cell r="G18" t="str">
            <v>Brīvības gatve 333, Rīga</v>
          </cell>
          <cell r="H18">
            <v>0</v>
          </cell>
          <cell r="I18" t="str">
            <v>03.;10.;17.;24.</v>
          </cell>
          <cell r="J18" t="str">
            <v>01.;08.;15.;22.;29.</v>
          </cell>
          <cell r="K18" t="str">
            <v>05.;12.;19.;26.</v>
          </cell>
          <cell r="L18" t="str">
            <v>03.;10.;17.</v>
          </cell>
          <cell r="M18" t="str">
            <v>07.;14.;21.;28.</v>
          </cell>
          <cell r="N18" t="str">
            <v>04.;11.;18.;25.</v>
          </cell>
          <cell r="O18" t="str">
            <v>04.;11.;18.;25.</v>
          </cell>
          <cell r="P18" t="str">
            <v>01.;08.;22.</v>
          </cell>
          <cell r="Q18" t="str">
            <v>6.;13.;20.;27.</v>
          </cell>
          <cell r="R18"/>
          <cell r="S18">
            <v>0.33333333333333331</v>
          </cell>
          <cell r="T18">
            <v>0.75</v>
          </cell>
        </row>
        <row r="19">
          <cell r="D19" t="str">
            <v>Speciālists "LKI"</v>
          </cell>
          <cell r="E19"/>
          <cell r="F19" t="str">
            <v>Rugāji, Kurmenes iela 87</v>
          </cell>
          <cell r="G19" t="str">
            <v>2 NN</v>
          </cell>
          <cell r="H19">
            <v>0</v>
          </cell>
          <cell r="I19" t="str">
            <v>01.;02.;06.</v>
          </cell>
          <cell r="J19" t="str">
            <v>05.;06.;07.</v>
          </cell>
          <cell r="K19" t="str">
            <v>02.;03.;04.</v>
          </cell>
          <cell r="L19" t="str">
            <v>01.;02.;06.;</v>
          </cell>
          <cell r="M19" t="str">
            <v>03.;04.;.05.</v>
          </cell>
          <cell r="N19" t="str">
            <v>03.; 04.; 05.;</v>
          </cell>
          <cell r="O19" t="str">
            <v>01.;02.;03.</v>
          </cell>
          <cell r="P19" t="str">
            <v>01.;05.;06.;</v>
          </cell>
          <cell r="Q19" t="str">
            <v>25.</v>
          </cell>
          <cell r="R19" t="str">
            <v>Maijā KSK kursi</v>
          </cell>
          <cell r="S19"/>
          <cell r="T19"/>
        </row>
        <row r="20">
          <cell r="D20" t="str">
            <v>Slodze +0,05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Alise Samsonoviča</v>
          </cell>
          <cell r="C13">
            <v>29454171</v>
          </cell>
          <cell r="D13" t="str">
            <v>1.1.</v>
          </cell>
          <cell r="E13" t="str">
            <v xml:space="preserve">Krāslavas ģimnāzija </v>
          </cell>
          <cell r="F13" t="str">
            <v>Krāslavas Bērnu un jauniešu centrs</v>
          </cell>
          <cell r="G13" t="str">
            <v>Krāslava, Raiņa iela 25</v>
          </cell>
          <cell r="H13">
            <v>15</v>
          </cell>
          <cell r="I13" t="str">
            <v>08.;15.;22.;29.</v>
          </cell>
          <cell r="J13" t="str">
            <v>06.;13.;27.</v>
          </cell>
          <cell r="K13" t="str">
            <v>03.;10.;17.;24.</v>
          </cell>
          <cell r="L13" t="str">
            <v>01.;08.;15.</v>
          </cell>
          <cell r="M13" t="str">
            <v>12.;19.;26.</v>
          </cell>
          <cell r="N13" t="str">
            <v>02.;09.;16.;23.</v>
          </cell>
          <cell r="O13" t="str">
            <v>02.;09.;23.;30.</v>
          </cell>
          <cell r="P13" t="str">
            <v>06.;13.;20.;27.</v>
          </cell>
          <cell r="Q13" t="str">
            <v>11.;18.;25.</v>
          </cell>
          <cell r="R13"/>
          <cell r="S13">
            <v>0.59722222222222221</v>
          </cell>
          <cell r="T13">
            <v>0.66666666666666663</v>
          </cell>
        </row>
        <row r="14">
          <cell r="D14" t="str">
            <v>4.7.</v>
          </cell>
          <cell r="E14" t="str">
            <v xml:space="preserve">Krāslavas ģimnāzija </v>
          </cell>
          <cell r="F14" t="str">
            <v>Krāslavas Bērnu un jauniešu centrs</v>
          </cell>
          <cell r="G14" t="str">
            <v>Krāslava, Raiņa iela 25</v>
          </cell>
          <cell r="H14">
            <v>15</v>
          </cell>
          <cell r="I14" t="str">
            <v>08.;15.;22.;29.</v>
          </cell>
          <cell r="J14" t="str">
            <v>06.;13.;27.</v>
          </cell>
          <cell r="K14" t="str">
            <v>03.;10.;17.;24.</v>
          </cell>
          <cell r="L14" t="str">
            <v>01.;08.;15.</v>
          </cell>
          <cell r="M14" t="str">
            <v>12.;19.;26.</v>
          </cell>
          <cell r="N14" t="str">
            <v>02.;09.;16.;23.</v>
          </cell>
          <cell r="O14" t="str">
            <v>02.;09.;23.;30.</v>
          </cell>
          <cell r="P14" t="str">
            <v>06.;13.;20.;27.</v>
          </cell>
          <cell r="Q14" t="str">
            <v>11.;18.;25.</v>
          </cell>
          <cell r="R14"/>
          <cell r="S14">
            <v>0.66666666666666663</v>
          </cell>
          <cell r="T14">
            <v>0.73611111111111116</v>
          </cell>
        </row>
        <row r="15">
          <cell r="D15" t="str">
            <v>1.2.</v>
          </cell>
          <cell r="E15" t="str">
            <v xml:space="preserve">Krāslavas ģimnāzija </v>
          </cell>
          <cell r="F15" t="str">
            <v>Krāslavas Bērnu un jauniešu centrs</v>
          </cell>
          <cell r="G15" t="str">
            <v>Krāslava, Raiņa iela 25</v>
          </cell>
          <cell r="H15">
            <v>15</v>
          </cell>
          <cell r="I15" t="str">
            <v>09.;16.;23.;30.</v>
          </cell>
          <cell r="J15" t="str">
            <v>07.;14.;28.</v>
          </cell>
          <cell r="K15" t="str">
            <v>04.;11.;16.;25.</v>
          </cell>
          <cell r="L15" t="str">
            <v>02.;09.;16.</v>
          </cell>
          <cell r="M15" t="str">
            <v>13.;20.;27.</v>
          </cell>
          <cell r="N15" t="str">
            <v>03.;10.;17.;24.</v>
          </cell>
          <cell r="O15" t="str">
            <v>03.;10.;24.;31.</v>
          </cell>
          <cell r="P15" t="str">
            <v>07.;14.;21.;28.</v>
          </cell>
          <cell r="Q15" t="str">
            <v>12.;19.;26.</v>
          </cell>
          <cell r="R15"/>
          <cell r="S15">
            <v>0.59722222222222221</v>
          </cell>
          <cell r="T15">
            <v>0.66666666666666663</v>
          </cell>
        </row>
        <row r="16">
          <cell r="D16" t="str">
            <v>4.8.</v>
          </cell>
          <cell r="E16" t="str">
            <v xml:space="preserve">Krāslavas ģimnāzija </v>
          </cell>
          <cell r="F16" t="str">
            <v>Krāslavas Bērnu un jauniešu centrs</v>
          </cell>
          <cell r="G16" t="str">
            <v>Krāslava, Raiņa iela 25</v>
          </cell>
          <cell r="H16">
            <v>15</v>
          </cell>
          <cell r="I16" t="str">
            <v>09.;16.;23.;30.</v>
          </cell>
          <cell r="J16" t="str">
            <v>07.;14.;28.</v>
          </cell>
          <cell r="K16" t="str">
            <v>04.;11.;16.;25.</v>
          </cell>
          <cell r="L16" t="str">
            <v>02.;09.;16.</v>
          </cell>
          <cell r="M16" t="str">
            <v>13.;20.;27.</v>
          </cell>
          <cell r="N16" t="str">
            <v>03.;10.;17.;24.</v>
          </cell>
          <cell r="O16" t="str">
            <v>03.;10.;24.;31.</v>
          </cell>
          <cell r="P16" t="str">
            <v>07.;14.;21.;28.</v>
          </cell>
          <cell r="Q16" t="str">
            <v>12.;19.;26.</v>
          </cell>
          <cell r="R16"/>
          <cell r="S16">
            <v>0.66666666666666663</v>
          </cell>
          <cell r="T16">
            <v>0.73611111111111116</v>
          </cell>
        </row>
        <row r="17">
          <cell r="D17" t="str">
            <v>VAM 1.MG</v>
          </cell>
          <cell r="E17" t="str">
            <v>Rīgas Valsts tehnikums(Krāslavas filiāle)</v>
          </cell>
          <cell r="F17" t="str">
            <v>Krāslavas Bērnu un jauniešu centrs</v>
          </cell>
          <cell r="G17" t="str">
            <v>Krāslava, Raiņa iela 25</v>
          </cell>
          <cell r="H17">
            <v>8</v>
          </cell>
          <cell r="I17" t="str">
            <v>06.</v>
          </cell>
          <cell r="J17" t="str">
            <v>11.</v>
          </cell>
          <cell r="K17" t="str">
            <v>08.</v>
          </cell>
          <cell r="L17" t="str">
            <v>13.</v>
          </cell>
          <cell r="M17" t="str">
            <v>17.</v>
          </cell>
          <cell r="N17" t="str">
            <v>14.</v>
          </cell>
          <cell r="O17" t="str">
            <v>21.</v>
          </cell>
          <cell r="P17" t="str">
            <v>11.</v>
          </cell>
          <cell r="Q17" t="str">
            <v>16.</v>
          </cell>
          <cell r="R17"/>
          <cell r="S17">
            <v>0.375</v>
          </cell>
          <cell r="T17">
            <v>0.65625</v>
          </cell>
        </row>
        <row r="18">
          <cell r="D18" t="str">
            <v>VAM 1.MG</v>
          </cell>
          <cell r="E18" t="str">
            <v xml:space="preserve">Krāslavas ģimnāzija </v>
          </cell>
          <cell r="F18" t="str">
            <v>Krāslavas Bērnu un jauniešu centrs</v>
          </cell>
          <cell r="G18" t="str">
            <v>Krāslava, Raiņa iela 25</v>
          </cell>
          <cell r="H18">
            <v>15</v>
          </cell>
          <cell r="I18" t="str">
            <v>07.</v>
          </cell>
          <cell r="J18" t="str">
            <v>05.</v>
          </cell>
          <cell r="K18" t="str">
            <v>09.</v>
          </cell>
          <cell r="L18" t="str">
            <v>07.</v>
          </cell>
          <cell r="M18" t="str">
            <v>11.</v>
          </cell>
          <cell r="N18" t="str">
            <v>08.</v>
          </cell>
          <cell r="O18" t="str">
            <v>08.</v>
          </cell>
          <cell r="P18" t="str">
            <v>05.</v>
          </cell>
          <cell r="Q18" t="str">
            <v>03.</v>
          </cell>
          <cell r="R18"/>
          <cell r="S18">
            <v>0.34375</v>
          </cell>
          <cell r="T18">
            <v>0.625</v>
          </cell>
        </row>
        <row r="19">
          <cell r="D19" t="str">
            <v>VAM 2.MG</v>
          </cell>
          <cell r="E19" t="str">
            <v xml:space="preserve">Krāslavas ģimnāzija </v>
          </cell>
          <cell r="F19" t="str">
            <v>Krāslavas Bērnu un jauniešu centrs</v>
          </cell>
          <cell r="G19" t="str">
            <v>Krāslava, Raiņa iela 25</v>
          </cell>
          <cell r="H19">
            <v>8</v>
          </cell>
          <cell r="I19" t="str">
            <v>21.</v>
          </cell>
          <cell r="J19" t="str">
            <v>26.</v>
          </cell>
          <cell r="K19" t="str">
            <v>23.</v>
          </cell>
          <cell r="L19" t="str">
            <v>21.</v>
          </cell>
          <cell r="M19" t="str">
            <v>25.</v>
          </cell>
          <cell r="N19" t="str">
            <v>22.</v>
          </cell>
          <cell r="O19" t="str">
            <v>22.</v>
          </cell>
          <cell r="P19" t="str">
            <v>19.</v>
          </cell>
          <cell r="Q19" t="str">
            <v>17.</v>
          </cell>
          <cell r="R19"/>
          <cell r="S19">
            <v>0.34375</v>
          </cell>
          <cell r="T19">
            <v>0.625</v>
          </cell>
        </row>
        <row r="20">
          <cell r="D20" t="str">
            <v>Studijas</v>
          </cell>
          <cell r="E20"/>
          <cell r="F20" t="str">
            <v>Latvijas Sporta un pedagoģijas akadēmija</v>
          </cell>
          <cell r="G20" t="str">
            <v>Brīvības gatve 333, Rīga</v>
          </cell>
          <cell r="H20"/>
          <cell r="I20" t="str">
            <v>03.;10.;17.;24.</v>
          </cell>
          <cell r="J20" t="str">
            <v>01.;08.;15.;22.;29.</v>
          </cell>
          <cell r="K20" t="str">
            <v>05.;12.;19.;26.</v>
          </cell>
          <cell r="L20" t="str">
            <v>03.;10.;17.</v>
          </cell>
          <cell r="M20" t="str">
            <v>07.;14.;21.;28.</v>
          </cell>
          <cell r="N20" t="str">
            <v>04.;11.;18.;25.</v>
          </cell>
          <cell r="O20" t="str">
            <v>04.;11.;18.;25.</v>
          </cell>
          <cell r="P20" t="str">
            <v>08.;15.;22.;29.</v>
          </cell>
          <cell r="Q20" t="str">
            <v>06.;13.;20.;27.</v>
          </cell>
          <cell r="R20"/>
          <cell r="S20">
            <v>0.35416666666666669</v>
          </cell>
          <cell r="T20">
            <v>0.70833333333333337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Sandis Sprudzāns</v>
          </cell>
          <cell r="C13">
            <v>26697783</v>
          </cell>
          <cell r="D13" t="str">
            <v>1.1.</v>
          </cell>
          <cell r="E13"/>
          <cell r="F13" t="str">
            <v>Rēzekne, Viļānu iela 2</v>
          </cell>
          <cell r="G13" t="str">
            <v>Rēzekne, Viļānu iela 2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Komplektē</v>
          </cell>
          <cell r="S13"/>
          <cell r="T13"/>
        </row>
        <row r="14">
          <cell r="D14" t="str">
            <v>1.1.</v>
          </cell>
          <cell r="E14"/>
          <cell r="F14" t="str">
            <v>Rēzekne, Viļānu iela 2</v>
          </cell>
          <cell r="G14" t="str">
            <v>Rēzekne, Viļānu iela 2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 t="str">
            <v>Komplektē</v>
          </cell>
          <cell r="S14"/>
          <cell r="T14"/>
        </row>
        <row r="15">
          <cell r="D15" t="str">
            <v>1.1.</v>
          </cell>
          <cell r="E15"/>
          <cell r="F15" t="str">
            <v>Rēzekne, Viļānu iela 2</v>
          </cell>
          <cell r="G15" t="str">
            <v>Rēzekne, Viļānu iela 2</v>
          </cell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 t="str">
            <v>Komplektē</v>
          </cell>
          <cell r="S15"/>
          <cell r="T15"/>
        </row>
        <row r="16">
          <cell r="D16" t="str">
            <v>1.1.</v>
          </cell>
          <cell r="E16"/>
          <cell r="F16" t="str">
            <v>Rēzekne, Viļānu iela 2</v>
          </cell>
          <cell r="G16" t="str">
            <v>Rēzekne, Viļānu iela 2</v>
          </cell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 t="str">
            <v>Komplektē</v>
          </cell>
          <cell r="S16"/>
          <cell r="T16"/>
        </row>
        <row r="17">
          <cell r="D17" t="str">
            <v>1.1.</v>
          </cell>
          <cell r="E17"/>
          <cell r="F17" t="str">
            <v>Rēzekne, Viļānu iela 2</v>
          </cell>
          <cell r="G17" t="str">
            <v>Rēzekne, Viļānu iela 2</v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 t="str">
            <v>Komplektē</v>
          </cell>
          <cell r="S17"/>
          <cell r="T17"/>
        </row>
        <row r="18">
          <cell r="D18" t="str">
            <v>1.1.</v>
          </cell>
          <cell r="E18"/>
          <cell r="F18" t="str">
            <v>Rēzekne, Viļānu iela 2</v>
          </cell>
          <cell r="G18" t="str">
            <v>Rēzekne, Viļānu iela 2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 t="str">
            <v>Komplektē</v>
          </cell>
          <cell r="S18"/>
          <cell r="T18"/>
        </row>
        <row r="19">
          <cell r="D19" t="str">
            <v>1.1.</v>
          </cell>
          <cell r="E19"/>
          <cell r="F19" t="str">
            <v>Rēzekne, Viļānu iela 2</v>
          </cell>
          <cell r="G19" t="str">
            <v>Rēzekne, Viļānu iela 2</v>
          </cell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 t="str">
            <v>Komplektē</v>
          </cell>
          <cell r="S19"/>
          <cell r="T19"/>
        </row>
        <row r="20">
          <cell r="D20" t="str">
            <v>Slodze -0,05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Ilmārs Suhockis</v>
          </cell>
          <cell r="C13">
            <v>27886947</v>
          </cell>
          <cell r="D13" t="str">
            <v>Speciālais kurss</v>
          </cell>
          <cell r="E13" t="str">
            <v>Tūrisms</v>
          </cell>
          <cell r="F13" t="str">
            <v>Lāčplēša 20</v>
          </cell>
          <cell r="G13" t="str">
            <v>Lāčplēša iela 20, Daugavpils</v>
          </cell>
          <cell r="H13">
            <v>10</v>
          </cell>
          <cell r="I13" t="str">
            <v>08.;15.;22.;29.</v>
          </cell>
          <cell r="J13" t="str">
            <v>05.;12.;18.;26.</v>
          </cell>
          <cell r="K13" t="str">
            <v>02.;09.;16.;23.;30</v>
          </cell>
          <cell r="L13" t="str">
            <v>07.;14.;21.;28.</v>
          </cell>
          <cell r="M13" t="str">
            <v>10.;11.;18.;25.</v>
          </cell>
          <cell r="N13" t="str">
            <v>01.;08.;15.;22.</v>
          </cell>
          <cell r="O13" t="str">
            <v>01.;08.;22.;29.</v>
          </cell>
          <cell r="P13" t="str">
            <v>05.;12.;19.;26.</v>
          </cell>
          <cell r="Q13" t="str">
            <v>03.;10.;17.;24.</v>
          </cell>
          <cell r="R13"/>
          <cell r="S13">
            <v>0.625</v>
          </cell>
          <cell r="T13">
            <v>0.69097222222222221</v>
          </cell>
        </row>
        <row r="14">
          <cell r="D14" t="str">
            <v>2.4.</v>
          </cell>
          <cell r="E14" t="str">
            <v>1.grupa</v>
          </cell>
          <cell r="F14" t="str">
            <v>Lāčplēša 20</v>
          </cell>
          <cell r="G14" t="str">
            <v>Lāčplēša iela 20, Daugavpils</v>
          </cell>
          <cell r="H14">
            <v>15</v>
          </cell>
          <cell r="I14" t="str">
            <v>14.;21.;28.</v>
          </cell>
          <cell r="J14" t="str">
            <v>06.;13.</v>
          </cell>
          <cell r="K14" t="str">
            <v>03.;10.;17.;22.</v>
          </cell>
          <cell r="L14" t="str">
            <v>01.;08.;15.</v>
          </cell>
          <cell r="M14" t="str">
            <v>12.;19.;26.</v>
          </cell>
          <cell r="N14" t="str">
            <v>02.;09.;16.;23.</v>
          </cell>
          <cell r="O14" t="str">
            <v>02.;09.;23.</v>
          </cell>
          <cell r="P14" t="str">
            <v>06.;13.;20.;27.;</v>
          </cell>
          <cell r="Q14" t="str">
            <v>11.;18.;25.</v>
          </cell>
          <cell r="R14"/>
          <cell r="S14">
            <v>0.625</v>
          </cell>
          <cell r="T14">
            <v>0.69097222222222221</v>
          </cell>
        </row>
        <row r="15">
          <cell r="D15" t="str">
            <v>2.4.</v>
          </cell>
          <cell r="E15" t="str">
            <v>2.grupa</v>
          </cell>
          <cell r="F15" t="str">
            <v>Lāčplēša 20</v>
          </cell>
          <cell r="G15" t="str">
            <v>Lāčplēša iela 20, Daugavpils</v>
          </cell>
          <cell r="H15">
            <v>15</v>
          </cell>
          <cell r="I15" t="str">
            <v>16.;23.;30.</v>
          </cell>
          <cell r="J15" t="str">
            <v>07.;14.</v>
          </cell>
          <cell r="K15" t="str">
            <v>04.;11.;15.;25.</v>
          </cell>
          <cell r="L15" t="str">
            <v>02.;09.;16.</v>
          </cell>
          <cell r="M15" t="str">
            <v>13.;20.;27.</v>
          </cell>
          <cell r="N15" t="str">
            <v>03.;10.;17.;24.</v>
          </cell>
          <cell r="O15" t="str">
            <v>03.;10.;24.</v>
          </cell>
          <cell r="P15" t="str">
            <v>07.;14.;21.;28.</v>
          </cell>
          <cell r="Q15" t="str">
            <v>05.;12.;19.</v>
          </cell>
          <cell r="R15"/>
          <cell r="S15">
            <v>0.625</v>
          </cell>
          <cell r="T15">
            <v>0.69097222222222221</v>
          </cell>
        </row>
        <row r="16">
          <cell r="D16" t="str">
            <v>3.6.</v>
          </cell>
          <cell r="E16" t="str">
            <v>1.grupa</v>
          </cell>
          <cell r="F16" t="str">
            <v>Lāčplēša 20</v>
          </cell>
          <cell r="G16" t="str">
            <v>Lāčplēša iela 20, Daugavpils</v>
          </cell>
          <cell r="H16">
            <v>15</v>
          </cell>
          <cell r="I16" t="str">
            <v>15.;22.;29.</v>
          </cell>
          <cell r="J16" t="str">
            <v>06.;13.</v>
          </cell>
          <cell r="K16" t="str">
            <v>03.;10.;17.;23.</v>
          </cell>
          <cell r="L16" t="str">
            <v>01.;08.;15.</v>
          </cell>
          <cell r="M16" t="str">
            <v>12.;19.;26.</v>
          </cell>
          <cell r="N16" t="str">
            <v>02.;09.;16.;23.</v>
          </cell>
          <cell r="O16" t="str">
            <v>02.;09.;23.</v>
          </cell>
          <cell r="P16" t="str">
            <v>06.;13.;20.;27.</v>
          </cell>
          <cell r="Q16" t="str">
            <v>11.;18.;25.</v>
          </cell>
          <cell r="R16"/>
          <cell r="S16">
            <v>0.70138888888888884</v>
          </cell>
          <cell r="T16">
            <v>0.76736111111111116</v>
          </cell>
        </row>
        <row r="17">
          <cell r="D17" t="str">
            <v>3.6.</v>
          </cell>
          <cell r="E17" t="str">
            <v>2.grupa</v>
          </cell>
          <cell r="F17" t="str">
            <v>Lāčplēša 20</v>
          </cell>
          <cell r="G17" t="str">
            <v>Lāčplēša iela 20, Daugavpils</v>
          </cell>
          <cell r="H17">
            <v>15</v>
          </cell>
          <cell r="I17" t="str">
            <v>16.;23.;30.</v>
          </cell>
          <cell r="J17" t="str">
            <v>07.;14.</v>
          </cell>
          <cell r="K17" t="str">
            <v>04.;11.;16.;25.</v>
          </cell>
          <cell r="L17" t="str">
            <v>02.;09.;16.</v>
          </cell>
          <cell r="M17" t="str">
            <v>13.;20.;27.</v>
          </cell>
          <cell r="N17" t="str">
            <v>03.;10.;17.;24.</v>
          </cell>
          <cell r="O17" t="str">
            <v>03.;10.;24.</v>
          </cell>
          <cell r="P17" t="str">
            <v>07.;14.;21.;28.</v>
          </cell>
          <cell r="Q17" t="str">
            <v>05.;12.;19.</v>
          </cell>
          <cell r="R17"/>
          <cell r="S17">
            <v>0.70138888888888884</v>
          </cell>
          <cell r="T17">
            <v>0.76736111111111116</v>
          </cell>
        </row>
        <row r="18">
          <cell r="D18" t="str">
            <v>3.6.</v>
          </cell>
          <cell r="E18" t="str">
            <v>Vaboles vidusskola</v>
          </cell>
          <cell r="F18" t="str">
            <v>Vaboles vidusskola</v>
          </cell>
          <cell r="G18" t="str">
            <v>Vabole,Vaboles pag.,Daugavpils novads</v>
          </cell>
          <cell r="H18">
            <v>15</v>
          </cell>
          <cell r="I18" t="str">
            <v>10.;17.;24.</v>
          </cell>
          <cell r="J18" t="str">
            <v>01.;08.;15.</v>
          </cell>
          <cell r="K18" t="str">
            <v>05.;12,;12.;26.</v>
          </cell>
          <cell r="L18" t="str">
            <v>03.;10.;17.</v>
          </cell>
          <cell r="M18" t="str">
            <v>14.;21.;28.</v>
          </cell>
          <cell r="N18" t="str">
            <v>04.;11.;18.;25.</v>
          </cell>
          <cell r="O18" t="str">
            <v>04.;11.;25.</v>
          </cell>
          <cell r="P18" t="str">
            <v>01.;08.;15.;22.</v>
          </cell>
          <cell r="Q18" t="str">
            <v>06.;13.;20.</v>
          </cell>
          <cell r="R18"/>
          <cell r="S18">
            <v>0.625</v>
          </cell>
          <cell r="T18">
            <v>0.69097222222222221</v>
          </cell>
        </row>
        <row r="19">
          <cell r="D19" t="str">
            <v>4.7.</v>
          </cell>
          <cell r="E19"/>
          <cell r="F19" t="str">
            <v>Lāčplēša 20</v>
          </cell>
          <cell r="G19" t="str">
            <v>Lāčplēša iela 20, Daugavpils</v>
          </cell>
          <cell r="H19">
            <v>15</v>
          </cell>
          <cell r="I19" t="str">
            <v>13.;20.;27.</v>
          </cell>
          <cell r="J19" t="str">
            <v>04.;11.</v>
          </cell>
          <cell r="K19" t="str">
            <v>08.;15.;22.;29.</v>
          </cell>
          <cell r="L19" t="str">
            <v>06.;13.;20.</v>
          </cell>
          <cell r="M19" t="str">
            <v>10.;17.;24.</v>
          </cell>
          <cell r="N19" t="str">
            <v>07.;14.;21.;21.</v>
          </cell>
          <cell r="O19" t="str">
            <v>07.;21.;29.</v>
          </cell>
          <cell r="P19" t="str">
            <v>04.;11.;18.;25.</v>
          </cell>
          <cell r="Q19" t="str">
            <v>02.;09.;16.</v>
          </cell>
          <cell r="R19"/>
          <cell r="S19">
            <v>0.69444444444444453</v>
          </cell>
          <cell r="T19">
            <v>0.76041666666666663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Pēteris Šņukuts</v>
          </cell>
          <cell r="C13">
            <v>25619677</v>
          </cell>
          <cell r="D13" t="str">
            <v>1.2.</v>
          </cell>
          <cell r="E13"/>
          <cell r="F13" t="str">
            <v>Dagdas vidusskola</v>
          </cell>
          <cell r="G13" t="str">
            <v>Mičurina iela 3a, Dagda</v>
          </cell>
          <cell r="H13">
            <v>18</v>
          </cell>
          <cell r="I13" t="str">
            <v>13.;20.;27.;</v>
          </cell>
          <cell r="J13" t="str">
            <v>05.;12.;26.;</v>
          </cell>
          <cell r="K13" t="str">
            <v>02.;09.;16.; 23.;</v>
          </cell>
          <cell r="L13" t="str">
            <v>07.;14.;21.;</v>
          </cell>
          <cell r="M13" t="str">
            <v>11.;18.;25.;</v>
          </cell>
          <cell r="N13" t="str">
            <v>01.;08.;15.;22.;</v>
          </cell>
          <cell r="O13" t="str">
            <v>01.;08.;22.;</v>
          </cell>
          <cell r="P13" t="str">
            <v>05.;12.;19.;</v>
          </cell>
          <cell r="Q13" t="str">
            <v>10.;17.;24.;</v>
          </cell>
          <cell r="R13"/>
          <cell r="S13">
            <v>0.54166666666666663</v>
          </cell>
          <cell r="T13">
            <v>0.60416666666666663</v>
          </cell>
        </row>
        <row r="14">
          <cell r="D14" t="str">
            <v>2.4.</v>
          </cell>
          <cell r="E14"/>
          <cell r="F14" t="str">
            <v>Dagdas vidusskola</v>
          </cell>
          <cell r="G14" t="str">
            <v>Mičurina iela 3a, Dagda</v>
          </cell>
          <cell r="H14">
            <v>15</v>
          </cell>
          <cell r="I14" t="str">
            <v>14.;21.;28.;</v>
          </cell>
          <cell r="J14" t="str">
            <v>05.;12.;26.;</v>
          </cell>
          <cell r="K14" t="str">
            <v>02.;09.;16.; 23.;</v>
          </cell>
          <cell r="L14" t="str">
            <v>07.;14.;21.;</v>
          </cell>
          <cell r="M14" t="str">
            <v>11.;18.;25.;</v>
          </cell>
          <cell r="N14" t="str">
            <v>01.;08.;15.;22.;</v>
          </cell>
          <cell r="O14" t="str">
            <v>01.;08.;22.;</v>
          </cell>
          <cell r="P14" t="str">
            <v>05.;12.;19.;</v>
          </cell>
          <cell r="Q14" t="str">
            <v>10.;17.;24.;</v>
          </cell>
          <cell r="R14"/>
          <cell r="S14">
            <v>0.60416666666666663</v>
          </cell>
          <cell r="T14">
            <v>0.66319444444444442</v>
          </cell>
        </row>
        <row r="15">
          <cell r="D15" t="str">
            <v>3.5.</v>
          </cell>
          <cell r="E15"/>
          <cell r="F15" t="str">
            <v>Dagdas vidusskola</v>
          </cell>
          <cell r="G15" t="str">
            <v>Mičurina iela 3a, Dagda</v>
          </cell>
          <cell r="H15">
            <v>15</v>
          </cell>
          <cell r="I15" t="str">
            <v>14.;21.;28.;</v>
          </cell>
          <cell r="J15" t="str">
            <v>06.;13.;27.;</v>
          </cell>
          <cell r="K15" t="str">
            <v>03.;10.;17.; 24.;</v>
          </cell>
          <cell r="L15" t="str">
            <v>01.;08.;15.;</v>
          </cell>
          <cell r="M15" t="str">
            <v>12.;19.;26.;</v>
          </cell>
          <cell r="N15" t="str">
            <v>02.;09.;16.;23.;</v>
          </cell>
          <cell r="O15" t="str">
            <v>02.;09.;30.;</v>
          </cell>
          <cell r="P15" t="str">
            <v>06.;13.;27.;</v>
          </cell>
          <cell r="Q15" t="str">
            <v>11.;18.;25.;</v>
          </cell>
          <cell r="R15"/>
          <cell r="S15">
            <v>0.5625</v>
          </cell>
          <cell r="T15">
            <v>0.62152777777777779</v>
          </cell>
        </row>
        <row r="16">
          <cell r="D16" t="str">
            <v>3.6.</v>
          </cell>
          <cell r="E16"/>
          <cell r="F16" t="str">
            <v>Dagdas vidusskola</v>
          </cell>
          <cell r="G16" t="str">
            <v>Mičurina iela 3a, Dagda</v>
          </cell>
          <cell r="H16">
            <v>16</v>
          </cell>
          <cell r="I16" t="str">
            <v>13.;20.;27.;</v>
          </cell>
          <cell r="J16" t="str">
            <v>04.;11.;25.;</v>
          </cell>
          <cell r="K16" t="str">
            <v>01.;08.;15.; 22.;</v>
          </cell>
          <cell r="L16" t="str">
            <v>06.;13.;20.;</v>
          </cell>
          <cell r="M16" t="str">
            <v>10.;17.;24.;</v>
          </cell>
          <cell r="N16" t="str">
            <v>07.;14.;21.;28.;</v>
          </cell>
          <cell r="O16" t="str">
            <v>07.;21.;28.;</v>
          </cell>
          <cell r="P16" t="str">
            <v>04.;11.;25.;</v>
          </cell>
          <cell r="Q16" t="str">
            <v>09.;16.;30.;</v>
          </cell>
          <cell r="R16"/>
          <cell r="S16">
            <v>0.5625</v>
          </cell>
          <cell r="T16">
            <v>0.62152777777777779</v>
          </cell>
        </row>
        <row r="17">
          <cell r="D17" t="str">
            <v>4.8.</v>
          </cell>
          <cell r="E17"/>
          <cell r="F17" t="str">
            <v>Dagdas vidusskola</v>
          </cell>
          <cell r="G17" t="str">
            <v>Mičurina iela 3a, Dagda</v>
          </cell>
          <cell r="H17">
            <v>22</v>
          </cell>
          <cell r="I17" t="str">
            <v>15.;22.;29.;</v>
          </cell>
          <cell r="J17" t="str">
            <v>06.;13.;27.;</v>
          </cell>
          <cell r="K17" t="str">
            <v>03.;10.;17.; 24.;</v>
          </cell>
          <cell r="L17" t="str">
            <v>01.;08.;15.;</v>
          </cell>
          <cell r="M17" t="str">
            <v>12.;19.;26.;</v>
          </cell>
          <cell r="N17" t="str">
            <v>02.;09.;16.;23.;</v>
          </cell>
          <cell r="O17" t="str">
            <v>02.;09.;23.;</v>
          </cell>
          <cell r="P17" t="str">
            <v>06.;13.;27.;</v>
          </cell>
          <cell r="Q17" t="str">
            <v>11.;18.;25.;</v>
          </cell>
          <cell r="R17"/>
          <cell r="S17">
            <v>0.62152777777777779</v>
          </cell>
          <cell r="T17">
            <v>0.68055555555555547</v>
          </cell>
        </row>
        <row r="18">
          <cell r="D18" t="str">
            <v>VAM 1.MG</v>
          </cell>
          <cell r="E18" t="str">
            <v>D2-09</v>
          </cell>
          <cell r="F18" t="str">
            <v>Daugavpils būvniecības tehnikums, Dagda</v>
          </cell>
          <cell r="G18" t="str">
            <v>Brīvības iela 3, Dagda</v>
          </cell>
          <cell r="H18">
            <v>12</v>
          </cell>
          <cell r="I18" t="str">
            <v>16.;</v>
          </cell>
          <cell r="J18" t="str">
            <v>07.;</v>
          </cell>
          <cell r="K18" t="str">
            <v>04.;</v>
          </cell>
          <cell r="L18" t="str">
            <v>06.;</v>
          </cell>
          <cell r="M18" t="str">
            <v>13.;</v>
          </cell>
          <cell r="N18" t="str">
            <v>03.;</v>
          </cell>
          <cell r="O18" t="str">
            <v>03.;</v>
          </cell>
          <cell r="P18" t="str">
            <v>07.;</v>
          </cell>
          <cell r="Q18" t="str">
            <v>05.;</v>
          </cell>
          <cell r="R18"/>
          <cell r="S18">
            <v>0.35416666666666669</v>
          </cell>
          <cell r="T18">
            <v>0.64583333333333337</v>
          </cell>
        </row>
        <row r="19">
          <cell r="D19" t="str">
            <v>VAM 1.MG</v>
          </cell>
          <cell r="E19" t="str">
            <v>D2-15</v>
          </cell>
          <cell r="F19" t="str">
            <v>Daugavpils būvniecības tehnikums, Dagda</v>
          </cell>
          <cell r="G19" t="str">
            <v>Brīvības iela 3, Dagda</v>
          </cell>
          <cell r="H19">
            <v>10</v>
          </cell>
          <cell r="I19" t="str">
            <v>23.;</v>
          </cell>
          <cell r="J19" t="str">
            <v>14.;</v>
          </cell>
          <cell r="K19" t="str">
            <v>11.;</v>
          </cell>
          <cell r="L19" t="str">
            <v>09.;</v>
          </cell>
          <cell r="M19" t="str">
            <v>20.;</v>
          </cell>
          <cell r="N19" t="str">
            <v>10.;</v>
          </cell>
          <cell r="O19" t="str">
            <v>10.;</v>
          </cell>
          <cell r="P19" t="str">
            <v>14.;</v>
          </cell>
          <cell r="Q19" t="str">
            <v>12.;</v>
          </cell>
          <cell r="R19"/>
          <cell r="S19">
            <v>0.35416666666666669</v>
          </cell>
          <cell r="T19">
            <v>0.64583333333333337</v>
          </cell>
        </row>
        <row r="20">
          <cell r="D20" t="str">
            <v>VAM 2.MG</v>
          </cell>
          <cell r="E20"/>
          <cell r="F20" t="str">
            <v>Daugavpils būvniecības tehnikums, Dagda</v>
          </cell>
          <cell r="G20" t="str">
            <v>Brīvības iela 3, Dagda</v>
          </cell>
          <cell r="H20">
            <v>8</v>
          </cell>
          <cell r="I20" t="str">
            <v>30.;</v>
          </cell>
          <cell r="J20" t="str">
            <v>28.;</v>
          </cell>
          <cell r="K20" t="str">
            <v>25.;</v>
          </cell>
          <cell r="L20" t="str">
            <v>17.;</v>
          </cell>
          <cell r="M20" t="str">
            <v>27.;</v>
          </cell>
          <cell r="N20" t="str">
            <v>17.;</v>
          </cell>
          <cell r="O20" t="str">
            <v>24;</v>
          </cell>
          <cell r="P20" t="str">
            <v>08;</v>
          </cell>
          <cell r="Q20" t="str">
            <v>19.;</v>
          </cell>
          <cell r="R20"/>
          <cell r="S20">
            <v>0.35416666666666669</v>
          </cell>
          <cell r="T20">
            <v>0.64583333333333337</v>
          </cell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Diāna Vucāne</v>
          </cell>
          <cell r="C13">
            <v>25658817</v>
          </cell>
          <cell r="D13" t="str">
            <v>1.1.</v>
          </cell>
          <cell r="E13" t="str">
            <v>Preiļu 1.2.</v>
          </cell>
          <cell r="F13" t="str">
            <v>Preiļu 1. pamatskola</v>
          </cell>
          <cell r="G13" t="str">
            <v>Daugavpils iela 34, Preiļi</v>
          </cell>
          <cell r="H13">
            <v>15</v>
          </cell>
          <cell r="I13" t="str">
            <v>15.;22.;29.</v>
          </cell>
          <cell r="J13" t="str">
            <v>06.;13.;27.</v>
          </cell>
          <cell r="K13" t="str">
            <v>03.;10.;17.;24.</v>
          </cell>
          <cell r="L13" t="str">
            <v>01.;08.;15.</v>
          </cell>
          <cell r="M13" t="str">
            <v>12..; 19..</v>
          </cell>
          <cell r="N13" t="str">
            <v>01.;08.;15.;22.</v>
          </cell>
          <cell r="O13" t="str">
            <v>01.; 08.; 22.</v>
          </cell>
          <cell r="P13" t="str">
            <v>05.; 12.; 19.; 26.</v>
          </cell>
          <cell r="Q13"/>
          <cell r="R13"/>
          <cell r="S13">
            <v>0.54166666666666663</v>
          </cell>
          <cell r="T13">
            <v>0.60763888888888895</v>
          </cell>
        </row>
        <row r="14">
          <cell r="D14" t="str">
            <v>1.1.</v>
          </cell>
          <cell r="E14" t="str">
            <v>Preiļu 1.2.2.</v>
          </cell>
          <cell r="F14" t="str">
            <v>Preiļu 1. pamatskola</v>
          </cell>
          <cell r="G14" t="str">
            <v>Daugavpils iela 34, Preiļi</v>
          </cell>
          <cell r="H14">
            <v>15</v>
          </cell>
          <cell r="I14" t="str">
            <v>15.;22.;29.</v>
          </cell>
          <cell r="J14" t="str">
            <v>06.;13.;27.</v>
          </cell>
          <cell r="K14" t="str">
            <v>03.;10.;17.;24.</v>
          </cell>
          <cell r="L14" t="str">
            <v>01.:08.;15.</v>
          </cell>
          <cell r="M14" t="str">
            <v>12.; 19.</v>
          </cell>
          <cell r="N14" t="str">
            <v>01.;08.;15.;22.</v>
          </cell>
          <cell r="O14" t="str">
            <v>01.; 08. 22.</v>
          </cell>
          <cell r="P14" t="str">
            <v>05.; 12.; 19.; 26.</v>
          </cell>
          <cell r="Q14"/>
          <cell r="R14"/>
          <cell r="S14">
            <v>0.61458333333333337</v>
          </cell>
          <cell r="T14">
            <v>0.68055555555555547</v>
          </cell>
        </row>
        <row r="15">
          <cell r="D15" t="str">
            <v>1.1.</v>
          </cell>
          <cell r="E15" t="str">
            <v>Līvāni 2.1.</v>
          </cell>
          <cell r="F15" t="str">
            <v>Līvānu 2. vidusskola</v>
          </cell>
          <cell r="G15" t="str">
            <v>Rīgas iela 103, Līvāni</v>
          </cell>
          <cell r="H15">
            <v>15</v>
          </cell>
          <cell r="I15" t="str">
            <v>16.;23.;30.</v>
          </cell>
          <cell r="J15" t="str">
            <v>07.;14.;28.</v>
          </cell>
          <cell r="K15" t="str">
            <v>04.;11.;18.;25.</v>
          </cell>
          <cell r="L15" t="str">
            <v>02.;09.;16.</v>
          </cell>
          <cell r="M15" t="str">
            <v>13.; 20.</v>
          </cell>
          <cell r="N15" t="str">
            <v>03.:10.;17.</v>
          </cell>
          <cell r="O15" t="str">
            <v>03.; 10.; 24.</v>
          </cell>
          <cell r="P15" t="str">
            <v xml:space="preserve">07.; 14.; 21.; </v>
          </cell>
          <cell r="Q15"/>
          <cell r="R15"/>
          <cell r="S15">
            <v>0.58333333333333337</v>
          </cell>
          <cell r="T15">
            <v>0.64930555555555558</v>
          </cell>
        </row>
        <row r="16">
          <cell r="D16" t="str">
            <v>1.1.</v>
          </cell>
          <cell r="E16" t="str">
            <v>Rožupe 1.1.</v>
          </cell>
          <cell r="F16" t="str">
            <v>Rožupes pamatskola</v>
          </cell>
          <cell r="G16" t="str">
            <v>Skolas iela 2, Rožupe, Līvānu nov.</v>
          </cell>
          <cell r="H16">
            <v>15</v>
          </cell>
          <cell r="I16" t="str">
            <v>16.;23.;30.</v>
          </cell>
          <cell r="J16" t="str">
            <v>07.;14.;28.</v>
          </cell>
          <cell r="K16" t="str">
            <v>04.;11.;18.;25.</v>
          </cell>
          <cell r="L16" t="str">
            <v>02.;09.;16.</v>
          </cell>
          <cell r="M16" t="str">
            <v>13.; 20.</v>
          </cell>
          <cell r="N16" t="str">
            <v>02.;09.;16.;23.</v>
          </cell>
          <cell r="O16" t="str">
            <v>02.; 09.; 23.</v>
          </cell>
          <cell r="P16" t="str">
            <v>06.; 13.; 20.;</v>
          </cell>
          <cell r="Q16"/>
          <cell r="R16"/>
          <cell r="S16">
            <v>0.54166666666666663</v>
          </cell>
          <cell r="T16">
            <v>0.60763888888888895</v>
          </cell>
        </row>
        <row r="17">
          <cell r="D17" t="str">
            <v>1.1.</v>
          </cell>
          <cell r="E17" t="str">
            <v>Rožupe 1.1.2.</v>
          </cell>
          <cell r="F17" t="str">
            <v>Rožupes pamatskola</v>
          </cell>
          <cell r="G17" t="str">
            <v>Skolas iela 2, Rožupe, Līvānu nov.</v>
          </cell>
          <cell r="H17">
            <v>15</v>
          </cell>
          <cell r="I17" t="str">
            <v>10.;17.;24.</v>
          </cell>
          <cell r="J17" t="str">
            <v>08.;15.;29.</v>
          </cell>
          <cell r="K17" t="str">
            <v>05.;12.;13.;26.</v>
          </cell>
          <cell r="L17" t="str">
            <v>03.;10.;17.</v>
          </cell>
          <cell r="M17" t="str">
            <v>07.; 14..; 21.</v>
          </cell>
          <cell r="N17" t="str">
            <v>02.;09.;16.;23.</v>
          </cell>
          <cell r="O17" t="str">
            <v>02.; 09.; 23.</v>
          </cell>
          <cell r="P17"/>
          <cell r="Q17"/>
          <cell r="R17"/>
          <cell r="S17">
            <v>0.61458333333333337</v>
          </cell>
          <cell r="T17">
            <v>0.68055555555555547</v>
          </cell>
        </row>
        <row r="18">
          <cell r="D18" t="str">
            <v>VAM 1.MG</v>
          </cell>
          <cell r="E18"/>
          <cell r="F18" t="str">
            <v>Rīgas tūrisma un radošās industrijas tehnikums Preiļu filiāle</v>
          </cell>
          <cell r="G18" t="str">
            <v>Sporta iela 1, Preiļi</v>
          </cell>
          <cell r="H18">
            <v>8</v>
          </cell>
          <cell r="I18"/>
          <cell r="J18" t="str">
            <v>05.;12.;26.</v>
          </cell>
          <cell r="K18" t="str">
            <v>02.;09.;16.;23.</v>
          </cell>
          <cell r="L18" t="str">
            <v>07.;14.;21.</v>
          </cell>
          <cell r="M18" t="str">
            <v>11.; 18.</v>
          </cell>
          <cell r="N18" t="str">
            <v>14.</v>
          </cell>
          <cell r="O18" t="str">
            <v>14.</v>
          </cell>
          <cell r="P18" t="str">
            <v>11.</v>
          </cell>
          <cell r="Q18"/>
          <cell r="R18"/>
          <cell r="S18">
            <v>0.375</v>
          </cell>
          <cell r="T18">
            <v>0.66666666666666663</v>
          </cell>
        </row>
        <row r="19">
          <cell r="D19" t="str">
            <v>VAM 1.MG</v>
          </cell>
          <cell r="E19"/>
          <cell r="F19" t="str">
            <v>Aglonas vidusskola</v>
          </cell>
          <cell r="G19" t="str">
            <v>Daugavpils iela 6, Aglona, Aglonas pagasts, Preiļu nov.</v>
          </cell>
          <cell r="H19">
            <v>12</v>
          </cell>
          <cell r="I19"/>
          <cell r="J19"/>
          <cell r="K19"/>
          <cell r="L19"/>
          <cell r="M19"/>
          <cell r="N19" t="str">
            <v>21.</v>
          </cell>
          <cell r="O19" t="str">
            <v>28.</v>
          </cell>
          <cell r="P19" t="str">
            <v>25.</v>
          </cell>
          <cell r="Q19"/>
          <cell r="R19"/>
          <cell r="S19">
            <v>0.375</v>
          </cell>
          <cell r="T19">
            <v>0.66666666666666663</v>
          </cell>
        </row>
        <row r="20">
          <cell r="D20" t="str">
            <v>VAM 1.MG</v>
          </cell>
          <cell r="E20"/>
          <cell r="F20" t="str">
            <v>Jēkabpils Agrobiznesa koledža</v>
          </cell>
          <cell r="G20" t="str">
            <v>Pasta iela 1, Jēkabpils</v>
          </cell>
          <cell r="H20">
            <v>11</v>
          </cell>
          <cell r="I20"/>
          <cell r="J20"/>
          <cell r="K20"/>
          <cell r="L20"/>
          <cell r="M20"/>
          <cell r="N20" t="str">
            <v>24.</v>
          </cell>
          <cell r="O20" t="str">
            <v>31.</v>
          </cell>
          <cell r="P20" t="str">
            <v>28.</v>
          </cell>
          <cell r="Q20"/>
          <cell r="R20"/>
          <cell r="S20">
            <v>0.34375</v>
          </cell>
          <cell r="T20">
            <v>0.62847222222222221</v>
          </cell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Plānotās stundas"/>
      <sheetName val="Grupu mācību Pasākumi"/>
      <sheetName val="Darba stundas pa mēnešiem"/>
      <sheetName val="Sheet1"/>
      <sheetName val="Sheet2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 xml:space="preserve">Andris Vuškāns </v>
          </cell>
          <cell r="C13">
            <v>20173217</v>
          </cell>
          <cell r="D13" t="str">
            <v>Studijas</v>
          </cell>
          <cell r="E13"/>
          <cell r="F13" t="str">
            <v>Latvijas Sporta Pedagoģijas Akadēmija</v>
          </cell>
          <cell r="G13" t="str">
            <v>Brīvības gatve 333, Rīga, LV-1006
Tālrunis: +371 67543410</v>
          </cell>
          <cell r="H13"/>
          <cell r="I13" t="str">
            <v>03.;10.;17.;24.</v>
          </cell>
          <cell r="J13" t="str">
            <v>01.;08.;15.;22.;29.</v>
          </cell>
          <cell r="K13" t="str">
            <v>05.;12.;19.;26.</v>
          </cell>
          <cell r="L13" t="str">
            <v>03.;10.;17.;24.;31.</v>
          </cell>
          <cell r="M13" t="str">
            <v>07.;14.;21.;28.</v>
          </cell>
          <cell r="N13" t="str">
            <v>04.;11.;18.;25.</v>
          </cell>
          <cell r="O13" t="str">
            <v>04.;11.;18.;25.</v>
          </cell>
          <cell r="P13" t="str">
            <v>01.;08.;15.;22.;29.</v>
          </cell>
          <cell r="Q13" t="str">
            <v>06.;13.;20.;27.</v>
          </cell>
          <cell r="R13"/>
          <cell r="S13"/>
          <cell r="T13"/>
        </row>
        <row r="14">
          <cell r="D14" t="str">
            <v>VAM 1.MG</v>
          </cell>
          <cell r="E14" t="str">
            <v>2Z</v>
          </cell>
          <cell r="F14" t="str">
            <v>Bebrenes vispārizglītojošā un profesionālā vidusskola</v>
          </cell>
          <cell r="G14" t="str">
            <v>p.n. Bebrene, Bebrenes pagasts, Augšdaugavas novads</v>
          </cell>
          <cell r="H14">
            <v>15</v>
          </cell>
          <cell r="I14" t="str">
            <v>21.</v>
          </cell>
          <cell r="J14" t="str">
            <v>19.</v>
          </cell>
          <cell r="K14" t="str">
            <v>23.</v>
          </cell>
          <cell r="L14" t="str">
            <v>07.</v>
          </cell>
          <cell r="M14" t="str">
            <v>12.</v>
          </cell>
          <cell r="N14" t="str">
            <v>09.</v>
          </cell>
          <cell r="O14" t="str">
            <v>09.</v>
          </cell>
          <cell r="P14" t="str">
            <v>06.19.</v>
          </cell>
          <cell r="Q14"/>
          <cell r="R14"/>
          <cell r="S14">
            <v>0.33333333333333331</v>
          </cell>
          <cell r="T14">
            <v>0.625</v>
          </cell>
        </row>
        <row r="15">
          <cell r="D15" t="str">
            <v>VAM 1.MG</v>
          </cell>
          <cell r="E15" t="str">
            <v>2V</v>
          </cell>
          <cell r="F15" t="str">
            <v>Bebrenes vispārizglītojošā un profesionālā vidusskola</v>
          </cell>
          <cell r="G15" t="str">
            <v>p.n. Bebrene, Bebrenes pagasts, Augšdaugavas novads</v>
          </cell>
          <cell r="H15">
            <v>15</v>
          </cell>
          <cell r="I15" t="str">
            <v>28.</v>
          </cell>
          <cell r="J15" t="str">
            <v>26.</v>
          </cell>
          <cell r="K15" t="str">
            <v>30.</v>
          </cell>
          <cell r="L15" t="str">
            <v>14.</v>
          </cell>
          <cell r="M15" t="str">
            <v>19.</v>
          </cell>
          <cell r="N15" t="str">
            <v>16.</v>
          </cell>
          <cell r="O15" t="str">
            <v>16.</v>
          </cell>
          <cell r="P15" t="str">
            <v>13.20.</v>
          </cell>
          <cell r="Q15"/>
          <cell r="R15"/>
          <cell r="S15">
            <v>0.33333333333333331</v>
          </cell>
          <cell r="T15">
            <v>0.625</v>
          </cell>
        </row>
        <row r="16">
          <cell r="D16" t="str">
            <v>VAM 1.MG</v>
          </cell>
          <cell r="E16">
            <v>3</v>
          </cell>
          <cell r="F16" t="str">
            <v>Daugavpils Būvniecības tehnikums</v>
          </cell>
          <cell r="G16" t="str">
            <v>Jātnieku iela 87,
Daugavpils,LV-5410</v>
          </cell>
          <cell r="H16">
            <v>15</v>
          </cell>
          <cell r="I16" t="str">
            <v>16.</v>
          </cell>
          <cell r="J16" t="str">
            <v>14.</v>
          </cell>
          <cell r="K16" t="str">
            <v>04.</v>
          </cell>
          <cell r="L16" t="str">
            <v>02.</v>
          </cell>
          <cell r="M16" t="str">
            <v>13.</v>
          </cell>
          <cell r="N16" t="str">
            <v>10.</v>
          </cell>
          <cell r="O16" t="str">
            <v>10.</v>
          </cell>
          <cell r="P16" t="str">
            <v>14.</v>
          </cell>
          <cell r="Q16" t="str">
            <v>12.</v>
          </cell>
          <cell r="R16"/>
          <cell r="S16">
            <v>0.33333333333333331</v>
          </cell>
          <cell r="T16">
            <v>0.625</v>
          </cell>
        </row>
        <row r="17">
          <cell r="D17" t="str">
            <v>VAM 1.MG</v>
          </cell>
          <cell r="E17" t="str">
            <v>EM-21</v>
          </cell>
          <cell r="F17" t="str">
            <v>Daugavpils tehnikums</v>
          </cell>
          <cell r="G17" t="str">
            <v>Strādnieku iela 16, Daugavpils, LV-5404</v>
          </cell>
          <cell r="H17">
            <v>15</v>
          </cell>
          <cell r="I17" t="str">
            <v>20.</v>
          </cell>
          <cell r="J17" t="str">
            <v>11.</v>
          </cell>
          <cell r="K17" t="str">
            <v>15.</v>
          </cell>
          <cell r="L17" t="str">
            <v>13.</v>
          </cell>
          <cell r="M17" t="str">
            <v>11.</v>
          </cell>
          <cell r="N17" t="str">
            <v>15.</v>
          </cell>
          <cell r="O17" t="str">
            <v>22.</v>
          </cell>
          <cell r="P17" t="str">
            <v>12.</v>
          </cell>
          <cell r="Q17" t="str">
            <v>10.</v>
          </cell>
          <cell r="R17"/>
          <cell r="S17">
            <v>0.33333333333333331</v>
          </cell>
          <cell r="T17">
            <v>0.625</v>
          </cell>
        </row>
        <row r="18">
          <cell r="D18" t="str">
            <v>VAM 1.MG</v>
          </cell>
          <cell r="E18" t="str">
            <v>KS-21</v>
          </cell>
          <cell r="F18" t="str">
            <v>Daugavpils tehnikums</v>
          </cell>
          <cell r="G18" t="str">
            <v>Strādnieku iela 16, Daugavpils, LV-5404</v>
          </cell>
          <cell r="H18">
            <v>15</v>
          </cell>
          <cell r="I18" t="str">
            <v>22.</v>
          </cell>
          <cell r="J18" t="str">
            <v>12.</v>
          </cell>
          <cell r="K18" t="str">
            <v>16.</v>
          </cell>
          <cell r="L18" t="str">
            <v>15.</v>
          </cell>
          <cell r="M18" t="str">
            <v>10.</v>
          </cell>
          <cell r="N18" t="str">
            <v>14.</v>
          </cell>
          <cell r="O18" t="str">
            <v>21.</v>
          </cell>
          <cell r="P18" t="str">
            <v>11.</v>
          </cell>
          <cell r="Q18" t="str">
            <v>09.</v>
          </cell>
          <cell r="R18"/>
          <cell r="S18">
            <v>0.33333333333333331</v>
          </cell>
          <cell r="T18">
            <v>0.625</v>
          </cell>
        </row>
        <row r="19">
          <cell r="D19" t="str">
            <v>VAM 1.MG</v>
          </cell>
          <cell r="E19">
            <v>6</v>
          </cell>
          <cell r="F19" t="str">
            <v>J.Pilsudska Daugavpils valsts poļu ģimnāzija</v>
          </cell>
          <cell r="G19" t="str">
            <v xml:space="preserve"> Varšavas 2, Daugavpils</v>
          </cell>
          <cell r="H19">
            <v>15</v>
          </cell>
          <cell r="I19" t="str">
            <v>30.</v>
          </cell>
          <cell r="J19"/>
          <cell r="K19" t="str">
            <v>09.;25.</v>
          </cell>
          <cell r="L19" t="str">
            <v>20.</v>
          </cell>
          <cell r="M19" t="str">
            <v>17.</v>
          </cell>
          <cell r="N19" t="str">
            <v>08.</v>
          </cell>
          <cell r="O19" t="str">
            <v>23.</v>
          </cell>
          <cell r="P19" t="str">
            <v>21.</v>
          </cell>
          <cell r="Q19" t="str">
            <v>19.</v>
          </cell>
          <cell r="R19"/>
          <cell r="S19">
            <v>0.33333333333333331</v>
          </cell>
          <cell r="T19">
            <v>0.625</v>
          </cell>
        </row>
        <row r="20">
          <cell r="D20" t="str">
            <v>1.2.</v>
          </cell>
          <cell r="E20" t="str">
            <v>B.JS_1.2</v>
          </cell>
          <cell r="F20" t="str">
            <v>Bebrenes vispārizglītojošā un profesionālā vidusskola</v>
          </cell>
          <cell r="G20" t="str">
            <v>p.n. Bebrene, Bebrenes pagasts, Augšdaugavas novads</v>
          </cell>
          <cell r="H20">
            <v>15</v>
          </cell>
          <cell r="I20" t="str">
            <v>15.;22.;29.</v>
          </cell>
          <cell r="J20" t="str">
            <v>06.;13.;27.</v>
          </cell>
          <cell r="K20" t="str">
            <v>03.;10.;17.;24.</v>
          </cell>
          <cell r="L20" t="str">
            <v>08.;15.;23.</v>
          </cell>
          <cell r="M20" t="str">
            <v>12.;19.;26.</v>
          </cell>
          <cell r="N20" t="str">
            <v>02.;09.;16.;23.</v>
          </cell>
          <cell r="O20" t="str">
            <v>02.;09.;23.</v>
          </cell>
          <cell r="P20" t="str">
            <v>06.;13.;20.;27.</v>
          </cell>
          <cell r="Q20" t="str">
            <v>11.;18.</v>
          </cell>
          <cell r="R20"/>
          <cell r="S20">
            <v>0.625</v>
          </cell>
          <cell r="T20">
            <v>0.6875</v>
          </cell>
        </row>
        <row r="21">
          <cell r="D21" t="str">
            <v>3.5.</v>
          </cell>
          <cell r="E21" t="str">
            <v>B.JS_3.5</v>
          </cell>
          <cell r="F21" t="str">
            <v>Bebrenes vispārizglītojošā un profesionālā vidusskola</v>
          </cell>
          <cell r="G21" t="str">
            <v>p.n. Bebrene, Bebrenes pagasts, Augšdaugavas novads</v>
          </cell>
          <cell r="H21">
            <v>15</v>
          </cell>
          <cell r="I21" t="str">
            <v>13.;20.;27.</v>
          </cell>
          <cell r="J21" t="str">
            <v>05.;11.;26.</v>
          </cell>
          <cell r="K21" t="str">
            <v>01.;08.;15.;22.</v>
          </cell>
          <cell r="L21" t="str">
            <v>07.;13.;20.</v>
          </cell>
          <cell r="M21" t="str">
            <v>10.;17.;24.</v>
          </cell>
          <cell r="N21" t="str">
            <v>01.;07.;14.;21.</v>
          </cell>
          <cell r="O21" t="str">
            <v>07.;14.;21.</v>
          </cell>
          <cell r="P21" t="str">
            <v>04.;11.;19.;26.</v>
          </cell>
          <cell r="Q21" t="str">
            <v>09.;16.</v>
          </cell>
          <cell r="R21"/>
          <cell r="S21">
            <v>0.66666666666666663</v>
          </cell>
          <cell r="T21">
            <v>0.72916666666666663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0369EDB-234F-49E5-A4F9-F13E5339C25A}" diskRevisions="1" revisionId="6026" version="2">
  <header guid="{A08049D7-4E42-42B5-808B-1A272901F351}" dateTime="2022-02-28T13:27:09" maxSheetId="8" userName="Ēriks Kārkliņš" r:id="rId3" minRId="7" maxRId="6012">
    <sheetIdMap count="7">
      <sheetId val="1"/>
      <sheetId val="2"/>
      <sheetId val="3"/>
      <sheetId val="4"/>
      <sheetId val="5"/>
      <sheetId val="6"/>
      <sheetId val="7"/>
    </sheetIdMap>
  </header>
  <header guid="{30369EDB-234F-49E5-A4F9-F13E5339C25A}" dateTime="2022-06-22T13:34:04" maxSheetId="8" userName="Inga Freidenfelde" r:id="rId4" minRId="6019" maxRId="6020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19" sId="1" ref="U1:U1048576" action="deleteCol">
    <undo index="65535" exp="area" dr="$U$13:$U$479" r="G502" sId="1"/>
    <undo index="65535" exp="area" dr="$U$13:$U$479" r="G501" sId="1"/>
    <undo index="65535" exp="area" dr="$U$13:$U$479" r="G500" sId="1"/>
    <undo index="65535" exp="area" dr="$U$13:$U$479" r="G499" sId="1"/>
    <undo index="65535" exp="area" dr="$U$13:$U$479" r="G498" sId="1"/>
    <undo index="65535" exp="area" dr="$U$13:$U$479" r="G497" sId="1"/>
    <undo index="65535" exp="area" dr="$U$13:$U$479" r="G496" sId="1"/>
    <undo index="65535" exp="area" dr="$U$13:$U$479" r="G495" sId="1"/>
    <undo index="65535" exp="area" dr="$U$13:$U$479" r="G494" sId="1"/>
    <undo index="65535" exp="area" dr="$U$13:$U$479" r="G493" sId="1"/>
    <undo index="65535" exp="area" dr="$U$13:$U$479" r="G492" sId="1"/>
    <undo index="65535" exp="area" dr="$U$13:$U$479" r="G491" sId="1"/>
    <undo index="65535" exp="area" dr="$U$13:$U$479" r="G490" sId="1"/>
    <undo index="65535" exp="area" dr="$U$13:$U$479" r="G489" sId="1"/>
    <undo index="65535" exp="area" dr="$U$13:$U$479" r="G488" sId="1"/>
    <undo index="65535" exp="area" dr="$U$13:$U$479" r="G487" sId="1"/>
    <undo index="65535" exp="area" dr="$U$13:$U$479" r="G486" sId="1"/>
    <undo index="65535" exp="area" dr="$U$13:$U$479" r="G485" sId="1"/>
    <undo index="65535" exp="area" dr="$U$13:$U$479" r="G484" sId="1"/>
    <undo index="65535" exp="area" dr="$U$13:$U$479" r="G483" sId="1"/>
    <undo index="65535" exp="area" dr="$U$13:$U$479" r="G482" sId="1"/>
    <undo index="65535" exp="area" dr="$U$13:$U$479" r="G481" sId="1"/>
    <undo index="65535" exp="area" ref3D="1" dr="$A$12:$U$467" dn="_FilterDatabase" sId="1"/>
    <undo index="65535" exp="area" ref3D="1" dr="$A$12:$U$467" dn="Z_431C2D74_1EF0_4414_84AD_0C8A097BCDC0_.wvu.FilterData" sId="1"/>
    <rfmt sheetId="1" xfDxf="1" sqref="U1:U1048576" start="0" length="0"/>
    <rfmt sheetId="1" sqref="U1" start="0" length="0">
      <dxf>
        <alignment/>
      </dxf>
    </rfmt>
    <rfmt sheetId="1" sqref="U2" start="0" length="0">
      <dxf>
        <alignment wrapText="1"/>
      </dxf>
    </rfmt>
    <rfmt sheetId="1" sqref="U3" start="0" length="0">
      <dxf>
        <alignment wrapText="1"/>
      </dxf>
    </rfmt>
    <rfmt sheetId="1" sqref="U4" start="0" length="0">
      <dxf>
        <alignment wrapText="1"/>
      </dxf>
    </rfmt>
    <rfmt sheetId="1" sqref="U5" start="0" length="0">
      <dxf>
        <alignment wrapText="1"/>
      </dxf>
    </rfmt>
    <rfmt sheetId="1" sqref="U6" start="0" length="0">
      <dxf>
        <alignment horizontal="right" wrapText="1"/>
      </dxf>
    </rfmt>
    <rfmt sheetId="1" sqref="U7" start="0" length="0">
      <dxf>
        <alignment/>
      </dxf>
    </rfmt>
    <rfmt sheetId="1" sqref="U8" start="0" length="0">
      <dxf>
        <alignment/>
      </dxf>
    </rfmt>
    <rfmt sheetId="1" sqref="U9" start="0" length="0">
      <dxf>
        <font>
          <b/>
          <sz val="11"/>
          <color theme="1"/>
          <name val="Times New Roman"/>
          <scheme val="none"/>
        </font>
        <alignment vertical="center" wrapText="1"/>
      </dxf>
    </rfmt>
    <rfmt sheetId="1" sqref="U10" start="0" length="0">
      <dxf>
        <alignment/>
      </dxf>
    </rfmt>
    <rfmt sheetId="1" sqref="U11" start="0" length="0">
      <dxf>
        <font>
          <sz val="11"/>
          <color theme="1"/>
          <name val="Times New Roman"/>
          <scheme val="none"/>
        </font>
        <alignment vertical="center" wrapText="1"/>
      </dxf>
    </rfmt>
    <rcc rId="0" sId="1" dxf="1">
      <nc r="U12" t="inlineStr">
        <is>
          <t>Slodze</t>
        </is>
      </nc>
      <ndxf>
        <font>
          <sz val="11"/>
          <color theme="1"/>
          <name val="Times New Roman"/>
          <scheme val="none"/>
        </font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cc rId="0" sId="1" dxf="1">
      <nc r="U13">
        <f>'P:\2Novada_parvalde\2 NP mēneša plāns\04_Plānošanas matricas\Beļajevs\[Belajevs.xlsm]Nodarbību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4">
        <f>'P:\2Novada_parvalde\2 NP mēneša plāns\04_Plānošanas matricas\Beļajevs\[Belajevs.xlsm]Nodarbību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5">
        <f>'P:\2Novada_parvalde\2 NP mēneša plāns\04_Plānošanas matricas\Beļajevs\[Belajevs.xlsm]Nodarbību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6">
        <f>'P:\2Novada_parvalde\2 NP mēneša plāns\04_Plānošanas matricas\Beļajevs\[Belajevs.xlsm]Nodarbību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">
        <f>'P:\2Novada_parvalde\2 NP mēneša plāns\04_Plānošanas matricas\Beļajevs\[Belajevs.xlsm]Nodarbību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8">
        <f>'P:\2Novada_parvalde\2 NP mēneša plāns\04_Plānošanas matricas\Beļajevs\[Belajevs.xlsm]Nodarbību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9">
        <f>'P:\2Novada_parvalde\2 NP mēneša plāns\04_Plānošanas matricas\Beļajevs\[Belajevs.xlsm]Nodarbību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0">
        <f>'P:\2Novada_parvalde\2 NP mēneša plāns\04_Plānošanas matricas\Beļajevs\[Belajevs.xlsm]Nodarbību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1">
        <f>'P:\2Novada_parvalde\2 NP mēneša plāns\04_Plānošanas matricas\Beļajevs\[Belajevs.xlsm]Nodarbību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2">
        <f>'P:\2Novada_parvalde\2 NP mēneša plāns\04_Plānošanas matricas\Beļajevs\[Belajevs.xlsm]Nodarbību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">
        <f>SUM(U13:U22)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24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25">
        <f>'P:\2Novada_parvalde\2 NP mēneša plāns\04_Plānošanas matricas\Bērziņa\[Bērziņa.xlsm]Nodarbību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6">
        <f>'P:\2Novada_parvalde\2 NP mēneša plāns\04_Plānošanas matricas\Bērziņa\[Bērziņa.xlsm]Nodarbību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7">
        <f>'P:\2Novada_parvalde\2 NP mēneša plāns\04_Plānošanas matricas\Bērziņa\[Bērziņa.xlsm]Nodarbību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8">
        <f>'P:\2Novada_parvalde\2 NP mēneša plāns\04_Plānošanas matricas\Bērziņa\[Bērziņa.xlsm]Nodarbību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">
        <f>'P:\2Novada_parvalde\2 NP mēneša plāns\04_Plānošanas matricas\Bērziņa\[Bērziņa.xlsm]Nodarbību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0">
        <f>'P:\2Novada_parvalde\2 NP mēneša plāns\04_Plānošanas matricas\Bērziņa\[Bērziņa.xlsm]Nodarbību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1">
        <f>'P:\2Novada_parvalde\2 NP mēneša plāns\04_Plānošanas matricas\Bērziņa\[Bērziņa.xlsm]Nodarbību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2">
        <f>'P:\2Novada_parvalde\2 NP mēneša plāns\04_Plānošanas matricas\Bērziņa\[Bērziņa.xlsm]Nodarbību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3">
        <f>'P:\2Novada_parvalde\2 NP mēneša plāns\04_Plānošanas matricas\Bērziņa\[Bērziņa.xlsm]Nodarbību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4">
        <f>'P:\2Novada_parvalde\2 NP mēneša plāns\04_Plānošanas matricas\Bērziņa\[Bērziņa.xlsm]Nodarbību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">
        <f>SUM(U25:U34)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36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37">
        <f>'P:\2Novada_parvalde\2 NP mēneša plāns\04_Plānošanas matricas\Bondarenko\[Bondarenko.xlsm]Nodarbību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8">
        <f>'P:\2Novada_parvalde\2 NP mēneša plāns\04_Plānošanas matricas\Bondarenko\[Bondarenko.xlsm]Nodarbību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9">
        <f>'P:\2Novada_parvalde\2 NP mēneša plāns\04_Plānošanas matricas\Bondarenko\[Bondarenko.xlsm]Nodarbību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0">
        <f>'P:\2Novada_parvalde\2 NP mēneša plāns\04_Plānošanas matricas\Bondarenko\[Bondarenko.xlsm]Nodarbību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">
        <f>'P:\2Novada_parvalde\2 NP mēneša plāns\04_Plānošanas matricas\Bondarenko\[Bondarenko.xlsm]Nodarbību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2">
        <f>'P:\2Novada_parvalde\2 NP mēneša plāns\04_Plānošanas matricas\Bondarenko\[Bondarenko.xlsm]Nodarbību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3">
        <f>'P:\2Novada_parvalde\2 NP mēneša plāns\04_Plānošanas matricas\Bondarenko\[Bondarenko.xlsm]Nodarbību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4">
        <f>'P:\2Novada_parvalde\2 NP mēneša plāns\04_Plānošanas matricas\Bondarenko\[Bondarenko.xlsm]Nodarbību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5">
        <f>'P:\2Novada_parvalde\2 NP mēneša plāns\04_Plānošanas matricas\Bondarenko\[Bondarenko.xlsm]Nodarbību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6">
        <f>'P:\2Novada_parvalde\2 NP mēneša plāns\04_Plānošanas matricas\Bondarenko\[Bondarenko.xlsm]Nodarbību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7">
        <f>SUM(U37:U46)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48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49">
        <f>'P:\2Novada_parvalde\2 NP mēneša plāns\04_Plānošanas matricas\Daņiļevičs\[Ē.Daņiļevičs.xlsm]Nodarbību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numFmt numFmtId="168" formatCode="0;0;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50">
        <f>'P:\2Novada_parvalde\2 NP mēneša plāns\04_Plānošanas matricas\Daņiļevičs\[Ē.Daņiļevičs.xlsm]Nodarbību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numFmt numFmtId="168" formatCode="0;0;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51">
        <f>'P:\2Novada_parvalde\2 NP mēneša plāns\04_Plānošanas matricas\Daņiļevičs\[Ē.Daņiļevičs.xlsm]Nodarbību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numFmt numFmtId="168" formatCode="0;0;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52">
        <f>'P:\2Novada_parvalde\2 NP mēneša plāns\04_Plānošanas matricas\Daņiļevičs\[Ē.Daņiļevičs.xlsm]Nodarbību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numFmt numFmtId="168" formatCode="0;0;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53">
        <f>'P:\2Novada_parvalde\2 NP mēneša plāns\04_Plānošanas matricas\Daņiļevičs\[Ē.Daņiļevičs.xlsm]Nodarbību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numFmt numFmtId="168" formatCode="0;0;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54">
        <f>'P:\2Novada_parvalde\2 NP mēneša plāns\04_Plānošanas matricas\Daņiļevičs\[Ē.Daņiļevičs.xlsm]Nodarbību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numFmt numFmtId="168" formatCode="0;0;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55">
        <f>'P:\2Novada_parvalde\2 NP mēneša plāns\04_Plānošanas matricas\Daņiļevičs\[Ē.Daņiļevičs.xlsm]Nodarbību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numFmt numFmtId="168" formatCode="0;0;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56">
        <f>'P:\2Novada_parvalde\2 NP mēneša plāns\04_Plānošanas matricas\Daņiļevičs\[Ē.Daņiļevičs.xlsm]Nodarbību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numFmt numFmtId="168" formatCode="0;0;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57">
        <f>'P:\2Novada_parvalde\2 NP mēneša plāns\04_Plānošanas matricas\Daņiļevičs\[Ē.Daņiļevičs.xlsm]Nodarbību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numFmt numFmtId="168" formatCode="0;0;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58">
        <f>'P:\2Novada_parvalde\2 NP mēneša plāns\04_Plānošanas matricas\Daņiļevičs\[Ē.Daņiļevičs.xlsm]Nodarbību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numFmt numFmtId="168" formatCode="0;0;;@"/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59">
        <f>SUM(U49:U58)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60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61">
        <f>'P:\2Novada_parvalde\2 NP mēneša plāns\04_Plānošanas matricas\Dudels\[Dudels.xlsm]Nodarbību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62">
        <f>'P:\2Novada_parvalde\2 NP mēneša plāns\04_Plānošanas matricas\Dudels\[Dudels.xlsm]Nodarbību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63">
        <f>'P:\2Novada_parvalde\2 NP mēneša plāns\04_Plānošanas matricas\Dudels\[Dudels.xlsm]Nodarbību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64">
        <f>'P:\2Novada_parvalde\2 NP mēneša plāns\04_Plānošanas matricas\Dudels\[Dudels.xlsm]Nodarbību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65">
        <f>'P:\2Novada_parvalde\2 NP mēneša plāns\04_Plānošanas matricas\Dudels\[Dudels.xlsm]Nodarbību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66">
        <f>'P:\2Novada_parvalde\2 NP mēneša plāns\04_Plānošanas matricas\Dudels\[Dudels.xlsm]Nodarbību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67">
        <f>'P:\2Novada_parvalde\2 NP mēneša plāns\04_Plānošanas matricas\Dudels\[Dudels.xlsm]Nodarbību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68">
        <f>'P:\2Novada_parvalde\2 NP mēneša plāns\04_Plānošanas matricas\Dudels\[Dudels.xlsm]Nodarbību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69">
        <f>'P:\2Novada_parvalde\2 NP mēneša plāns\04_Plānošanas matricas\Dudels\[Dudels.xlsm]Nodarbību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70">
        <f>'P:\2Novada_parvalde\2 NP mēneša plāns\04_Plānošanas matricas\Dudels\[Dudels.xlsm]Nodarbību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71">
        <f>SUM(U61:U70)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72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73">
        <f>'P:\2Novada_parvalde\2 NP mēneša plāns\04_Plānošanas matricas\Filipskis\[Filipskis.xlsm]Nodarbību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74">
        <f>'P:\2Novada_parvalde\2 NP mēneša plāns\04_Plānošanas matricas\Filipskis\[Filipskis.xlsm]Nodarbību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75">
        <f>'P:\2Novada_parvalde\2 NP mēneša plāns\04_Plānošanas matricas\Filipskis\[Filipskis.xlsm]Nodarbību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76">
        <f>'P:\2Novada_parvalde\2 NP mēneša plāns\04_Plānošanas matricas\Filipskis\[Filipskis.xlsm]Nodarbību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77">
        <f>'P:\2Novada_parvalde\2 NP mēneša plāns\04_Plānošanas matricas\Filipskis\[Filipskis.xlsm]Nodarbību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78">
        <f>'P:\2Novada_parvalde\2 NP mēneša plāns\04_Plānošanas matricas\Filipskis\[Filipskis.xlsm]Nodarbību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79">
        <f>'P:\2Novada_parvalde\2 NP mēneša plāns\04_Plānošanas matricas\Filipskis\[Filipskis.xlsm]Nodarbību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80">
        <f>'P:\2Novada_parvalde\2 NP mēneša plāns\04_Plānošanas matricas\Filipskis\[Filipskis.xlsm]Nodarbību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81">
        <f>'P:\2Novada_parvalde\2 NP mēneša plāns\04_Plānošanas matricas\Filipskis\[Filipskis.xlsm]Nodarbību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82">
        <f>'P:\2Novada_parvalde\2 NP mēneša plāns\04_Plānošanas matricas\Filipskis\[Filipskis.xlsm]Nodarbību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83">
        <f>SUM(U73:U82)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84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85">
        <f>'P:\2Novada_parvalde\2 NP mēneša plāns\04_Plānošanas matricas\Gaidele-Ivanova\[Gaidele-Ivanova.xlsm]Nodarbību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86">
        <f>'P:\2Novada_parvalde\2 NP mēneša plāns\04_Plānošanas matricas\Gaidele-Ivanova\[Gaidele-Ivanova.xlsm]Nodarbību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87">
        <f>'P:\2Novada_parvalde\2 NP mēneša plāns\04_Plānošanas matricas\Gaidele-Ivanova\[Gaidele-Ivanova.xlsm]Nodarbību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88">
        <f>'P:\2Novada_parvalde\2 NP mēneša plāns\04_Plānošanas matricas\Gaidele-Ivanova\[Gaidele-Ivanova.xlsm]Nodarbību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89">
        <f>'P:\2Novada_parvalde\2 NP mēneša plāns\04_Plānošanas matricas\Gaidele-Ivanova\[Gaidele-Ivanova.xlsm]Nodarbību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90">
        <f>'P:\2Novada_parvalde\2 NP mēneša plāns\04_Plānošanas matricas\Gaidele-Ivanova\[Gaidele-Ivanova.xlsm]Nodarbību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91">
        <f>'P:\2Novada_parvalde\2 NP mēneša plāns\04_Plānošanas matricas\Gaidele-Ivanova\[Gaidele-Ivanova.xlsm]Nodarbību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92">
        <f>'P:\2Novada_parvalde\2 NP mēneša plāns\04_Plānošanas matricas\Gaidele-Ivanova\[Gaidele-Ivanova.xlsm]Nodarbību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93">
        <f>'P:\2Novada_parvalde\2 NP mēneša plāns\04_Plānošanas matricas\Gaidele-Ivanova\[Gaidele-Ivanova.xlsm]Nodarbību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94">
        <f>'P:\2Novada_parvalde\2 NP mēneša plāns\04_Plānošanas matricas\Gaidele-Ivanova\[Gaidele-Ivanova.xlsm]Nodarbību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95">
        <f>SUM(U85:U94)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96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97" start="0" length="0">
      <dxf>
        <font>
          <sz val="11"/>
          <color rgb="FF000000"/>
          <name val="Times"/>
          <scheme val="none"/>
        </font>
        <numFmt numFmtId="2" formatCode="0.00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98" start="0" length="0">
      <dxf>
        <font>
          <sz val="11"/>
          <color rgb="FF000000"/>
          <name val="Times"/>
          <scheme val="none"/>
        </font>
        <numFmt numFmtId="2" formatCode="0.00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99" start="0" length="0">
      <dxf>
        <font>
          <sz val="11"/>
          <color rgb="FF000000"/>
          <name val="Times"/>
          <scheme val="none"/>
        </font>
        <numFmt numFmtId="2" formatCode="0.00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100" start="0" length="0">
      <dxf>
        <font>
          <sz val="11"/>
          <color rgb="FF000000"/>
          <name val="Times"/>
          <scheme val="none"/>
        </font>
        <numFmt numFmtId="2" formatCode="0.00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101" start="0" length="0">
      <dxf>
        <font>
          <sz val="11"/>
          <color rgb="FF000000"/>
          <name val="Times"/>
          <scheme val="none"/>
        </font>
        <numFmt numFmtId="2" formatCode="0.00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102" start="0" length="0">
      <dxf>
        <font>
          <sz val="11"/>
          <color rgb="FF000000"/>
          <name val="Times"/>
          <scheme val="none"/>
        </font>
        <numFmt numFmtId="2" formatCode="0.00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103" start="0" length="0">
      <dxf>
        <font>
          <sz val="11"/>
          <color rgb="FF000000"/>
          <name val="Times"/>
          <scheme val="none"/>
        </font>
        <numFmt numFmtId="2" formatCode="0.00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104" start="0" length="0">
      <dxf>
        <font>
          <sz val="11"/>
          <color rgb="FF000000"/>
          <name val="Times"/>
          <scheme val="none"/>
        </font>
        <numFmt numFmtId="2" formatCode="0.00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105" start="0" length="0">
      <dxf>
        <font>
          <sz val="11"/>
          <color rgb="FF000000"/>
          <name val="Times"/>
          <scheme val="none"/>
        </font>
        <numFmt numFmtId="2" formatCode="0.00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106" start="0" length="0">
      <dxf>
        <font>
          <sz val="11"/>
          <color rgb="FF000000"/>
          <name val="Times"/>
          <scheme val="none"/>
        </font>
        <numFmt numFmtId="2" formatCode="0.00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U107">
        <f>SUM(U97:U106)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108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109">
        <f>'P:\2Novada_parvalde\2 NP mēneša plāns\04_Plānošanas matricas\Ģipters\[Ģipters.xlsm]Nodarbību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10">
        <f>'P:\2Novada_parvalde\2 NP mēneša plāns\04_Plānošanas matricas\Ģipters\[Ģipters.xlsm]Nodarbību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11">
        <f>'P:\2Novada_parvalde\2 NP mēneša plāns\04_Plānošanas matricas\Ģipters\[Ģipters.xlsm]Nodarbību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12">
        <f>'P:\2Novada_parvalde\2 NP mēneša plāns\04_Plānošanas matricas\Ģipters\[Ģipters.xlsm]Nodarbību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13">
        <f>'P:\2Novada_parvalde\2 NP mēneša plāns\04_Plānošanas matricas\Ģipters\[Ģipters.xlsm]Nodarbību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14">
        <f>'P:\2Novada_parvalde\2 NP mēneša plāns\04_Plānošanas matricas\Ģipters\[Ģipters.xlsm]Nodarbību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15">
        <f>'P:\2Novada_parvalde\2 NP mēneša plāns\04_Plānošanas matricas\Ģipters\[Ģipters.xlsm]Nodarbību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16">
        <f>'P:\2Novada_parvalde\2 NP mēneša plāns\04_Plānošanas matricas\Ģipters\[Ģipters.xlsm]Nodarbību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17">
        <f>'P:\2Novada_parvalde\2 NP mēneša plāns\04_Plānošanas matricas\Ģipters\[Ģipters.xlsm]Nodarbību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18">
        <f>'P:\2Novada_parvalde\2 NP mēneša plāns\04_Plānošanas matricas\Ģipters\[Ģipters.xlsm]Nodarbību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19">
        <f>SUM(U109:U118)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120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121">
        <f>'P:\2Novada_parvalde\2 NP mēneša plāns\04_Plānošanas matricas\Ignatāns\[Ignatāns.xlsm]Nodarbību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22">
        <f>'P:\2Novada_parvalde\2 NP mēneša plāns\04_Plānošanas matricas\Ignatāns\[Ignatāns.xlsm]Nodarbību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23">
        <f>'P:\2Novada_parvalde\2 NP mēneša plāns\04_Plānošanas matricas\Ignatāns\[Ignatāns.xlsm]Nodarbību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24">
        <f>'P:\2Novada_parvalde\2 NP mēneša plāns\04_Plānošanas matricas\Ignatāns\[Ignatāns.xlsm]Nodarbību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25">
        <f>'P:\2Novada_parvalde\2 NP mēneša plāns\04_Plānošanas matricas\Ignatāns\[Ignatāns.xlsm]Nodarbību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26">
        <f>'P:\2Novada_parvalde\2 NP mēneša plāns\04_Plānošanas matricas\Ignatāns\[Ignatāns.xlsm]Nodarbību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27">
        <f>'P:\2Novada_parvalde\2 NP mēneša plāns\04_Plānošanas matricas\Ignatāns\[Ignatāns.xlsm]Nodarbību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28">
        <f>'P:\2Novada_parvalde\2 NP mēneša plāns\04_Plānošanas matricas\Ignatāns\[Ignatāns.xlsm]Nodarbību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29">
        <f>'P:\2Novada_parvalde\2 NP mēneša plāns\04_Plānošanas matricas\Ignatāns\[Ignatāns.xlsm]Nodarbību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30">
        <f>'P:\2Novada_parvalde\2 NP mēneša plāns\04_Plānošanas matricas\Ignatāns\[Ignatāns.xlsm]Nodarbību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31">
        <f>SUM(U121:U130)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132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133">
        <f>'P:\2Novada_parvalde\2 NP mēneša plāns\04_Plānošanas matricas\Jansone\[Jansone.xlsm]Nodarbību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34">
        <f>'P:\2Novada_parvalde\2 NP mēneša plāns\04_Plānošanas matricas\Jansone\[Jansone.xlsm]Nodarbību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35">
        <f>'P:\2Novada_parvalde\2 NP mēneša plāns\04_Plānošanas matricas\Jansone\[Jansone.xlsm]Nodarbību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36">
        <f>'P:\2Novada_parvalde\2 NP mēneša plāns\04_Plānošanas matricas\Jansone\[Jansone.xlsm]Nodarbību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37">
        <f>'P:\2Novada_parvalde\2 NP mēneša plāns\04_Plānošanas matricas\Jansone\[Jansone.xlsm]Nodarbību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38">
        <f>'P:\2Novada_parvalde\2 NP mēneša plāns\04_Plānošanas matricas\Jansone\[Jansone.xlsm]Nodarbību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39">
        <f>'P:\2Novada_parvalde\2 NP mēneša plāns\04_Plānošanas matricas\Jansone\[Jansone.xlsm]Nodarbību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40">
        <f>'P:\2Novada_parvalde\2 NP mēneša plāns\04_Plānošanas matricas\Jansone\[Jansone.xlsm]Nodarbību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41">
        <f>'P:\2Novada_parvalde\2 NP mēneša plāns\04_Plānošanas matricas\Jansone\[Jansone.xlsm]Nodarbību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42">
        <f>'P:\2Novada_parvalde\2 NP mēneša plāns\04_Plānošanas matricas\Jansone\[Jansone.xlsm]Nodarbību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43">
        <f>SUM(U133:U142)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144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145">
        <f>'P:\2Novada_parvalde\2 NP mēneša plāns\04_Plānošanas matricas\Kancāns\[Kancāns.xlsm]Nodarbību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46">
        <f>'P:\2Novada_parvalde\2 NP mēneša plāns\04_Plānošanas matricas\Kancāns\[Kancāns.xlsm]Nodarbību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47">
        <f>'P:\2Novada_parvalde\2 NP mēneša plāns\04_Plānošanas matricas\Kancāns\[Kancāns.xlsm]Nodarbību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48">
        <f>'P:\2Novada_parvalde\2 NP mēneša plāns\04_Plānošanas matricas\Kancāns\[Kancāns.xlsm]Nodarbību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49">
        <f>'P:\2Novada_parvalde\2 NP mēneša plāns\04_Plānošanas matricas\Kancāns\[Kancāns.xlsm]Nodarbību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50">
        <f>'P:\2Novada_parvalde\2 NP mēneša plāns\04_Plānošanas matricas\Kancāns\[Kancāns.xlsm]Nodarbību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51">
        <f>'P:\2Novada_parvalde\2 NP mēneša plāns\04_Plānošanas matricas\Kancāns\[Kancāns.xlsm]Nodarbību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52">
        <f>'P:\2Novada_parvalde\2 NP mēneša plāns\04_Plānošanas matricas\Kancāns\[Kancāns.xlsm]Nodarbību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53">
        <f>'P:\2Novada_parvalde\2 NP mēneša plāns\04_Plānošanas matricas\Kancāns\[Kancāns.xlsm]Nodarbību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54">
        <f>'P:\2Novada_parvalde\2 NP mēneša plāns\04_Plānošanas matricas\Kancāns\[Kancāns.xlsm]Nodarbību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55">
        <f>SUM(U145:U154)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156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157">
        <f>'P:\2Novada_parvalde\2 NP mēneša plāns\04_Plānošanas matricas\Keišs\[Keišs.xlsm]Nodarbību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58">
        <f>'P:\2Novada_parvalde\2 NP mēneša plāns\04_Plānošanas matricas\Keišs\[Keišs.xlsm]Nodarbību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59">
        <f>'P:\2Novada_parvalde\2 NP mēneša plāns\04_Plānošanas matricas\Keišs\[Keišs.xlsm]Nodarbību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60">
        <f>'P:\2Novada_parvalde\2 NP mēneša plāns\04_Plānošanas matricas\Keišs\[Keišs.xlsm]Nodarbību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61">
        <f>'P:\2Novada_parvalde\2 NP mēneša plāns\04_Plānošanas matricas\Keišs\[Keišs.xlsm]Nodarbību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62">
        <f>'P:\2Novada_parvalde\2 NP mēneša plāns\04_Plānošanas matricas\Keišs\[Keišs.xlsm]Nodarbību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63">
        <f>'P:\2Novada_parvalde\2 NP mēneša plāns\04_Plānošanas matricas\Keišs\[Keišs.xlsm]Nodarbību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64">
        <f>'P:\2Novada_parvalde\2 NP mēneša plāns\04_Plānošanas matricas\Keišs\[Keišs.xlsm]Nodarbību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65">
        <f>'P:\2Novada_parvalde\2 NP mēneša plāns\04_Plānošanas matricas\Keišs\[Keišs.xlsm]Nodarbību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66">
        <f>'P:\2Novada_parvalde\2 NP mēneša plāns\04_Plānošanas matricas\Keišs\[Keišs.xlsm]Nodarbību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67">
        <f>SUM(U157:U166)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168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169">
        <f>'P:\2Novada_parvalde\2 NP mēneša plāns\04_Plānošanas matricas\Kļaviņš\[Kļaviņš.xlsm]Nodarbību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0">
        <f>'P:\2Novada_parvalde\2 NP mēneša plāns\04_Plānošanas matricas\Kļaviņš\[Kļaviņš.xlsm]Nodarbību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1">
        <f>'P:\2Novada_parvalde\2 NP mēneša plāns\04_Plānošanas matricas\Kļaviņš\[Kļaviņš.xlsm]Nodarbību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2">
        <f>'P:\2Novada_parvalde\2 NP mēneša plāns\04_Plānošanas matricas\Kļaviņš\[Kļaviņš.xlsm]Nodarbību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3">
        <f>'P:\2Novada_parvalde\2 NP mēneša plāns\04_Plānošanas matricas\Kļaviņš\[Kļaviņš.xlsm]Nodarbību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4">
        <f>'P:\2Novada_parvalde\2 NP mēneša plāns\04_Plānošanas matricas\Kļaviņš\[Kļaviņš.xlsm]Nodarbību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5">
        <f>'P:\2Novada_parvalde\2 NP mēneša plāns\04_Plānošanas matricas\Kļaviņš\[Kļaviņš.xlsm]Nodarbību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6">
        <f>'P:\2Novada_parvalde\2 NP mēneša plāns\04_Plānošanas matricas\Kļaviņš\[Kļaviņš.xlsm]Nodarbību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7">
        <f>'P:\2Novada_parvalde\2 NP mēneša plāns\04_Plānošanas matricas\Kļaviņš\[Kļaviņš.xlsm]Nodarbību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8">
        <f>'P:\2Novada_parvalde\2 NP mēneša plāns\04_Plānošanas matricas\Kļaviņš\[Kļaviņš.xlsm]Nodarbību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79">
        <f>SUM(U169:U178)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180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181">
        <f>'P:\2Novada_parvalde\2 NP mēneša plāns\04_Plānošanas matricas\Kudrjavcevs\[Kudrjavcevs.xlsm]Nodarbību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82">
        <f>'P:\2Novada_parvalde\2 NP mēneša plāns\04_Plānošanas matricas\Kudrjavcevs\[Kudrjavcevs.xlsm]Nodarbību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83">
        <f>'P:\2Novada_parvalde\2 NP mēneša plāns\04_Plānošanas matricas\Kudrjavcevs\[Kudrjavcevs.xlsm]Nodarbību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84">
        <f>'P:\2Novada_parvalde\2 NP mēneša plāns\04_Plānošanas matricas\Kudrjavcevs\[Kudrjavcevs.xlsm]Nodarbību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85">
        <f>'P:\2Novada_parvalde\2 NP mēneša plāns\04_Plānošanas matricas\Kudrjavcevs\[Kudrjavcevs.xlsm]Nodarbību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86">
        <f>'P:\2Novada_parvalde\2 NP mēneša plāns\04_Plānošanas matricas\Kudrjavcevs\[Kudrjavcevs.xlsm]Nodarbību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87">
        <f>'P:\2Novada_parvalde\2 NP mēneša plāns\04_Plānošanas matricas\Kudrjavcevs\[Kudrjavcevs.xlsm]Nodarbību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88">
        <f>'P:\2Novada_parvalde\2 NP mēneša plāns\04_Plānošanas matricas\Kudrjavcevs\[Kudrjavcevs.xlsm]Nodarbību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89">
        <f>'P:\2Novada_parvalde\2 NP mēneša plāns\04_Plānošanas matricas\Kudrjavcevs\[Kudrjavcevs.xlsm]Nodarbību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90">
        <f>'P:\2Novada_parvalde\2 NP mēneša plāns\04_Plānošanas matricas\Kudrjavcevs\[Kudrjavcevs.xlsm]Nodarbību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91">
        <f>SUM(U181:U190)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192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193">
        <f>'P:\2Novada_parvalde\2 NP mēneša plāns\04_Plānošanas matricas\Kuzminska\[Kuzminska.xlsm]Nodarbību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94">
        <f>'P:\2Novada_parvalde\2 NP mēneša plāns\04_Plānošanas matricas\Kuzminska\[Kuzminska.xlsm]Nodarbību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95">
        <f>'P:\2Novada_parvalde\2 NP mēneša plāns\04_Plānošanas matricas\Kuzminska\[Kuzminska.xlsm]Nodarbību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96">
        <f>'P:\2Novada_parvalde\2 NP mēneša plāns\04_Plānošanas matricas\Kuzminska\[Kuzminska.xlsm]Nodarbību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97">
        <f>'P:\2Novada_parvalde\2 NP mēneša plāns\04_Plānošanas matricas\Kuzminska\[Kuzminska.xlsm]Nodarbību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98">
        <f>'P:\2Novada_parvalde\2 NP mēneša plāns\04_Plānošanas matricas\Kuzminska\[Kuzminska.xlsm]Nodarbību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199">
        <f>'P:\2Novada_parvalde\2 NP mēneša plāns\04_Plānošanas matricas\Kuzminska\[Kuzminska.xlsm]Nodarbību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00">
        <f>'P:\2Novada_parvalde\2 NP mēneša plāns\04_Plānošanas matricas\Kuzminska\[Kuzminska.xlsm]Nodarbību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01">
        <f>'P:\2Novada_parvalde\2 NP mēneša plāns\04_Plānošanas matricas\Kuzminska\[Kuzminska.xlsm]Nodarbību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02">
        <f>'P:\2Novada_parvalde\2 NP mēneša plāns\04_Plānošanas matricas\Kuzminska\[Kuzminska.xlsm]Nodarbību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03">
        <f>SUM(U193:U202)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204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205">
        <f>'P:\2Novada_parvalde\2 NP mēneša plāns\04_Plānošanas matricas\Lelis\[G.Lelis.xlsm]Nodarbību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06">
        <f>'P:\2Novada_parvalde\2 NP mēneša plāns\04_Plānošanas matricas\Lelis\[G.Lelis.xlsm]Nodarbību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07">
        <f>'P:\2Novada_parvalde\2 NP mēneša plāns\04_Plānošanas matricas\Lelis\[G.Lelis.xlsm]Nodarbību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08">
        <f>'P:\2Novada_parvalde\2 NP mēneša plāns\04_Plānošanas matricas\Lelis\[G.Lelis.xlsm]Nodarbību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09">
        <f>'P:\2Novada_parvalde\2 NP mēneša plāns\04_Plānošanas matricas\Lelis\[G.Lelis.xlsm]Nodarbību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10">
        <f>'P:\2Novada_parvalde\2 NP mēneša plāns\04_Plānošanas matricas\Lelis\[G.Lelis.xlsm]Nodarbību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11">
        <f>'P:\2Novada_parvalde\2 NP mēneša plāns\04_Plānošanas matricas\Lelis\[G.Lelis.xlsm]Nodarbību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12">
        <f>'P:\2Novada_parvalde\2 NP mēneša plāns\04_Plānošanas matricas\Lelis\[G.Lelis.xlsm]Nodarbību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13">
        <f>'P:\2Novada_parvalde\2 NP mēneša plāns\04_Plānošanas matricas\Lelis\[G.Lelis.xlsm]Nodarbību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14">
        <f>'P:\2Novada_parvalde\2 NP mēneša plāns\04_Plānošanas matricas\Lelis\[G.Lelis.xlsm]Nodarbību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15">
        <f>SUM(U205:U214)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216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217">
        <f>'P:\2Novada_parvalde\2 NP mēneša plāns\04_Plānošanas matricas\Liepiņš\[G.Liepiņš.xlsm]Nodarbību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18">
        <f>'P:\2Novada_parvalde\2 NP mēneša plāns\04_Plānošanas matricas\Liepiņš\[G.Liepiņš.xlsm]Nodarbību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19">
        <f>'P:\2Novada_parvalde\2 NP mēneša plāns\04_Plānošanas matricas\Liepiņš\[G.Liepiņš.xlsm]Nodarbību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20">
        <f>'P:\2Novada_parvalde\2 NP mēneša plāns\04_Plānošanas matricas\Liepiņš\[G.Liepiņš.xlsm]Nodarbību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21">
        <f>'P:\2Novada_parvalde\2 NP mēneša plāns\04_Plānošanas matricas\Liepiņš\[G.Liepiņš.xlsm]Nodarbību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22">
        <f>'P:\2Novada_parvalde\2 NP mēneša plāns\04_Plānošanas matricas\Liepiņš\[G.Liepiņš.xlsm]Nodarbību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23">
        <f>'P:\2Novada_parvalde\2 NP mēneša plāns\04_Plānošanas matricas\Liepiņš\[G.Liepiņš.xlsm]Nodarbību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24">
        <f>'P:\2Novada_parvalde\2 NP mēneša plāns\04_Plānošanas matricas\Liepiņš\[G.Liepiņš.xlsm]Nodarbību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25">
        <f>'P:\2Novada_parvalde\2 NP mēneša plāns\04_Plānošanas matricas\Liepiņš\[G.Liepiņš.xlsm]Nodarbību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26">
        <f>'P:\2Novada_parvalde\2 NP mēneša plāns\04_Plānošanas matricas\Liepiņš\[G.Liepiņš.xlsm]Nodarbību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27">
        <f>SUM(U217:U226)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228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229">
        <f>'P:\2Novada_parvalde\2 NP mēneša plāns\04_Plānošanas matricas\Mežulis\[Mezulis.xlsm]Nodarbību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0">
        <f>'P:\2Novada_parvalde\2 NP mēneša plāns\04_Plānošanas matricas\Mežulis\[Mezulis.xlsm]Nodarbību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1">
        <f>'P:\2Novada_parvalde\2 NP mēneša plāns\04_Plānošanas matricas\Mežulis\[Mezulis.xlsm]Nodarbību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2">
        <f>'P:\2Novada_parvalde\2 NP mēneša plāns\04_Plānošanas matricas\Mežulis\[Mezulis.xlsm]Nodarbību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3">
        <f>'P:\2Novada_parvalde\2 NP mēneša plāns\04_Plānošanas matricas\Mežulis\[Mezulis.xlsm]Nodarbību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4">
        <f>'P:\2Novada_parvalde\2 NP mēneša plāns\04_Plānošanas matricas\Mežulis\[Mezulis.xlsm]Nodarbību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5">
        <f>'P:\2Novada_parvalde\2 NP mēneša plāns\04_Plānošanas matricas\Mežulis\[Mezulis.xlsm]Nodarbību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6">
        <f>'P:\2Novada_parvalde\2 NP mēneša plāns\04_Plānošanas matricas\Mežulis\[Mezulis.xlsm]Nodarbību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7">
        <f>'P:\2Novada_parvalde\2 NP mēneša plāns\04_Plānošanas matricas\Mežulis\[Mezulis.xlsm]Nodarbību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8">
        <f>'P:\2Novada_parvalde\2 NP mēneša plāns\04_Plānošanas matricas\Mežulis\[Mezulis.xlsm]Nodarbību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39">
        <f>SUM(U229:U238)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240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241">
        <f>'P:\2Novada_parvalde\2 NP mēneša plāns\04_Plānošanas matricas\Naruševiča\[Narusevica.xlsm]Nodarbību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42">
        <f>'P:\2Novada_parvalde\2 NP mēneša plāns\04_Plānošanas matricas\Naruševiča\[Narusevica.xlsm]Nodarbību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43">
        <f>'P:\2Novada_parvalde\2 NP mēneša plāns\04_Plānošanas matricas\Naruševiča\[Narusevica.xlsm]Nodarbību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44">
        <f>'P:\2Novada_parvalde\2 NP mēneša plāns\04_Plānošanas matricas\Naruševiča\[Narusevica.xlsm]Nodarbību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45">
        <f>'P:\2Novada_parvalde\2 NP mēneša plāns\04_Plānošanas matricas\Naruševiča\[Narusevica.xlsm]Nodarbību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46">
        <f>'P:\2Novada_parvalde\2 NP mēneša plāns\04_Plānošanas matricas\Naruševiča\[Narusevica.xlsm]Nodarbību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47">
        <f>'P:\2Novada_parvalde\2 NP mēneša plāns\04_Plānošanas matricas\Naruševiča\[Narusevica.xlsm]Nodarbību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48">
        <f>'P:\2Novada_parvalde\2 NP mēneša plāns\04_Plānošanas matricas\Naruševiča\[Narusevica.xlsm]Nodarbību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49">
        <f>'P:\2Novada_parvalde\2 NP mēneša plāns\04_Plānošanas matricas\Naruševiča\[Narusevica.xlsm]Nodarbību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50">
        <f>'P:\2Novada_parvalde\2 NP mēneša plāns\04_Plānošanas matricas\Naruševiča\[Narusevica.xlsm]Nodarbību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51">
        <f>SUM(U241:U250)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252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253">
        <f>'P:\2Novada_parvalde\2 NP mēneša plāns\04_Plānošanas matricas\Nikolajevs\[Nikolajevs.xlsm]Nodarbību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54">
        <f>'P:\2Novada_parvalde\2 NP mēneša plāns\04_Plānošanas matricas\Nikolajevs\[Nikolajevs.xlsm]Nodarbību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55">
        <f>'P:\2Novada_parvalde\2 NP mēneša plāns\04_Plānošanas matricas\Nikolajevs\[Nikolajevs.xlsm]Nodarbību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56">
        <f>'P:\2Novada_parvalde\2 NP mēneša plāns\04_Plānošanas matricas\Nikolajevs\[Nikolajevs.xlsm]Nodarbību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57">
        <f>'P:\2Novada_parvalde\2 NP mēneša plāns\04_Plānošanas matricas\Nikolajevs\[Nikolajevs.xlsm]Nodarbību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58">
        <f>'P:\2Novada_parvalde\2 NP mēneša plāns\04_Plānošanas matricas\Nikolajevs\[Nikolajevs.xlsm]Nodarbību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59">
        <f>'P:\2Novada_parvalde\2 NP mēneša plāns\04_Plānošanas matricas\Nikolajevs\[Nikolajevs.xlsm]Nodarbību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60">
        <f>'P:\2Novada_parvalde\2 NP mēneša plāns\04_Plānošanas matricas\Nikolajevs\[Nikolajevs.xlsm]Nodarbību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61">
        <f>'P:\2Novada_parvalde\2 NP mēneša plāns\04_Plānošanas matricas\Nikolajevs\[Nikolajevs.xlsm]Nodarbību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62">
        <f>'P:\2Novada_parvalde\2 NP mēneša plāns\04_Plānošanas matricas\Nikolajevs\[Nikolajevs.xlsm]Nodarbību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63">
        <f>SUM(U253:U262)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264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265">
        <f>'P:\2Novada_parvalde\2 NP mēneša plāns\04_Plānošanas matricas\Novožilovs\[Novožilovs.xlsm]Nodarbību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66">
        <f>'P:\2Novada_parvalde\2 NP mēneša plāns\04_Plānošanas matricas\Novožilovs\[Novožilovs.xlsm]Nodarbību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67">
        <f>'P:\2Novada_parvalde\2 NP mēneša plāns\04_Plānošanas matricas\Novožilovs\[Novožilovs.xlsm]Nodarbību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68">
        <f>'P:\2Novada_parvalde\2 NP mēneša plāns\04_Plānošanas matricas\Novožilovs\[Novožilovs.xlsm]Nodarbību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69">
        <f>'P:\2Novada_parvalde\2 NP mēneša plāns\04_Plānošanas matricas\Novožilovs\[Novožilovs.xlsm]Nodarbību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70">
        <f>'P:\2Novada_parvalde\2 NP mēneša plāns\04_Plānošanas matricas\Novožilovs\[Novožilovs.xlsm]Nodarbību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71">
        <f>'P:\2Novada_parvalde\2 NP mēneša plāns\04_Plānošanas matricas\Novožilovs\[Novožilovs.xlsm]Nodarbību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72">
        <f>'P:\2Novada_parvalde\2 NP mēneša plāns\04_Plānošanas matricas\Novožilovs\[Novožilovs.xlsm]Nodarbību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73">
        <f>'P:\2Novada_parvalde\2 NP mēneša plāns\04_Plānošanas matricas\Novožilovs\[Novožilovs.xlsm]Nodarbību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74">
        <f>'P:\2Novada_parvalde\2 NP mēneša plāns\04_Plānošanas matricas\Novožilovs\[Novožilovs.xlsm]Nodarbību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75">
        <f>SUM(U265:U274)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276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277">
        <f>'P:\2Novada_parvalde\2 NP mēneša plāns\04_Plānošanas matricas\Ozoliņa\[Ozolina.xlsm]Nodarbību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78">
        <f>'P:\2Novada_parvalde\2 NP mēneša plāns\04_Plānošanas matricas\Ozoliņa\[Ozolina.xlsm]Nodarbību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79">
        <f>'P:\2Novada_parvalde\2 NP mēneša plāns\04_Plānošanas matricas\Ozoliņa\[Ozolina.xlsm]Nodarbību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80">
        <f>'P:\2Novada_parvalde\2 NP mēneša plāns\04_Plānošanas matricas\Ozoliņa\[Ozolina.xlsm]Nodarbību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81">
        <f>'P:\2Novada_parvalde\2 NP mēneša plāns\04_Plānošanas matricas\Ozoliņa\[Ozolina.xlsm]Nodarbību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82">
        <f>'P:\2Novada_parvalde\2 NP mēneša plāns\04_Plānošanas matricas\Ozoliņa\[Ozolina.xlsm]Nodarbību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83">
        <f>'P:\2Novada_parvalde\2 NP mēneša plāns\04_Plānošanas matricas\Ozoliņa\[Ozolina.xlsm]Nodarbību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84">
        <f>'P:\2Novada_parvalde\2 NP mēneša plāns\04_Plānošanas matricas\Ozoliņa\[Ozolina.xlsm]Nodarbību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85">
        <f>'P:\2Novada_parvalde\2 NP mēneša plāns\04_Plānošanas matricas\Ozoliņa\[Ozolina.xlsm]Nodarbību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86">
        <f>'P:\2Novada_parvalde\2 NP mēneša plāns\04_Plānošanas matricas\Ozoliņa\[Ozolina.xlsm]Nodarbību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87">
        <f>SUM(U277:U286)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288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289">
        <f>'P:\2Novada_parvalde\2 NP mēneša plāns\04_Plānošanas matricas\Ozols\[Ozols.xlsm]Nodarbību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0">
        <f>'P:\2Novada_parvalde\2 NP mēneša plāns\04_Plānošanas matricas\Ozols\[Ozols.xlsm]Nodarbību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1">
        <f>'P:\2Novada_parvalde\2 NP mēneša plāns\04_Plānošanas matricas\Ozols\[Ozols.xlsm]Nodarbību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2">
        <f>'P:\2Novada_parvalde\2 NP mēneša plāns\04_Plānošanas matricas\Ozols\[Ozols.xlsm]Nodarbību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3">
        <f>'P:\2Novada_parvalde\2 NP mēneša plāns\04_Plānošanas matricas\Ozols\[Ozols.xlsm]Nodarbību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4">
        <f>'P:\2Novada_parvalde\2 NP mēneša plāns\04_Plānošanas matricas\Ozols\[Ozols.xlsm]Nodarbību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5">
        <f>'P:\2Novada_parvalde\2 NP mēneša plāns\04_Plānošanas matricas\Ozols\[Ozols.xlsm]Nodarbību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6">
        <f>'P:\2Novada_parvalde\2 NP mēneša plāns\04_Plānošanas matricas\Ozols\[Ozols.xlsm]Nodarbību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7">
        <f>'P:\2Novada_parvalde\2 NP mēneša plāns\04_Plānošanas matricas\Ozols\[Ozols.xlsm]Nodarbību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8">
        <f>'P:\2Novada_parvalde\2 NP mēneša plāns\04_Plānošanas matricas\Ozols\[Ozols.xlsm]Nodarbību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299">
        <f>SUM(U289:U298)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300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301">
        <f>'P:\2Novada_parvalde\2 NP mēneša plāns\04_Plānošanas matricas\Pastars N\[N_Pastars.xlsm]Nodarbību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02">
        <f>'P:\2Novada_parvalde\2 NP mēneša plāns\04_Plānošanas matricas\Pastars N\[N_Pastars.xlsm]Nodarbību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03">
        <f>'P:\2Novada_parvalde\2 NP mēneša plāns\04_Plānošanas matricas\Pastars N\[N_Pastars.xlsm]Nodarbību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04">
        <f>'P:\2Novada_parvalde\2 NP mēneša plāns\04_Plānošanas matricas\Pastars N\[N_Pastars.xlsm]Nodarbību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05">
        <f>'P:\2Novada_parvalde\2 NP mēneša plāns\04_Plānošanas matricas\Pastars N\[N_Pastars.xlsm]Nodarbību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06">
        <f>'P:\2Novada_parvalde\2 NP mēneša plāns\04_Plānošanas matricas\Pastars N\[N_Pastars.xlsm]Nodarbību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07">
        <f>'P:\2Novada_parvalde\2 NP mēneša plāns\04_Plānošanas matricas\Pastars N\[N_Pastars.xlsm]Nodarbību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08">
        <f>'P:\2Novada_parvalde\2 NP mēneša plāns\04_Plānošanas matricas\Pastars N\[N_Pastars.xlsm]Nodarbību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09">
        <f>'P:\2Novada_parvalde\2 NP mēneša plāns\04_Plānošanas matricas\Pastars N\[N_Pastars.xlsm]Nodarbību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10">
        <f>'P:\2Novada_parvalde\2 NP mēneša plāns\04_Plānošanas matricas\Pastars N\[N_Pastars.xlsm]Nodarbību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11">
        <f>SUM(U301:U310)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312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313">
        <f>'P:\2Novada_parvalde\2 NP mēneša plāns\04_Plānošanas matricas\Pastars V\[V.Pastars.xlsm]Nodarbību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14">
        <f>'P:\2Novada_parvalde\2 NP mēneša plāns\04_Plānošanas matricas\Pastars V\[V.Pastars.xlsm]Nodarbību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15">
        <f>'P:\2Novada_parvalde\2 NP mēneša plāns\04_Plānošanas matricas\Pastars V\[V.Pastars.xlsm]Nodarbību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16">
        <f>'P:\2Novada_parvalde\2 NP mēneša plāns\04_Plānošanas matricas\Pastars V\[V.Pastars.xlsm]Nodarbību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17">
        <f>'P:\2Novada_parvalde\2 NP mēneša plāns\04_Plānošanas matricas\Pastars V\[V.Pastars.xlsm]Nodarbību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18">
        <f>'P:\2Novada_parvalde\2 NP mēneša plāns\04_Plānošanas matricas\Pastars V\[V.Pastars.xlsm]Nodarbību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19">
        <f>'P:\2Novada_parvalde\2 NP mēneša plāns\04_Plānošanas matricas\Pastars V\[V.Pastars.xlsm]Nodarbību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20">
        <f>'P:\2Novada_parvalde\2 NP mēneša plāns\04_Plānošanas matricas\Pastars V\[V.Pastars.xlsm]Nodarbību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21">
        <f>'P:\2Novada_parvalde\2 NP mēneša plāns\04_Plānošanas matricas\Pastars V\[V.Pastars.xlsm]Nodarbību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22">
        <f>'P:\2Novada_parvalde\2 NP mēneša plāns\04_Plānošanas matricas\Pastars V\[V.Pastars.xlsm]Nodarbību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23">
        <f>SUM(U313:U322)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324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325">
        <f>'P:\2Novada_parvalde\2 NP mēneša plāns\04_Plānošanas matricas\Platace\[Platace.xlsm]Nodarbību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26">
        <f>'P:\2Novada_parvalde\2 NP mēneša plāns\04_Plānošanas matricas\Platace\[Platace.xlsm]Nodarbību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27">
        <f>'P:\2Novada_parvalde\2 NP mēneša plāns\04_Plānošanas matricas\Platace\[Platace.xlsm]Nodarbību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28">
        <f>'P:\2Novada_parvalde\2 NP mēneša plāns\04_Plānošanas matricas\Platace\[Platace.xlsm]Nodarbību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29">
        <f>'P:\2Novada_parvalde\2 NP mēneša plāns\04_Plānošanas matricas\Platace\[Platace.xlsm]Nodarbību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30">
        <f>'P:\2Novada_parvalde\2 NP mēneša plāns\04_Plānošanas matricas\Platace\[Platace.xlsm]Nodarbību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31">
        <f>'P:\2Novada_parvalde\2 NP mēneša plāns\04_Plānošanas matricas\Platace\[Platace.xlsm]Nodarbību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32">
        <f>'P:\2Novada_parvalde\2 NP mēneša plāns\04_Plānošanas matricas\Platace\[Platace.xlsm]Nodarbību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33">
        <f>'P:\2Novada_parvalde\2 NP mēneša plāns\04_Plānošanas matricas\Platace\[Platace.xlsm]Nodarbību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34">
        <f>'P:\2Novada_parvalde\2 NP mēneša plāns\04_Plānošanas matricas\Platace\[Platace.xlsm]Nodarbību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35">
        <f>SUM(U325:U334)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336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337">
        <f>'P:\2Novada_parvalde\2 NP mēneša plāns\04_Plānošanas matricas\Rakstiņš\[Rakstiņš.xlsm]Nodarbību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38">
        <f>'P:\2Novada_parvalde\2 NP mēneša plāns\04_Plānošanas matricas\Rakstiņš\[Rakstiņš.xlsm]Nodarbību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39">
        <f>'P:\2Novada_parvalde\2 NP mēneša plāns\04_Plānošanas matricas\Rakstiņš\[Rakstiņš.xlsm]Nodarbību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40">
        <f>'P:\2Novada_parvalde\2 NP mēneša plāns\04_Plānošanas matricas\Rakstiņš\[Rakstiņš.xlsm]Nodarbību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41">
        <f>'P:\2Novada_parvalde\2 NP mēneša plāns\04_Plānošanas matricas\Rakstiņš\[Rakstiņš.xlsm]Nodarbību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42">
        <f>'P:\2Novada_parvalde\2 NP mēneša plāns\04_Plānošanas matricas\Rakstiņš\[Rakstiņš.xlsm]Nodarbību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43">
        <f>'P:\2Novada_parvalde\2 NP mēneša plāns\04_Plānošanas matricas\Rakstiņš\[Rakstiņš.xlsm]Nodarbību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44">
        <f>'P:\2Novada_parvalde\2 NP mēneša plāns\04_Plānošanas matricas\Rakstiņš\[Rakstiņš.xlsm]Nodarbību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45">
        <f>'P:\2Novada_parvalde\2 NP mēneša plāns\04_Plānošanas matricas\Rakstiņš\[Rakstiņš.xlsm]Nodarbību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46">
        <f>'P:\2Novada_parvalde\2 NP mēneša plāns\04_Plānošanas matricas\Rakstiņš\[Rakstiņš.xlsm]Nodarbību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47">
        <f>SUM(U337:U346)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348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349">
        <f>'P:\2Novada_parvalde\2 NP mēneša plāns\04_Plānošanas matricas\Samsonoviča\[Samsonoviča.xlsm]Nodarbību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0">
        <f>'P:\2Novada_parvalde\2 NP mēneša plāns\04_Plānošanas matricas\Samsonoviča\[Samsonoviča.xlsm]Nodarbību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1">
        <f>'P:\2Novada_parvalde\2 NP mēneša plāns\04_Plānošanas matricas\Samsonoviča\[Samsonoviča.xlsm]Nodarbību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2">
        <f>'P:\2Novada_parvalde\2 NP mēneša plāns\04_Plānošanas matricas\Samsonoviča\[Samsonoviča.xlsm]Nodarbību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3">
        <f>'P:\2Novada_parvalde\2 NP mēneša plāns\04_Plānošanas matricas\Samsonoviča\[Samsonoviča.xlsm]Nodarbību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4">
        <f>'P:\2Novada_parvalde\2 NP mēneša plāns\04_Plānošanas matricas\Samsonoviča\[Samsonoviča.xlsm]Nodarbību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5">
        <f>'P:\2Novada_parvalde\2 NP mēneša plāns\04_Plānošanas matricas\Samsonoviča\[Samsonoviča.xlsm]Nodarbību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6">
        <f>'P:\2Novada_parvalde\2 NP mēneša plāns\04_Plānošanas matricas\Samsonoviča\[Samsonoviča.xlsm]Nodarbību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7">
        <f>'P:\2Novada_parvalde\2 NP mēneša plāns\04_Plānošanas matricas\Samsonoviča\[Samsonoviča.xlsm]Nodarbību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8">
        <f>'P:\2Novada_parvalde\2 NP mēneša plāns\04_Plānošanas matricas\Samsonoviča\[Samsonoviča.xlsm]Nodarbību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59">
        <f>SUM(U349:U358)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360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361">
        <f>'P:\2Novada_parvalde\2 NP mēneša plāns\04_Plānošanas matricas\Sprudzāns\[Sprudzans.xlsm]Nodarbību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62">
        <f>'P:\2Novada_parvalde\2 NP mēneša plāns\04_Plānošanas matricas\Sprudzāns\[Sprudzans.xlsm]Nodarbību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63">
        <f>'P:\2Novada_parvalde\2 NP mēneša plāns\04_Plānošanas matricas\Sprudzāns\[Sprudzans.xlsm]Nodarbību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64">
        <f>'P:\2Novada_parvalde\2 NP mēneša plāns\04_Plānošanas matricas\Sprudzāns\[Sprudzans.xlsm]Nodarbību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65">
        <f>'P:\2Novada_parvalde\2 NP mēneša plāns\04_Plānošanas matricas\Sprudzāns\[Sprudzans.xlsm]Nodarbību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66">
        <f>'P:\2Novada_parvalde\2 NP mēneša plāns\04_Plānošanas matricas\Sprudzāns\[Sprudzans.xlsm]Nodarbību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67">
        <f>'P:\2Novada_parvalde\2 NP mēneša plāns\04_Plānošanas matricas\Sprudzāns\[Sprudzans.xlsm]Nodarbību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68">
        <f>'P:\2Novada_parvalde\2 NP mēneša plāns\04_Plānošanas matricas\Sprudzāns\[Sprudzans.xlsm]Nodarbību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69">
        <f>'P:\2Novada_parvalde\2 NP mēneša plāns\04_Plānošanas matricas\Sprudzāns\[Sprudzans.xlsm]Nodarbību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70">
        <f>'P:\2Novada_parvalde\2 NP mēneša plāns\04_Plānošanas matricas\Sprudzāns\[Sprudzans.xlsm]Nodarbību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71">
        <f>SUM(U361:U370)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372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373">
        <f>'P:\2Novada_parvalde\2 NP mēneša plāns\04_Plānošanas matricas\Suhockis\[Suhockis.xlsm]Nodarbību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74">
        <f>'P:\2Novada_parvalde\2 NP mēneša plāns\04_Plānošanas matricas\Suhockis\[Suhockis.xlsm]Nodarbību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75">
        <f>'P:\2Novada_parvalde\2 NP mēneša plāns\04_Plānošanas matricas\Suhockis\[Suhockis.xlsm]Nodarbību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76">
        <f>'P:\2Novada_parvalde\2 NP mēneša plāns\04_Plānošanas matricas\Suhockis\[Suhockis.xlsm]Nodarbību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77">
        <f>'P:\2Novada_parvalde\2 NP mēneša plāns\04_Plānošanas matricas\Suhockis\[Suhockis.xlsm]Nodarbību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78">
        <f>'P:\2Novada_parvalde\2 NP mēneša plāns\04_Plānošanas matricas\Suhockis\[Suhockis.xlsm]Nodarbību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79">
        <f>'P:\2Novada_parvalde\2 NP mēneša plāns\04_Plānošanas matricas\Suhockis\[Suhockis.xlsm]Nodarbību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80">
        <f>'P:\2Novada_parvalde\2 NP mēneša plāns\04_Plānošanas matricas\Suhockis\[Suhockis.xlsm]Nodarbību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81">
        <f>'P:\2Novada_parvalde\2 NP mēneša plāns\04_Plānošanas matricas\Suhockis\[Suhockis.xlsm]Nodarbību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82">
        <f>'P:\2Novada_parvalde\2 NP mēneša plāns\04_Plānošanas matricas\Suhockis\[Suhockis.xlsm]Nodarbību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83">
        <f>SUM(U373:U382)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384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385">
        <f>'P:\2Novada_parvalde\2 NP mēneša plāns\04_Plānošanas matricas\Šņukuts\[Šņukuts.xlsm]Nodarbību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86">
        <f>'P:\2Novada_parvalde\2 NP mēneša plāns\04_Plānošanas matricas\Šņukuts\[Šņukuts.xlsm]Nodarbību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87">
        <f>'P:\2Novada_parvalde\2 NP mēneša plāns\04_Plānošanas matricas\Šņukuts\[Šņukuts.xlsm]Nodarbību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88">
        <f>'P:\2Novada_parvalde\2 NP mēneša plāns\04_Plānošanas matricas\Šņukuts\[Šņukuts.xlsm]Nodarbību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89">
        <f>'P:\2Novada_parvalde\2 NP mēneša plāns\04_Plānošanas matricas\Šņukuts\[Šņukuts.xlsm]Nodarbību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90">
        <f>'P:\2Novada_parvalde\2 NP mēneša plāns\04_Plānošanas matricas\Šņukuts\[Šņukuts.xlsm]Nodarbību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91">
        <f>'P:\2Novada_parvalde\2 NP mēneša plāns\04_Plānošanas matricas\Šņukuts\[Šņukuts.xlsm]Nodarbību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92">
        <f>'P:\2Novada_parvalde\2 NP mēneša plāns\04_Plānošanas matricas\Šņukuts\[Šņukuts.xlsm]Nodarbību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93">
        <f>'P:\2Novada_parvalde\2 NP mēneša plāns\04_Plānošanas matricas\Šņukuts\[Šņukuts.xlsm]Nodarbību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94">
        <f>'P:\2Novada_parvalde\2 NP mēneša plāns\04_Plānošanas matricas\Šņukuts\[Šņukuts.xlsm]Nodarbību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95">
        <f>SUM(U385:U394)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396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397">
        <f>'P:\2Novada_parvalde\2 NP mēneša plāns\04_Plānošanas matricas\Vucāne\[Vucāne.xlsm]Nodarbību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98">
        <f>'P:\2Novada_parvalde\2 NP mēneša plāns\04_Plānošanas matricas\Vucāne\[Vucāne.xlsm]Nodarbību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399">
        <f>'P:\2Novada_parvalde\2 NP mēneša plāns\04_Plānošanas matricas\Vucāne\[Vucāne.xlsm]Nodarbību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00">
        <f>'P:\2Novada_parvalde\2 NP mēneša plāns\04_Plānošanas matricas\Vucāne\[Vucāne.xlsm]Nodarbību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01">
        <f>'P:\2Novada_parvalde\2 NP mēneša plāns\04_Plānošanas matricas\Vucāne\[Vucāne.xlsm]Nodarbību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02">
        <f>'P:\2Novada_parvalde\2 NP mēneša plāns\04_Plānošanas matricas\Vucāne\[Vucāne.xlsm]Nodarbību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03">
        <f>'P:\2Novada_parvalde\2 NP mēneša plāns\04_Plānošanas matricas\Vucāne\[Vucāne.xlsm]Nodarbību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04">
        <f>'P:\2Novada_parvalde\2 NP mēneša plāns\04_Plānošanas matricas\Vucāne\[Vucāne.xlsm]Nodarbību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05">
        <f>'P:\2Novada_parvalde\2 NP mēneša plāns\04_Plānošanas matricas\Vucāne\[Vucāne.xlsm]Nodarbību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06">
        <f>'P:\2Novada_parvalde\2 NP mēneša plāns\04_Plānošanas matricas\Vucāne\[Vucāne.xlsm]Nodarbību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07">
        <f>SUM(U397:U406)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408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cc rId="0" sId="1" dxf="1">
      <nc r="U409">
        <f>'P:\2Novada_parvalde\2 NP mēneša plāns\04_Plānošanas matricas\Vuškāns\[Vuškāns.xlsm]Nodarbību saraksts'!U13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0">
        <f>'P:\2Novada_parvalde\2 NP mēneša plāns\04_Plānošanas matricas\Vuškāns\[Vuškāns.xlsm]Nodarbību saraksts'!U14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1">
        <f>'P:\2Novada_parvalde\2 NP mēneša plāns\04_Plānošanas matricas\Vuškāns\[Vuškāns.xlsm]Nodarbību saraksts'!U15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2">
        <f>'P:\2Novada_parvalde\2 NP mēneša plāns\04_Plānošanas matricas\Vuškāns\[Vuškāns.xlsm]Nodarbību saraksts'!U16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3">
        <f>'P:\2Novada_parvalde\2 NP mēneša plāns\04_Plānošanas matricas\Vuškāns\[Vuškāns.xlsm]Nodarbību saraksts'!U17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4">
        <f>'P:\2Novada_parvalde\2 NP mēneša plāns\04_Plānošanas matricas\Vuškāns\[Vuškāns.xlsm]Nodarbību saraksts'!U18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5">
        <f>'P:\2Novada_parvalde\2 NP mēneša plāns\04_Plānošanas matricas\Vuškāns\[Vuškāns.xlsm]Nodarbību saraksts'!U19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6">
        <f>'P:\2Novada_parvalde\2 NP mēneša plāns\04_Plānošanas matricas\Vuškāns\[Vuškāns.xlsm]Nodarbību saraksts'!U20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7">
        <f>'P:\2Novada_parvalde\2 NP mēneša plāns\04_Plānošanas matricas\Vuškāns\[Vuškāns.xlsm]Nodarbību saraksts'!U21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8">
        <f>'P:\2Novada_parvalde\2 NP mēneša plāns\04_Plānošanas matricas\Vuškāns\[Vuškāns.xlsm]Nodarbību saraksts'!U22</f>
      </nc>
      <ndxf>
        <font>
          <sz val="11"/>
          <color theme="1"/>
          <name val="Times New Roman"/>
          <family val="1"/>
          <charset val="186"/>
          <scheme val="none"/>
        </font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hidden="1"/>
      </ndxf>
    </rcc>
    <rcc rId="0" sId="1" dxf="1">
      <nc r="U419">
        <f>SUM(U409:U418)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420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21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22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23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24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25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26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27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28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29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30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U431">
        <f>SUM(U421:U430)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432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33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34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35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36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37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38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39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40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41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42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U443">
        <f>SUM(U433:U442)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444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45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46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47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48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49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50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51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52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53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54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U455">
        <f>SUM(U445:U454)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456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57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58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59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60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61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62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63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64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65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fmt sheetId="1" sqref="U466" start="0" length="0">
      <dxf>
        <font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dxf>
    </rfmt>
    <rcc rId="0" sId="1" dxf="1">
      <nc r="U467">
        <f>SUM(U457:U466)</f>
      </nc>
      <n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  <border outline="0">
          <left style="thin">
            <color rgb="FF000000"/>
          </left>
          <right style="thin">
            <color rgb="FF000000"/>
          </right>
          <top style="thin">
            <color rgb="FF000000"/>
          </top>
          <bottom style="thin">
            <color rgb="FF000000"/>
          </bottom>
        </border>
      </ndxf>
    </rcc>
    <rfmt sheetId="1" sqref="U468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69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70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71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72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73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74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75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76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77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78" start="0" length="0">
      <dxf>
        <font>
          <b/>
          <sz val="11"/>
          <color rgb="FF000000"/>
          <name val="Times"/>
          <scheme val="none"/>
        </font>
        <numFmt numFmtId="2" formatCode="0.00"/>
        <alignment horizontal="center" vertical="center" wrapText="1"/>
      </dxf>
    </rfmt>
    <rfmt sheetId="1" sqref="U47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7" start="0" length="0">
      <dxf>
        <font>
          <sz val="11"/>
          <color theme="1"/>
          <name val="Times New Roman"/>
          <scheme val="none"/>
        </font>
        <alignment vertical="center" wrapText="1"/>
      </dxf>
    </rfmt>
  </rrc>
  <rrc rId="6020" sId="1" ref="U1:U1048576" action="deleteCol">
    <undo index="65535" exp="area" ref3D="1" dr="$A$1:$U$1" dn="Z_4CBEE43F_93E4_4BB6_8B2B_543F30CEAA19_.wvu.FilterData" sId="1"/>
    <rfmt sheetId="1" xfDxf="1" sqref="U1:U1048576" start="0" length="0"/>
    <rfmt sheetId="1" sqref="U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7" start="0" length="0">
      <dxf>
        <font>
          <b/>
          <sz val="11"/>
          <color theme="1"/>
          <name val="Times New Roman"/>
          <scheme val="none"/>
        </font>
        <alignment vertical="center" wrapText="1"/>
      </dxf>
    </rfmt>
    <rfmt sheetId="1" sqref="U8" start="0" length="0">
      <dxf>
        <font>
          <b/>
          <sz val="11"/>
          <color theme="1"/>
          <name val="Times New Roman"/>
          <scheme val="none"/>
        </font>
        <alignment vertical="center" wrapText="1"/>
      </dxf>
    </rfmt>
    <rfmt sheetId="1" sqref="U9" start="0" length="0">
      <dxf>
        <font>
          <b/>
          <sz val="11"/>
          <color theme="1"/>
          <name val="Times New Roman"/>
          <scheme val="none"/>
        </font>
        <alignment vertical="center" wrapText="1"/>
      </dxf>
    </rfmt>
    <rfmt sheetId="1" sqref="U10" start="0" length="0">
      <dxf>
        <font>
          <b/>
          <sz val="11"/>
          <color theme="1"/>
          <name val="Times New Roman"/>
          <scheme val="none"/>
        </font>
        <alignment vertical="center" wrapText="1"/>
      </dxf>
    </rfmt>
    <rfmt sheetId="1" sqref="U11" start="0" length="0">
      <dxf>
        <font>
          <sz val="11"/>
          <color theme="1"/>
          <name val="Times New Roman"/>
          <scheme val="none"/>
        </font>
        <alignment vertical="center" wrapText="1"/>
      </dxf>
    </rfmt>
    <rcc rId="0" sId="1" dxf="1">
      <nc r="U12" t="inlineStr">
        <is>
          <t>Piezīmes</t>
        </is>
      </nc>
      <ndxf>
        <font>
          <sz val="11"/>
          <color theme="1"/>
          <name val="Times New Roman"/>
          <scheme val="none"/>
        </font>
        <alignment horizontal="center" vertical="center" wrapText="1"/>
      </ndxf>
    </rcc>
    <rfmt sheetId="1" sqref="U1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3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3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3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3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3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3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3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3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6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6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6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6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6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6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6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6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6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6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7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7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7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7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7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7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7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7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7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7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8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8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8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8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8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8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8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8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8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8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9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9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9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9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9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9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9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9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9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9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0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0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0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0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0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0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0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0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0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0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1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1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1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1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1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1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1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1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1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1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2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2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2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2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2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2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2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2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2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2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3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3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3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3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3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3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3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3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3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3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4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4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4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4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4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4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4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4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4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4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5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5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5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5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5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5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5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5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5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5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6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6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6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6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6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6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6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6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6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6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7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8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8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8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8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8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8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8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8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8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8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9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9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9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19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9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9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9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9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9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19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0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0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0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0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0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0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0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0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0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0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1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1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1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1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1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1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1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1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1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1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2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2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2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2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2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2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2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2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2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2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3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4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4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4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4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4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4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4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4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4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4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5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5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5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5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5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5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5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5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5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5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6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6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6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6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6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6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6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6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6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6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7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7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7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7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7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7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7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7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7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7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8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8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8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8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8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8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8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8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8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28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29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0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0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0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0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0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0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0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0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0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0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1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1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1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1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1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1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1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1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1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1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2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2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2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2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2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2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2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2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2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2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3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3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3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3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3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3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3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3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3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3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4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4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4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4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4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4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4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4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4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4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5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5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5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5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5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5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5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5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5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5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6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7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8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8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8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8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8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8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8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8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8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8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9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9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9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9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9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9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9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9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9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39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0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0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0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0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0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0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0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0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0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0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1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1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1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1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1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1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1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1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1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1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2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2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2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2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2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2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2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2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2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2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3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3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3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3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3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3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3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3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3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3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4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4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4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4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4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4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4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4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4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4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5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5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5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5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5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5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5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5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5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5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6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6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6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6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6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6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6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6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6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69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70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71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72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73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74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75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76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77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78" start="0" length="0">
      <dxf>
        <font>
          <b/>
          <sz val="11"/>
          <color theme="1"/>
          <name val="Times New Roman"/>
          <scheme val="none"/>
        </font>
        <alignment horizontal="center" vertical="center" wrapText="1"/>
      </dxf>
    </rfmt>
    <rfmt sheetId="1" sqref="U47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8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7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8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499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0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1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2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3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4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5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6" start="0" length="0">
      <dxf>
        <font>
          <sz val="11"/>
          <color theme="1"/>
          <name val="Times New Roman"/>
          <scheme val="none"/>
        </font>
        <alignment vertical="center" wrapText="1"/>
      </dxf>
    </rfmt>
    <rfmt sheetId="1" sqref="U507" start="0" length="0">
      <dxf>
        <font>
          <sz val="11"/>
          <color theme="1"/>
          <name val="Times New Roman"/>
          <scheme val="none"/>
        </font>
        <alignment vertical="center" wrapText="1"/>
      </dxf>
    </rfmt>
  </rrc>
  <rdn rId="0" localSheetId="1" customView="1" name="Z_74E10EFE_5743_4718_A43D_2BD9023AAB9F_.wvu.Cols" hidden="1" oldHidden="1">
    <formula>'Nodarbību saraksts II. semestri'!$I:$L</formula>
  </rdn>
  <rdn rId="0" localSheetId="1" customView="1" name="Z_74E10EFE_5743_4718_A43D_2BD9023AAB9F_.wvu.FilterData" hidden="1" oldHidden="1">
    <formula>'Nodarbību saraksts II. semestri'!$A$12:$T$467</formula>
  </rdn>
  <rdn rId="0" localSheetId="2" customView="1" name="Z_74E10EFE_5743_4718_A43D_2BD9023AAB9F_.wvu.Cols" hidden="1" oldHidden="1">
    <formula>'Grupu mācību Pasākumi'!$A:$A</formula>
  </rdn>
  <rdn rId="0" localSheetId="3" customView="1" name="Z_74E10EFE_5743_4718_A43D_2BD9023AAB9F_.wvu.Cols" hidden="1" oldHidden="1">
    <formula>'Darba plāns_Matrica'!$A:$A</formula>
  </rdn>
  <rdn rId="0" localSheetId="3" customView="1" name="Z_74E10EFE_5743_4718_A43D_2BD9023AAB9F_.wvu.FilterData" hidden="1" oldHidden="1">
    <formula>'Darba plāns_Matrica'!$B$4:$Q$4</formula>
  </rdn>
  <rdn rId="0" localSheetId="4" customView="1" name="Z_74E10EFE_5743_4718_A43D_2BD9023AAB9F_.wvu.Cols" hidden="1" oldHidden="1">
    <formula>'Darba stundas pa mēnešiem'!$B:$C</formula>
  </rdn>
  <rcv guid="{74E10EFE-5743-4718-A43D-2BD9023AAB9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B13">
      <f>'P:\2Novada_Nodala\2 NP mēneša plāns\04_Plānošanas matricas\Beļajevs\[Belajevs.xlsm]Nodarbību saraksts'!B13</f>
    </oc>
    <nc r="B13">
      <f>'P:\2Novada_parvalde\2 NP mēneša plāns\04_Plānošanas matricas\Beļajevs\[Belajevs.xlsm]Nodarbību saraksts'!B13</f>
    </nc>
  </rcc>
  <rcc rId="8" sId="1">
    <oc r="C13">
      <f>'P:\2Novada_Nodala\2 NP mēneša plāns\04_Plānošanas matricas\Beļajevs\[Belajevs.xlsm]Nodarbību saraksts'!C13</f>
    </oc>
    <nc r="C13">
      <f>'P:\2Novada_parvalde\2 NP mēneša plāns\04_Plānošanas matricas\Beļajevs\[Belajevs.xlsm]Nodarbību saraksts'!C13</f>
    </nc>
  </rcc>
  <rcc rId="9" sId="1">
    <oc r="D13">
      <f>'P:\2Novada_Nodala\2 NP mēneša plāns\04_Plānošanas matricas\Beļajevs\[Belajevs.xlsm]Nodarbību saraksts'!D13</f>
    </oc>
    <nc r="D13">
      <f>'P:\2Novada_parvalde\2 NP mēneša plāns\04_Plānošanas matricas\Beļajevs\[Belajevs.xlsm]Nodarbību saraksts'!D13</f>
    </nc>
  </rcc>
  <rcc rId="10" sId="1">
    <oc r="E13">
      <f>'P:\2Novada_Nodala\2 NP mēneša plāns\04_Plānošanas matricas\Beļajevs\[Belajevs.xlsm]Nodarbību saraksts'!E13</f>
    </oc>
    <nc r="E13">
      <f>'P:\2Novada_parvalde\2 NP mēneša plāns\04_Plānošanas matricas\Beļajevs\[Belajevs.xlsm]Nodarbību saraksts'!E13</f>
    </nc>
  </rcc>
  <rcc rId="11" sId="1">
    <oc r="F13">
      <f>'P:\2Novada_Nodala\2 NP mēneša plāns\04_Plānošanas matricas\Beļajevs\[Belajevs.xlsm]Nodarbību saraksts'!F13</f>
    </oc>
    <nc r="F13">
      <f>'P:\2Novada_parvalde\2 NP mēneša plāns\04_Plānošanas matricas\Beļajevs\[Belajevs.xlsm]Nodarbību saraksts'!F13</f>
    </nc>
  </rcc>
  <rcc rId="12" sId="1">
    <oc r="G13">
      <f>'P:\2Novada_Nodala\2 NP mēneša plāns\04_Plānošanas matricas\Beļajevs\[Belajevs.xlsm]Nodarbību saraksts'!G13</f>
    </oc>
    <nc r="G13">
      <f>'P:\2Novada_parvalde\2 NP mēneša plāns\04_Plānošanas matricas\Beļajevs\[Belajevs.xlsm]Nodarbību saraksts'!G13</f>
    </nc>
  </rcc>
  <rcc rId="13" sId="1">
    <oc r="H13">
      <f>'P:\2Novada_Nodala\2 NP mēneša plāns\04_Plānošanas matricas\Beļajevs\[Belajevs.xlsm]Nodarbību saraksts'!H13</f>
    </oc>
    <nc r="H13">
      <f>'P:\2Novada_parvalde\2 NP mēneša plāns\04_Plānošanas matricas\Beļajevs\[Belajevs.xlsm]Nodarbību saraksts'!H13</f>
    </nc>
  </rcc>
  <rcc rId="14" sId="1">
    <oc r="I13">
      <f>'P:\2Novada_Nodala\2 NP mēneša plāns\04_Plānošanas matricas\Beļajevs\[Belajevs.xlsm]Nodarbību saraksts'!I13</f>
    </oc>
    <nc r="I13">
      <f>'P:\2Novada_parvalde\2 NP mēneša plāns\04_Plānošanas matricas\Beļajevs\[Belajevs.xlsm]Nodarbību saraksts'!I13</f>
    </nc>
  </rcc>
  <rcc rId="15" sId="1">
    <oc r="J13">
      <f>'P:\2Novada_Nodala\2 NP mēneša plāns\04_Plānošanas matricas\Beļajevs\[Belajevs.xlsm]Nodarbību saraksts'!J13</f>
    </oc>
    <nc r="J13">
      <f>'P:\2Novada_parvalde\2 NP mēneša plāns\04_Plānošanas matricas\Beļajevs\[Belajevs.xlsm]Nodarbību saraksts'!J13</f>
    </nc>
  </rcc>
  <rcc rId="16" sId="1">
    <oc r="K13">
      <f>'P:\2Novada_Nodala\2 NP mēneša plāns\04_Plānošanas matricas\Beļajevs\[Belajevs.xlsm]Nodarbību saraksts'!K13</f>
    </oc>
    <nc r="K13">
      <f>'P:\2Novada_parvalde\2 NP mēneša plāns\04_Plānošanas matricas\Beļajevs\[Belajevs.xlsm]Nodarbību saraksts'!K13</f>
    </nc>
  </rcc>
  <rcc rId="17" sId="1">
    <oc r="L13">
      <f>'P:\2Novada_Nodala\2 NP mēneša plāns\04_Plānošanas matricas\Beļajevs\[Belajevs.xlsm]Nodarbību saraksts'!L13</f>
    </oc>
    <nc r="L13">
      <f>'P:\2Novada_parvalde\2 NP mēneša plāns\04_Plānošanas matricas\Beļajevs\[Belajevs.xlsm]Nodarbību saraksts'!L13</f>
    </nc>
  </rcc>
  <rcc rId="18" sId="1">
    <oc r="M13">
      <f>'P:\2Novada_Nodala\2 NP mēneša plāns\04_Plānošanas matricas\Beļajevs\[Belajevs.xlsm]Nodarbību saraksts'!M13</f>
    </oc>
    <nc r="M13">
      <f>'P:\2Novada_parvalde\2 NP mēneša plāns\04_Plānošanas matricas\Beļajevs\[Belajevs.xlsm]Nodarbību saraksts'!M13</f>
    </nc>
  </rcc>
  <rcc rId="19" sId="1">
    <oc r="N13">
      <f>'P:\2Novada_Nodala\2 NP mēneša plāns\04_Plānošanas matricas\Beļajevs\[Belajevs.xlsm]Nodarbību saraksts'!N13</f>
    </oc>
    <nc r="N13">
      <f>'P:\2Novada_parvalde\2 NP mēneša plāns\04_Plānošanas matricas\Beļajevs\[Belajevs.xlsm]Nodarbību saraksts'!N13</f>
    </nc>
  </rcc>
  <rcc rId="20" sId="1">
    <oc r="O13">
      <f>'P:\2Novada_Nodala\2 NP mēneša plāns\04_Plānošanas matricas\Beļajevs\[Belajevs.xlsm]Nodarbību saraksts'!O13</f>
    </oc>
    <nc r="O13">
      <f>'P:\2Novada_parvalde\2 NP mēneša plāns\04_Plānošanas matricas\Beļajevs\[Belajevs.xlsm]Nodarbību saraksts'!O13</f>
    </nc>
  </rcc>
  <rcc rId="21" sId="1">
    <oc r="P13">
      <f>'P:\2Novada_Nodala\2 NP mēneša plāns\04_Plānošanas matricas\Beļajevs\[Belajevs.xlsm]Nodarbību saraksts'!P13</f>
    </oc>
    <nc r="P13">
      <f>'P:\2Novada_parvalde\2 NP mēneša plāns\04_Plānošanas matricas\Beļajevs\[Belajevs.xlsm]Nodarbību saraksts'!P13</f>
    </nc>
  </rcc>
  <rcc rId="22" sId="1">
    <oc r="Q13">
      <f>'P:\2Novada_Nodala\2 NP mēneša plāns\04_Plānošanas matricas\Beļajevs\[Belajevs.xlsm]Nodarbību saraksts'!Q13</f>
    </oc>
    <nc r="Q13">
      <f>'P:\2Novada_parvalde\2 NP mēneša plāns\04_Plānošanas matricas\Beļajevs\[Belajevs.xlsm]Nodarbību saraksts'!Q13</f>
    </nc>
  </rcc>
  <rcc rId="23" sId="1">
    <oc r="R13">
      <f>'P:\2Novada_Nodala\2 NP mēneša plāns\04_Plānošanas matricas\Beļajevs\[Belajevs.xlsm]Nodarbību saraksts'!R13</f>
    </oc>
    <nc r="R13">
      <f>'P:\2Novada_parvalde\2 NP mēneša plāns\04_Plānošanas matricas\Beļajevs\[Belajevs.xlsm]Nodarbību saraksts'!R13</f>
    </nc>
  </rcc>
  <rcc rId="24" sId="1">
    <oc r="S13">
      <f>'P:\2Novada_Nodala\2 NP mēneša plāns\04_Plānošanas matricas\Beļajevs\[Belajevs.xlsm]Nodarbību saraksts'!S13</f>
    </oc>
    <nc r="S13">
      <f>'P:\2Novada_parvalde\2 NP mēneša plāns\04_Plānošanas matricas\Beļajevs\[Belajevs.xlsm]Nodarbību saraksts'!S13</f>
    </nc>
  </rcc>
  <rcc rId="25" sId="1">
    <oc r="T13">
      <f>'P:\2Novada_Nodala\2 NP mēneša plāns\04_Plānošanas matricas\Beļajevs\[Belajevs.xlsm]Nodarbību saraksts'!T13</f>
    </oc>
    <nc r="T13">
      <f>'P:\2Novada_parvalde\2 NP mēneša plāns\04_Plānošanas matricas\Beļajevs\[Belajevs.xlsm]Nodarbību saraksts'!T13</f>
    </nc>
  </rcc>
  <rcc rId="26" sId="1">
    <oc r="U13">
      <f>'P:\2Novada_Nodala\2 NP mēneša plāns\04_Plānošanas matricas\Beļajevs\[Belajevs.xlsm]Nodarbību saraksts'!U13</f>
    </oc>
    <nc r="U13">
      <f>'P:\2Novada_parvalde\2 NP mēneša plāns\04_Plānošanas matricas\Beļajevs\[Belajevs.xlsm]Nodarbību saraksts'!U13</f>
    </nc>
  </rcc>
  <rcc rId="27" sId="1">
    <oc r="D14">
      <f>'P:\2Novada_Nodala\2 NP mēneša plāns\04_Plānošanas matricas\Beļajevs\[Belajevs.xlsm]Nodarbību saraksts'!D14</f>
    </oc>
    <nc r="D14">
      <f>'P:\2Novada_parvalde\2 NP mēneša plāns\04_Plānošanas matricas\Beļajevs\[Belajevs.xlsm]Nodarbību saraksts'!D14</f>
    </nc>
  </rcc>
  <rcc rId="28" sId="1">
    <oc r="E14">
      <f>'P:\2Novada_Nodala\2 NP mēneša plāns\04_Plānošanas matricas\Beļajevs\[Belajevs.xlsm]Nodarbību saraksts'!E14</f>
    </oc>
    <nc r="E14">
      <f>'P:\2Novada_parvalde\2 NP mēneša plāns\04_Plānošanas matricas\Beļajevs\[Belajevs.xlsm]Nodarbību saraksts'!E14</f>
    </nc>
  </rcc>
  <rcc rId="29" sId="1">
    <oc r="F14">
      <f>'P:\2Novada_Nodala\2 NP mēneša plāns\04_Plānošanas matricas\Beļajevs\[Belajevs.xlsm]Nodarbību saraksts'!F14</f>
    </oc>
    <nc r="F14">
      <f>'P:\2Novada_parvalde\2 NP mēneša plāns\04_Plānošanas matricas\Beļajevs\[Belajevs.xlsm]Nodarbību saraksts'!F14</f>
    </nc>
  </rcc>
  <rcc rId="30" sId="1">
    <oc r="G14">
      <f>'P:\2Novada_Nodala\2 NP mēneša plāns\04_Plānošanas matricas\Beļajevs\[Belajevs.xlsm]Nodarbību saraksts'!G14</f>
    </oc>
    <nc r="G14">
      <f>'P:\2Novada_parvalde\2 NP mēneša plāns\04_Plānošanas matricas\Beļajevs\[Belajevs.xlsm]Nodarbību saraksts'!G14</f>
    </nc>
  </rcc>
  <rcc rId="31" sId="1">
    <oc r="H14">
      <f>'P:\2Novada_Nodala\2 NP mēneša plāns\04_Plānošanas matricas\Beļajevs\[Belajevs.xlsm]Nodarbību saraksts'!H14</f>
    </oc>
    <nc r="H14">
      <f>'P:\2Novada_parvalde\2 NP mēneša plāns\04_Plānošanas matricas\Beļajevs\[Belajevs.xlsm]Nodarbību saraksts'!H14</f>
    </nc>
  </rcc>
  <rcc rId="32" sId="1">
    <oc r="I14">
      <f>'P:\2Novada_Nodala\2 NP mēneša plāns\04_Plānošanas matricas\Beļajevs\[Belajevs.xlsm]Nodarbību saraksts'!I14</f>
    </oc>
    <nc r="I14">
      <f>'P:\2Novada_parvalde\2 NP mēneša plāns\04_Plānošanas matricas\Beļajevs\[Belajevs.xlsm]Nodarbību saraksts'!I14</f>
    </nc>
  </rcc>
  <rcc rId="33" sId="1">
    <oc r="J14">
      <f>'P:\2Novada_Nodala\2 NP mēneša plāns\04_Plānošanas matricas\Beļajevs\[Belajevs.xlsm]Nodarbību saraksts'!J14</f>
    </oc>
    <nc r="J14">
      <f>'P:\2Novada_parvalde\2 NP mēneša plāns\04_Plānošanas matricas\Beļajevs\[Belajevs.xlsm]Nodarbību saraksts'!J14</f>
    </nc>
  </rcc>
  <rcc rId="34" sId="1">
    <oc r="K14">
      <f>'P:\2Novada_Nodala\2 NP mēneša plāns\04_Plānošanas matricas\Beļajevs\[Belajevs.xlsm]Nodarbību saraksts'!K14</f>
    </oc>
    <nc r="K14">
      <f>'P:\2Novada_parvalde\2 NP mēneša plāns\04_Plānošanas matricas\Beļajevs\[Belajevs.xlsm]Nodarbību saraksts'!K14</f>
    </nc>
  </rcc>
  <rcc rId="35" sId="1">
    <oc r="L14">
      <f>'P:\2Novada_Nodala\2 NP mēneša plāns\04_Plānošanas matricas\Beļajevs\[Belajevs.xlsm]Nodarbību saraksts'!L14</f>
    </oc>
    <nc r="L14">
      <f>'P:\2Novada_parvalde\2 NP mēneša plāns\04_Plānošanas matricas\Beļajevs\[Belajevs.xlsm]Nodarbību saraksts'!L14</f>
    </nc>
  </rcc>
  <rcc rId="36" sId="1">
    <oc r="M14">
      <f>'P:\2Novada_Nodala\2 NP mēneša plāns\04_Plānošanas matricas\Beļajevs\[Belajevs.xlsm]Nodarbību saraksts'!M14</f>
    </oc>
    <nc r="M14">
      <f>'P:\2Novada_parvalde\2 NP mēneša plāns\04_Plānošanas matricas\Beļajevs\[Belajevs.xlsm]Nodarbību saraksts'!M14</f>
    </nc>
  </rcc>
  <rcc rId="37" sId="1">
    <oc r="N14">
      <f>'P:\2Novada_Nodala\2 NP mēneša plāns\04_Plānošanas matricas\Beļajevs\[Belajevs.xlsm]Nodarbību saraksts'!N14</f>
    </oc>
    <nc r="N14">
      <f>'P:\2Novada_parvalde\2 NP mēneša plāns\04_Plānošanas matricas\Beļajevs\[Belajevs.xlsm]Nodarbību saraksts'!N14</f>
    </nc>
  </rcc>
  <rcc rId="38" sId="1">
    <oc r="O14">
      <f>'P:\2Novada_Nodala\2 NP mēneša plāns\04_Plānošanas matricas\Beļajevs\[Belajevs.xlsm]Nodarbību saraksts'!O14</f>
    </oc>
    <nc r="O14">
      <f>'P:\2Novada_parvalde\2 NP mēneša plāns\04_Plānošanas matricas\Beļajevs\[Belajevs.xlsm]Nodarbību saraksts'!O14</f>
    </nc>
  </rcc>
  <rcc rId="39" sId="1">
    <oc r="P14">
      <f>'P:\2Novada_Nodala\2 NP mēneša plāns\04_Plānošanas matricas\Beļajevs\[Belajevs.xlsm]Nodarbību saraksts'!P14</f>
    </oc>
    <nc r="P14">
      <f>'P:\2Novada_parvalde\2 NP mēneša plāns\04_Plānošanas matricas\Beļajevs\[Belajevs.xlsm]Nodarbību saraksts'!P14</f>
    </nc>
  </rcc>
  <rcc rId="40" sId="1">
    <oc r="Q14">
      <f>'P:\2Novada_Nodala\2 NP mēneša plāns\04_Plānošanas matricas\Beļajevs\[Belajevs.xlsm]Nodarbību saraksts'!Q14</f>
    </oc>
    <nc r="Q14">
      <f>'P:\2Novada_parvalde\2 NP mēneša plāns\04_Plānošanas matricas\Beļajevs\[Belajevs.xlsm]Nodarbību saraksts'!Q14</f>
    </nc>
  </rcc>
  <rcc rId="41" sId="1">
    <oc r="R14">
      <f>'P:\2Novada_Nodala\2 NP mēneša plāns\04_Plānošanas matricas\Beļajevs\[Belajevs.xlsm]Nodarbību saraksts'!R14</f>
    </oc>
    <nc r="R14">
      <f>'P:\2Novada_parvalde\2 NP mēneša plāns\04_Plānošanas matricas\Beļajevs\[Belajevs.xlsm]Nodarbību saraksts'!R14</f>
    </nc>
  </rcc>
  <rcc rId="42" sId="1">
    <oc r="S14">
      <f>'P:\2Novada_Nodala\2 NP mēneša plāns\04_Plānošanas matricas\Beļajevs\[Belajevs.xlsm]Nodarbību saraksts'!S14</f>
    </oc>
    <nc r="S14">
      <f>'P:\2Novada_parvalde\2 NP mēneša plāns\04_Plānošanas matricas\Beļajevs\[Belajevs.xlsm]Nodarbību saraksts'!S14</f>
    </nc>
  </rcc>
  <rcc rId="43" sId="1">
    <oc r="T14">
      <f>'P:\2Novada_Nodala\2 NP mēneša plāns\04_Plānošanas matricas\Beļajevs\[Belajevs.xlsm]Nodarbību saraksts'!T14</f>
    </oc>
    <nc r="T14">
      <f>'P:\2Novada_parvalde\2 NP mēneša plāns\04_Plānošanas matricas\Beļajevs\[Belajevs.xlsm]Nodarbību saraksts'!T14</f>
    </nc>
  </rcc>
  <rcc rId="44" sId="1">
    <oc r="U14">
      <f>'P:\2Novada_Nodala\2 NP mēneša plāns\04_Plānošanas matricas\Beļajevs\[Belajevs.xlsm]Nodarbību saraksts'!U14</f>
    </oc>
    <nc r="U14">
      <f>'P:\2Novada_parvalde\2 NP mēneša plāns\04_Plānošanas matricas\Beļajevs\[Belajevs.xlsm]Nodarbību saraksts'!U14</f>
    </nc>
  </rcc>
  <rcc rId="45" sId="1">
    <oc r="D15">
      <f>'P:\2Novada_Nodala\2 NP mēneša plāns\04_Plānošanas matricas\Beļajevs\[Belajevs.xlsm]Nodarbību saraksts'!D15</f>
    </oc>
    <nc r="D15">
      <f>'P:\2Novada_parvalde\2 NP mēneša plāns\04_Plānošanas matricas\Beļajevs\[Belajevs.xlsm]Nodarbību saraksts'!D15</f>
    </nc>
  </rcc>
  <rcc rId="46" sId="1">
    <oc r="E15">
      <f>'P:\2Novada_Nodala\2 NP mēneša plāns\04_Plānošanas matricas\Beļajevs\[Belajevs.xlsm]Nodarbību saraksts'!E15</f>
    </oc>
    <nc r="E15">
      <f>'P:\2Novada_parvalde\2 NP mēneša plāns\04_Plānošanas matricas\Beļajevs\[Belajevs.xlsm]Nodarbību saraksts'!E15</f>
    </nc>
  </rcc>
  <rcc rId="47" sId="1">
    <oc r="F15">
      <f>'P:\2Novada_Nodala\2 NP mēneša plāns\04_Plānošanas matricas\Beļajevs\[Belajevs.xlsm]Nodarbību saraksts'!F15</f>
    </oc>
    <nc r="F15">
      <f>'P:\2Novada_parvalde\2 NP mēneša plāns\04_Plānošanas matricas\Beļajevs\[Belajevs.xlsm]Nodarbību saraksts'!F15</f>
    </nc>
  </rcc>
  <rcc rId="48" sId="1">
    <oc r="G15">
      <f>'P:\2Novada_Nodala\2 NP mēneša plāns\04_Plānošanas matricas\Beļajevs\[Belajevs.xlsm]Nodarbību saraksts'!G15</f>
    </oc>
    <nc r="G15">
      <f>'P:\2Novada_parvalde\2 NP mēneša plāns\04_Plānošanas matricas\Beļajevs\[Belajevs.xlsm]Nodarbību saraksts'!G15</f>
    </nc>
  </rcc>
  <rcc rId="49" sId="1">
    <oc r="H15">
      <f>'P:\2Novada_Nodala\2 NP mēneša plāns\04_Plānošanas matricas\Beļajevs\[Belajevs.xlsm]Nodarbību saraksts'!H15</f>
    </oc>
    <nc r="H15">
      <f>'P:\2Novada_parvalde\2 NP mēneša plāns\04_Plānošanas matricas\Beļajevs\[Belajevs.xlsm]Nodarbību saraksts'!H15</f>
    </nc>
  </rcc>
  <rcc rId="50" sId="1">
    <oc r="I15">
      <f>'P:\2Novada_Nodala\2 NP mēneša plāns\04_Plānošanas matricas\Beļajevs\[Belajevs.xlsm]Nodarbību saraksts'!I15</f>
    </oc>
    <nc r="I15">
      <f>'P:\2Novada_parvalde\2 NP mēneša plāns\04_Plānošanas matricas\Beļajevs\[Belajevs.xlsm]Nodarbību saraksts'!I15</f>
    </nc>
  </rcc>
  <rcc rId="51" sId="1">
    <oc r="J15">
      <f>'P:\2Novada_Nodala\2 NP mēneša plāns\04_Plānošanas matricas\Beļajevs\[Belajevs.xlsm]Nodarbību saraksts'!J15</f>
    </oc>
    <nc r="J15">
      <f>'P:\2Novada_parvalde\2 NP mēneša plāns\04_Plānošanas matricas\Beļajevs\[Belajevs.xlsm]Nodarbību saraksts'!J15</f>
    </nc>
  </rcc>
  <rcc rId="52" sId="1">
    <oc r="K15">
      <f>'P:\2Novada_Nodala\2 NP mēneša plāns\04_Plānošanas matricas\Beļajevs\[Belajevs.xlsm]Nodarbību saraksts'!K15</f>
    </oc>
    <nc r="K15">
      <f>'P:\2Novada_parvalde\2 NP mēneša plāns\04_Plānošanas matricas\Beļajevs\[Belajevs.xlsm]Nodarbību saraksts'!K15</f>
    </nc>
  </rcc>
  <rcc rId="53" sId="1">
    <oc r="L15">
      <f>'P:\2Novada_Nodala\2 NP mēneša plāns\04_Plānošanas matricas\Beļajevs\[Belajevs.xlsm]Nodarbību saraksts'!L15</f>
    </oc>
    <nc r="L15">
      <f>'P:\2Novada_parvalde\2 NP mēneša plāns\04_Plānošanas matricas\Beļajevs\[Belajevs.xlsm]Nodarbību saraksts'!L15</f>
    </nc>
  </rcc>
  <rcc rId="54" sId="1">
    <oc r="M15">
      <f>'P:\2Novada_Nodala\2 NP mēneša plāns\04_Plānošanas matricas\Beļajevs\[Belajevs.xlsm]Nodarbību saraksts'!M15</f>
    </oc>
    <nc r="M15">
      <f>'P:\2Novada_parvalde\2 NP mēneša plāns\04_Plānošanas matricas\Beļajevs\[Belajevs.xlsm]Nodarbību saraksts'!M15</f>
    </nc>
  </rcc>
  <rcc rId="55" sId="1">
    <oc r="N15">
      <f>'P:\2Novada_Nodala\2 NP mēneša plāns\04_Plānošanas matricas\Beļajevs\[Belajevs.xlsm]Nodarbību saraksts'!N15</f>
    </oc>
    <nc r="N15">
      <f>'P:\2Novada_parvalde\2 NP mēneša plāns\04_Plānošanas matricas\Beļajevs\[Belajevs.xlsm]Nodarbību saraksts'!N15</f>
    </nc>
  </rcc>
  <rcc rId="56" sId="1">
    <oc r="O15">
      <f>'P:\2Novada_Nodala\2 NP mēneša plāns\04_Plānošanas matricas\Beļajevs\[Belajevs.xlsm]Nodarbību saraksts'!O15</f>
    </oc>
    <nc r="O15">
      <f>'P:\2Novada_parvalde\2 NP mēneša plāns\04_Plānošanas matricas\Beļajevs\[Belajevs.xlsm]Nodarbību saraksts'!O15</f>
    </nc>
  </rcc>
  <rcc rId="57" sId="1">
    <oc r="P15">
      <f>'P:\2Novada_Nodala\2 NP mēneša plāns\04_Plānošanas matricas\Beļajevs\[Belajevs.xlsm]Nodarbību saraksts'!P15</f>
    </oc>
    <nc r="P15">
      <f>'P:\2Novada_parvalde\2 NP mēneša plāns\04_Plānošanas matricas\Beļajevs\[Belajevs.xlsm]Nodarbību saraksts'!P15</f>
    </nc>
  </rcc>
  <rcc rId="58" sId="1">
    <oc r="Q15">
      <f>'P:\2Novada_Nodala\2 NP mēneša plāns\04_Plānošanas matricas\Beļajevs\[Belajevs.xlsm]Nodarbību saraksts'!Q15</f>
    </oc>
    <nc r="Q15">
      <f>'P:\2Novada_parvalde\2 NP mēneša plāns\04_Plānošanas matricas\Beļajevs\[Belajevs.xlsm]Nodarbību saraksts'!Q15</f>
    </nc>
  </rcc>
  <rcc rId="59" sId="1">
    <oc r="R15">
      <f>'P:\2Novada_Nodala\2 NP mēneša plāns\04_Plānošanas matricas\Beļajevs\[Belajevs.xlsm]Nodarbību saraksts'!R15</f>
    </oc>
    <nc r="R15">
      <f>'P:\2Novada_parvalde\2 NP mēneša plāns\04_Plānošanas matricas\Beļajevs\[Belajevs.xlsm]Nodarbību saraksts'!R15</f>
    </nc>
  </rcc>
  <rcc rId="60" sId="1">
    <oc r="S15">
      <f>'P:\2Novada_Nodala\2 NP mēneša plāns\04_Plānošanas matricas\Beļajevs\[Belajevs.xlsm]Nodarbību saraksts'!S15</f>
    </oc>
    <nc r="S15">
      <f>'P:\2Novada_parvalde\2 NP mēneša plāns\04_Plānošanas matricas\Beļajevs\[Belajevs.xlsm]Nodarbību saraksts'!S15</f>
    </nc>
  </rcc>
  <rcc rId="61" sId="1">
    <oc r="T15">
      <f>'P:\2Novada_Nodala\2 NP mēneša plāns\04_Plānošanas matricas\Beļajevs\[Belajevs.xlsm]Nodarbību saraksts'!T15</f>
    </oc>
    <nc r="T15">
      <f>'P:\2Novada_parvalde\2 NP mēneša plāns\04_Plānošanas matricas\Beļajevs\[Belajevs.xlsm]Nodarbību saraksts'!T15</f>
    </nc>
  </rcc>
  <rcc rId="62" sId="1">
    <oc r="U15">
      <f>'P:\2Novada_Nodala\2 NP mēneša plāns\04_Plānošanas matricas\Beļajevs\[Belajevs.xlsm]Nodarbību saraksts'!U15</f>
    </oc>
    <nc r="U15">
      <f>'P:\2Novada_parvalde\2 NP mēneša plāns\04_Plānošanas matricas\Beļajevs\[Belajevs.xlsm]Nodarbību saraksts'!U15</f>
    </nc>
  </rcc>
  <rcc rId="63" sId="1">
    <oc r="D16">
      <f>'P:\2Novada_Nodala\2 NP mēneša plāns\04_Plānošanas matricas\Beļajevs\[Belajevs.xlsm]Nodarbību saraksts'!D16</f>
    </oc>
    <nc r="D16">
      <f>'P:\2Novada_parvalde\2 NP mēneša plāns\04_Plānošanas matricas\Beļajevs\[Belajevs.xlsm]Nodarbību saraksts'!D16</f>
    </nc>
  </rcc>
  <rcc rId="64" sId="1">
    <oc r="E16">
      <f>'P:\2Novada_Nodala\2 NP mēneša plāns\04_Plānošanas matricas\Beļajevs\[Belajevs.xlsm]Nodarbību saraksts'!E16</f>
    </oc>
    <nc r="E16">
      <f>'P:\2Novada_parvalde\2 NP mēneša plāns\04_Plānošanas matricas\Beļajevs\[Belajevs.xlsm]Nodarbību saraksts'!E16</f>
    </nc>
  </rcc>
  <rcc rId="65" sId="1">
    <oc r="F16">
      <f>'P:\2Novada_Nodala\2 NP mēneša plāns\04_Plānošanas matricas\Beļajevs\[Belajevs.xlsm]Nodarbību saraksts'!F16</f>
    </oc>
    <nc r="F16">
      <f>'P:\2Novada_parvalde\2 NP mēneša plāns\04_Plānošanas matricas\Beļajevs\[Belajevs.xlsm]Nodarbību saraksts'!F16</f>
    </nc>
  </rcc>
  <rcc rId="66" sId="1">
    <oc r="G16">
      <f>'P:\2Novada_Nodala\2 NP mēneša plāns\04_Plānošanas matricas\Beļajevs\[Belajevs.xlsm]Nodarbību saraksts'!G16</f>
    </oc>
    <nc r="G16">
      <f>'P:\2Novada_parvalde\2 NP mēneša plāns\04_Plānošanas matricas\Beļajevs\[Belajevs.xlsm]Nodarbību saraksts'!G16</f>
    </nc>
  </rcc>
  <rcc rId="67" sId="1">
    <oc r="H16">
      <f>'P:\2Novada_Nodala\2 NP mēneša plāns\04_Plānošanas matricas\Beļajevs\[Belajevs.xlsm]Nodarbību saraksts'!H16</f>
    </oc>
    <nc r="H16">
      <f>'P:\2Novada_parvalde\2 NP mēneša plāns\04_Plānošanas matricas\Beļajevs\[Belajevs.xlsm]Nodarbību saraksts'!H16</f>
    </nc>
  </rcc>
  <rcc rId="68" sId="1">
    <oc r="I16">
      <f>'P:\2Novada_Nodala\2 NP mēneša plāns\04_Plānošanas matricas\Beļajevs\[Belajevs.xlsm]Nodarbību saraksts'!I16</f>
    </oc>
    <nc r="I16">
      <f>'P:\2Novada_parvalde\2 NP mēneša plāns\04_Plānošanas matricas\Beļajevs\[Belajevs.xlsm]Nodarbību saraksts'!I16</f>
    </nc>
  </rcc>
  <rcc rId="69" sId="1">
    <oc r="J16">
      <f>'P:\2Novada_Nodala\2 NP mēneša plāns\04_Plānošanas matricas\Beļajevs\[Belajevs.xlsm]Nodarbību saraksts'!J16</f>
    </oc>
    <nc r="J16">
      <f>'P:\2Novada_parvalde\2 NP mēneša plāns\04_Plānošanas matricas\Beļajevs\[Belajevs.xlsm]Nodarbību saraksts'!J16</f>
    </nc>
  </rcc>
  <rcc rId="70" sId="1">
    <oc r="K16">
      <f>'P:\2Novada_Nodala\2 NP mēneša plāns\04_Plānošanas matricas\Beļajevs\[Belajevs.xlsm]Nodarbību saraksts'!K16</f>
    </oc>
    <nc r="K16">
      <f>'P:\2Novada_parvalde\2 NP mēneša plāns\04_Plānošanas matricas\Beļajevs\[Belajevs.xlsm]Nodarbību saraksts'!K16</f>
    </nc>
  </rcc>
  <rcc rId="71" sId="1">
    <oc r="L16">
      <f>'P:\2Novada_Nodala\2 NP mēneša plāns\04_Plānošanas matricas\Beļajevs\[Belajevs.xlsm]Nodarbību saraksts'!L16</f>
    </oc>
    <nc r="L16">
      <f>'P:\2Novada_parvalde\2 NP mēneša plāns\04_Plānošanas matricas\Beļajevs\[Belajevs.xlsm]Nodarbību saraksts'!L16</f>
    </nc>
  </rcc>
  <rcc rId="72" sId="1">
    <oc r="M16">
      <f>'P:\2Novada_Nodala\2 NP mēneša plāns\04_Plānošanas matricas\Beļajevs\[Belajevs.xlsm]Nodarbību saraksts'!M16</f>
    </oc>
    <nc r="M16">
      <f>'P:\2Novada_parvalde\2 NP mēneša plāns\04_Plānošanas matricas\Beļajevs\[Belajevs.xlsm]Nodarbību saraksts'!M16</f>
    </nc>
  </rcc>
  <rcc rId="73" sId="1">
    <oc r="N16">
      <f>'P:\2Novada_Nodala\2 NP mēneša plāns\04_Plānošanas matricas\Beļajevs\[Belajevs.xlsm]Nodarbību saraksts'!N16</f>
    </oc>
    <nc r="N16">
      <f>'P:\2Novada_parvalde\2 NP mēneša plāns\04_Plānošanas matricas\Beļajevs\[Belajevs.xlsm]Nodarbību saraksts'!N16</f>
    </nc>
  </rcc>
  <rcc rId="74" sId="1">
    <oc r="O16">
      <f>'P:\2Novada_Nodala\2 NP mēneša plāns\04_Plānošanas matricas\Beļajevs\[Belajevs.xlsm]Nodarbību saraksts'!O16</f>
    </oc>
    <nc r="O16">
      <f>'P:\2Novada_parvalde\2 NP mēneša plāns\04_Plānošanas matricas\Beļajevs\[Belajevs.xlsm]Nodarbību saraksts'!O16</f>
    </nc>
  </rcc>
  <rcc rId="75" sId="1">
    <oc r="P16">
      <f>'P:\2Novada_Nodala\2 NP mēneša plāns\04_Plānošanas matricas\Beļajevs\[Belajevs.xlsm]Nodarbību saraksts'!P16</f>
    </oc>
    <nc r="P16">
      <f>'P:\2Novada_parvalde\2 NP mēneša plāns\04_Plānošanas matricas\Beļajevs\[Belajevs.xlsm]Nodarbību saraksts'!P16</f>
    </nc>
  </rcc>
  <rcc rId="76" sId="1">
    <oc r="Q16">
      <f>'P:\2Novada_Nodala\2 NP mēneša plāns\04_Plānošanas matricas\Beļajevs\[Belajevs.xlsm]Nodarbību saraksts'!Q16</f>
    </oc>
    <nc r="Q16">
      <f>'P:\2Novada_parvalde\2 NP mēneša plāns\04_Plānošanas matricas\Beļajevs\[Belajevs.xlsm]Nodarbību saraksts'!Q16</f>
    </nc>
  </rcc>
  <rcc rId="77" sId="1">
    <oc r="R16">
      <f>'P:\2Novada_Nodala\2 NP mēneša plāns\04_Plānošanas matricas\Beļajevs\[Belajevs.xlsm]Nodarbību saraksts'!R16</f>
    </oc>
    <nc r="R16">
      <f>'P:\2Novada_parvalde\2 NP mēneša plāns\04_Plānošanas matricas\Beļajevs\[Belajevs.xlsm]Nodarbību saraksts'!R16</f>
    </nc>
  </rcc>
  <rcc rId="78" sId="1">
    <oc r="S16">
      <f>'P:\2Novada_Nodala\2 NP mēneša plāns\04_Plānošanas matricas\Beļajevs\[Belajevs.xlsm]Nodarbību saraksts'!S16</f>
    </oc>
    <nc r="S16">
      <f>'P:\2Novada_parvalde\2 NP mēneša plāns\04_Plānošanas matricas\Beļajevs\[Belajevs.xlsm]Nodarbību saraksts'!S16</f>
    </nc>
  </rcc>
  <rcc rId="79" sId="1">
    <oc r="T16">
      <f>'P:\2Novada_Nodala\2 NP mēneša plāns\04_Plānošanas matricas\Beļajevs\[Belajevs.xlsm]Nodarbību saraksts'!T16</f>
    </oc>
    <nc r="T16">
      <f>'P:\2Novada_parvalde\2 NP mēneša plāns\04_Plānošanas matricas\Beļajevs\[Belajevs.xlsm]Nodarbību saraksts'!T16</f>
    </nc>
  </rcc>
  <rcc rId="80" sId="1">
    <oc r="U16">
      <f>'P:\2Novada_Nodala\2 NP mēneša plāns\04_Plānošanas matricas\Beļajevs\[Belajevs.xlsm]Nodarbību saraksts'!U16</f>
    </oc>
    <nc r="U16">
      <f>'P:\2Novada_parvalde\2 NP mēneša plāns\04_Plānošanas matricas\Beļajevs\[Belajevs.xlsm]Nodarbību saraksts'!U16</f>
    </nc>
  </rcc>
  <rcc rId="81" sId="1">
    <oc r="D17">
      <f>'P:\2Novada_Nodala\2 NP mēneša plāns\04_Plānošanas matricas\Beļajevs\[Belajevs.xlsm]Nodarbību saraksts'!D17</f>
    </oc>
    <nc r="D17">
      <f>'P:\2Novada_parvalde\2 NP mēneša plāns\04_Plānošanas matricas\Beļajevs\[Belajevs.xlsm]Nodarbību saraksts'!D17</f>
    </nc>
  </rcc>
  <rcc rId="82" sId="1">
    <oc r="E17">
      <f>'P:\2Novada_Nodala\2 NP mēneša plāns\04_Plānošanas matricas\Beļajevs\[Belajevs.xlsm]Nodarbību saraksts'!E17</f>
    </oc>
    <nc r="E17">
      <f>'P:\2Novada_parvalde\2 NP mēneša plāns\04_Plānošanas matricas\Beļajevs\[Belajevs.xlsm]Nodarbību saraksts'!E17</f>
    </nc>
  </rcc>
  <rcc rId="83" sId="1">
    <oc r="F17">
      <f>'P:\2Novada_Nodala\2 NP mēneša plāns\04_Plānošanas matricas\Beļajevs\[Belajevs.xlsm]Nodarbību saraksts'!F17</f>
    </oc>
    <nc r="F17">
      <f>'P:\2Novada_parvalde\2 NP mēneša plāns\04_Plānošanas matricas\Beļajevs\[Belajevs.xlsm]Nodarbību saraksts'!F17</f>
    </nc>
  </rcc>
  <rcc rId="84" sId="1">
    <oc r="G17">
      <f>'P:\2Novada_Nodala\2 NP mēneša plāns\04_Plānošanas matricas\Beļajevs\[Belajevs.xlsm]Nodarbību saraksts'!G17</f>
    </oc>
    <nc r="G17">
      <f>'P:\2Novada_parvalde\2 NP mēneša plāns\04_Plānošanas matricas\Beļajevs\[Belajevs.xlsm]Nodarbību saraksts'!G17</f>
    </nc>
  </rcc>
  <rcc rId="85" sId="1">
    <oc r="H17">
      <f>'P:\2Novada_Nodala\2 NP mēneša plāns\04_Plānošanas matricas\Beļajevs\[Belajevs.xlsm]Nodarbību saraksts'!H17</f>
    </oc>
    <nc r="H17">
      <f>'P:\2Novada_parvalde\2 NP mēneša plāns\04_Plānošanas matricas\Beļajevs\[Belajevs.xlsm]Nodarbību saraksts'!H17</f>
    </nc>
  </rcc>
  <rcc rId="86" sId="1">
    <oc r="I17">
      <f>'P:\2Novada_Nodala\2 NP mēneša plāns\04_Plānošanas matricas\Beļajevs\[Belajevs.xlsm]Nodarbību saraksts'!I17</f>
    </oc>
    <nc r="I17">
      <f>'P:\2Novada_parvalde\2 NP mēneša plāns\04_Plānošanas matricas\Beļajevs\[Belajevs.xlsm]Nodarbību saraksts'!I17</f>
    </nc>
  </rcc>
  <rcc rId="87" sId="1">
    <oc r="J17">
      <f>'P:\2Novada_Nodala\2 NP mēneša plāns\04_Plānošanas matricas\Beļajevs\[Belajevs.xlsm]Nodarbību saraksts'!J17</f>
    </oc>
    <nc r="J17">
      <f>'P:\2Novada_parvalde\2 NP mēneša plāns\04_Plānošanas matricas\Beļajevs\[Belajevs.xlsm]Nodarbību saraksts'!J17</f>
    </nc>
  </rcc>
  <rcc rId="88" sId="1">
    <oc r="K17">
      <f>'P:\2Novada_Nodala\2 NP mēneša plāns\04_Plānošanas matricas\Beļajevs\[Belajevs.xlsm]Nodarbību saraksts'!K17</f>
    </oc>
    <nc r="K17">
      <f>'P:\2Novada_parvalde\2 NP mēneša plāns\04_Plānošanas matricas\Beļajevs\[Belajevs.xlsm]Nodarbību saraksts'!K17</f>
    </nc>
  </rcc>
  <rcc rId="89" sId="1">
    <oc r="L17">
      <f>'P:\2Novada_Nodala\2 NP mēneša plāns\04_Plānošanas matricas\Beļajevs\[Belajevs.xlsm]Nodarbību saraksts'!L17</f>
    </oc>
    <nc r="L17">
      <f>'P:\2Novada_parvalde\2 NP mēneša plāns\04_Plānošanas matricas\Beļajevs\[Belajevs.xlsm]Nodarbību saraksts'!L17</f>
    </nc>
  </rcc>
  <rcc rId="90" sId="1">
    <oc r="M17">
      <f>'P:\2Novada_Nodala\2 NP mēneša plāns\04_Plānošanas matricas\Beļajevs\[Belajevs.xlsm]Nodarbību saraksts'!M17</f>
    </oc>
    <nc r="M17">
      <f>'P:\2Novada_parvalde\2 NP mēneša plāns\04_Plānošanas matricas\Beļajevs\[Belajevs.xlsm]Nodarbību saraksts'!M17</f>
    </nc>
  </rcc>
  <rcc rId="91" sId="1">
    <oc r="N17">
      <f>'P:\2Novada_Nodala\2 NP mēneša plāns\04_Plānošanas matricas\Beļajevs\[Belajevs.xlsm]Nodarbību saraksts'!N17</f>
    </oc>
    <nc r="N17">
      <f>'P:\2Novada_parvalde\2 NP mēneša plāns\04_Plānošanas matricas\Beļajevs\[Belajevs.xlsm]Nodarbību saraksts'!N17</f>
    </nc>
  </rcc>
  <rcc rId="92" sId="1">
    <oc r="O17">
      <f>'P:\2Novada_Nodala\2 NP mēneša plāns\04_Plānošanas matricas\Beļajevs\[Belajevs.xlsm]Nodarbību saraksts'!O17</f>
    </oc>
    <nc r="O17">
      <f>'P:\2Novada_parvalde\2 NP mēneša plāns\04_Plānošanas matricas\Beļajevs\[Belajevs.xlsm]Nodarbību saraksts'!O17</f>
    </nc>
  </rcc>
  <rcc rId="93" sId="1">
    <oc r="P17">
      <f>'P:\2Novada_Nodala\2 NP mēneša plāns\04_Plānošanas matricas\Beļajevs\[Belajevs.xlsm]Nodarbību saraksts'!P17</f>
    </oc>
    <nc r="P17">
      <f>'P:\2Novada_parvalde\2 NP mēneša plāns\04_Plānošanas matricas\Beļajevs\[Belajevs.xlsm]Nodarbību saraksts'!P17</f>
    </nc>
  </rcc>
  <rcc rId="94" sId="1">
    <oc r="Q17">
      <f>'P:\2Novada_Nodala\2 NP mēneša plāns\04_Plānošanas matricas\Beļajevs\[Belajevs.xlsm]Nodarbību saraksts'!Q17</f>
    </oc>
    <nc r="Q17">
      <f>'P:\2Novada_parvalde\2 NP mēneša plāns\04_Plānošanas matricas\Beļajevs\[Belajevs.xlsm]Nodarbību saraksts'!Q17</f>
    </nc>
  </rcc>
  <rcc rId="95" sId="1">
    <oc r="R17">
      <f>'P:\2Novada_Nodala\2 NP mēneša plāns\04_Plānošanas matricas\Beļajevs\[Belajevs.xlsm]Nodarbību saraksts'!R17</f>
    </oc>
    <nc r="R17">
      <f>'P:\2Novada_parvalde\2 NP mēneša plāns\04_Plānošanas matricas\Beļajevs\[Belajevs.xlsm]Nodarbību saraksts'!R17</f>
    </nc>
  </rcc>
  <rcc rId="96" sId="1">
    <oc r="S17">
      <f>'P:\2Novada_Nodala\2 NP mēneša plāns\04_Plānošanas matricas\Beļajevs\[Belajevs.xlsm]Nodarbību saraksts'!S17</f>
    </oc>
    <nc r="S17">
      <f>'P:\2Novada_parvalde\2 NP mēneša plāns\04_Plānošanas matricas\Beļajevs\[Belajevs.xlsm]Nodarbību saraksts'!S17</f>
    </nc>
  </rcc>
  <rcc rId="97" sId="1">
    <oc r="T17">
      <f>'P:\2Novada_Nodala\2 NP mēneša plāns\04_Plānošanas matricas\Beļajevs\[Belajevs.xlsm]Nodarbību saraksts'!T17</f>
    </oc>
    <nc r="T17">
      <f>'P:\2Novada_parvalde\2 NP mēneša plāns\04_Plānošanas matricas\Beļajevs\[Belajevs.xlsm]Nodarbību saraksts'!T17</f>
    </nc>
  </rcc>
  <rcc rId="98" sId="1">
    <oc r="U17">
      <f>'P:\2Novada_Nodala\2 NP mēneša plāns\04_Plānošanas matricas\Beļajevs\[Belajevs.xlsm]Nodarbību saraksts'!U17</f>
    </oc>
    <nc r="U17">
      <f>'P:\2Novada_parvalde\2 NP mēneša plāns\04_Plānošanas matricas\Beļajevs\[Belajevs.xlsm]Nodarbību saraksts'!U17</f>
    </nc>
  </rcc>
  <rcc rId="99" sId="1">
    <oc r="D18">
      <f>'P:\2Novada_Nodala\2 NP mēneša plāns\04_Plānošanas matricas\Beļajevs\[Belajevs.xlsm]Nodarbību saraksts'!D18</f>
    </oc>
    <nc r="D18">
      <f>'P:\2Novada_parvalde\2 NP mēneša plāns\04_Plānošanas matricas\Beļajevs\[Belajevs.xlsm]Nodarbību saraksts'!D18</f>
    </nc>
  </rcc>
  <rcc rId="100" sId="1">
    <oc r="E18">
      <f>'P:\2Novada_Nodala\2 NP mēneša plāns\04_Plānošanas matricas\Beļajevs\[Belajevs.xlsm]Nodarbību saraksts'!E18</f>
    </oc>
    <nc r="E18">
      <f>'P:\2Novada_parvalde\2 NP mēneša plāns\04_Plānošanas matricas\Beļajevs\[Belajevs.xlsm]Nodarbību saraksts'!E18</f>
    </nc>
  </rcc>
  <rcc rId="101" sId="1">
    <oc r="F18">
      <f>'P:\2Novada_Nodala\2 NP mēneša plāns\04_Plānošanas matricas\Beļajevs\[Belajevs.xlsm]Nodarbību saraksts'!F18</f>
    </oc>
    <nc r="F18">
      <f>'P:\2Novada_parvalde\2 NP mēneša plāns\04_Plānošanas matricas\Beļajevs\[Belajevs.xlsm]Nodarbību saraksts'!F18</f>
    </nc>
  </rcc>
  <rcc rId="102" sId="1">
    <oc r="G18">
      <f>'P:\2Novada_Nodala\2 NP mēneša plāns\04_Plānošanas matricas\Beļajevs\[Belajevs.xlsm]Nodarbību saraksts'!G18</f>
    </oc>
    <nc r="G18">
      <f>'P:\2Novada_parvalde\2 NP mēneša plāns\04_Plānošanas matricas\Beļajevs\[Belajevs.xlsm]Nodarbību saraksts'!G18</f>
    </nc>
  </rcc>
  <rcc rId="103" sId="1">
    <oc r="H18">
      <f>'P:\2Novada_Nodala\2 NP mēneša plāns\04_Plānošanas matricas\Beļajevs\[Belajevs.xlsm]Nodarbību saraksts'!H18</f>
    </oc>
    <nc r="H18">
      <f>'P:\2Novada_parvalde\2 NP mēneša plāns\04_Plānošanas matricas\Beļajevs\[Belajevs.xlsm]Nodarbību saraksts'!H18</f>
    </nc>
  </rcc>
  <rcc rId="104" sId="1">
    <oc r="I18">
      <f>'P:\2Novada_Nodala\2 NP mēneša plāns\04_Plānošanas matricas\Beļajevs\[Belajevs.xlsm]Nodarbību saraksts'!I18</f>
    </oc>
    <nc r="I18">
      <f>'P:\2Novada_parvalde\2 NP mēneša plāns\04_Plānošanas matricas\Beļajevs\[Belajevs.xlsm]Nodarbību saraksts'!I18</f>
    </nc>
  </rcc>
  <rcc rId="105" sId="1">
    <oc r="J18">
      <f>'P:\2Novada_Nodala\2 NP mēneša plāns\04_Plānošanas matricas\Beļajevs\[Belajevs.xlsm]Nodarbību saraksts'!J18</f>
    </oc>
    <nc r="J18">
      <f>'P:\2Novada_parvalde\2 NP mēneša plāns\04_Plānošanas matricas\Beļajevs\[Belajevs.xlsm]Nodarbību saraksts'!J18</f>
    </nc>
  </rcc>
  <rcc rId="106" sId="1">
    <oc r="K18">
      <f>'P:\2Novada_Nodala\2 NP mēneša plāns\04_Plānošanas matricas\Beļajevs\[Belajevs.xlsm]Nodarbību saraksts'!K18</f>
    </oc>
    <nc r="K18">
      <f>'P:\2Novada_parvalde\2 NP mēneša plāns\04_Plānošanas matricas\Beļajevs\[Belajevs.xlsm]Nodarbību saraksts'!K18</f>
    </nc>
  </rcc>
  <rcc rId="107" sId="1">
    <oc r="L18">
      <f>'P:\2Novada_Nodala\2 NP mēneša plāns\04_Plānošanas matricas\Beļajevs\[Belajevs.xlsm]Nodarbību saraksts'!L18</f>
    </oc>
    <nc r="L18">
      <f>'P:\2Novada_parvalde\2 NP mēneša plāns\04_Plānošanas matricas\Beļajevs\[Belajevs.xlsm]Nodarbību saraksts'!L18</f>
    </nc>
  </rcc>
  <rcc rId="108" sId="1">
    <oc r="M18">
      <f>'P:\2Novada_Nodala\2 NP mēneša plāns\04_Plānošanas matricas\Beļajevs\[Belajevs.xlsm]Nodarbību saraksts'!M18</f>
    </oc>
    <nc r="M18">
      <f>'P:\2Novada_parvalde\2 NP mēneša plāns\04_Plānošanas matricas\Beļajevs\[Belajevs.xlsm]Nodarbību saraksts'!M18</f>
    </nc>
  </rcc>
  <rcc rId="109" sId="1">
    <oc r="N18">
      <f>'P:\2Novada_Nodala\2 NP mēneša plāns\04_Plānošanas matricas\Beļajevs\[Belajevs.xlsm]Nodarbību saraksts'!N18</f>
    </oc>
    <nc r="N18">
      <f>'P:\2Novada_parvalde\2 NP mēneša plāns\04_Plānošanas matricas\Beļajevs\[Belajevs.xlsm]Nodarbību saraksts'!N18</f>
    </nc>
  </rcc>
  <rcc rId="110" sId="1">
    <oc r="O18">
      <f>'P:\2Novada_Nodala\2 NP mēneša plāns\04_Plānošanas matricas\Beļajevs\[Belajevs.xlsm]Nodarbību saraksts'!O18</f>
    </oc>
    <nc r="O18">
      <f>'P:\2Novada_parvalde\2 NP mēneša plāns\04_Plānošanas matricas\Beļajevs\[Belajevs.xlsm]Nodarbību saraksts'!O18</f>
    </nc>
  </rcc>
  <rcc rId="111" sId="1">
    <oc r="P18">
      <f>'P:\2Novada_Nodala\2 NP mēneša plāns\04_Plānošanas matricas\Beļajevs\[Belajevs.xlsm]Nodarbību saraksts'!P18</f>
    </oc>
    <nc r="P18">
      <f>'P:\2Novada_parvalde\2 NP mēneša plāns\04_Plānošanas matricas\Beļajevs\[Belajevs.xlsm]Nodarbību saraksts'!P18</f>
    </nc>
  </rcc>
  <rcc rId="112" sId="1">
    <oc r="Q18">
      <f>'P:\2Novada_Nodala\2 NP mēneša plāns\04_Plānošanas matricas\Beļajevs\[Belajevs.xlsm]Nodarbību saraksts'!Q18</f>
    </oc>
    <nc r="Q18">
      <f>'P:\2Novada_parvalde\2 NP mēneša plāns\04_Plānošanas matricas\Beļajevs\[Belajevs.xlsm]Nodarbību saraksts'!Q18</f>
    </nc>
  </rcc>
  <rcc rId="113" sId="1">
    <oc r="R18">
      <f>'P:\2Novada_Nodala\2 NP mēneša plāns\04_Plānošanas matricas\Beļajevs\[Belajevs.xlsm]Nodarbību saraksts'!R18</f>
    </oc>
    <nc r="R18">
      <f>'P:\2Novada_parvalde\2 NP mēneša plāns\04_Plānošanas matricas\Beļajevs\[Belajevs.xlsm]Nodarbību saraksts'!R18</f>
    </nc>
  </rcc>
  <rcc rId="114" sId="1">
    <oc r="S18">
      <f>'P:\2Novada_Nodala\2 NP mēneša plāns\04_Plānošanas matricas\Beļajevs\[Belajevs.xlsm]Nodarbību saraksts'!S18</f>
    </oc>
    <nc r="S18">
      <f>'P:\2Novada_parvalde\2 NP mēneša plāns\04_Plānošanas matricas\Beļajevs\[Belajevs.xlsm]Nodarbību saraksts'!S18</f>
    </nc>
  </rcc>
  <rcc rId="115" sId="1">
    <oc r="T18">
      <f>'P:\2Novada_Nodala\2 NP mēneša plāns\04_Plānošanas matricas\Beļajevs\[Belajevs.xlsm]Nodarbību saraksts'!T18</f>
    </oc>
    <nc r="T18">
      <f>'P:\2Novada_parvalde\2 NP mēneša plāns\04_Plānošanas matricas\Beļajevs\[Belajevs.xlsm]Nodarbību saraksts'!T18</f>
    </nc>
  </rcc>
  <rcc rId="116" sId="1">
    <oc r="U18">
      <f>'P:\2Novada_Nodala\2 NP mēneša plāns\04_Plānošanas matricas\Beļajevs\[Belajevs.xlsm]Nodarbību saraksts'!U18</f>
    </oc>
    <nc r="U18">
      <f>'P:\2Novada_parvalde\2 NP mēneša plāns\04_Plānošanas matricas\Beļajevs\[Belajevs.xlsm]Nodarbību saraksts'!U18</f>
    </nc>
  </rcc>
  <rcc rId="117" sId="1">
    <oc r="D19">
      <f>'P:\2Novada_Nodala\2 NP mēneša plāns\04_Plānošanas matricas\Beļajevs\[Belajevs.xlsm]Nodarbību saraksts'!D19</f>
    </oc>
    <nc r="D19">
      <f>'P:\2Novada_parvalde\2 NP mēneša plāns\04_Plānošanas matricas\Beļajevs\[Belajevs.xlsm]Nodarbību saraksts'!D19</f>
    </nc>
  </rcc>
  <rcc rId="118" sId="1">
    <oc r="E19">
      <f>'P:\2Novada_Nodala\2 NP mēneša plāns\04_Plānošanas matricas\Beļajevs\[Belajevs.xlsm]Nodarbību saraksts'!E19</f>
    </oc>
    <nc r="E19">
      <f>'P:\2Novada_parvalde\2 NP mēneša plāns\04_Plānošanas matricas\Beļajevs\[Belajevs.xlsm]Nodarbību saraksts'!E19</f>
    </nc>
  </rcc>
  <rcc rId="119" sId="1">
    <oc r="F19">
      <f>'P:\2Novada_Nodala\2 NP mēneša plāns\04_Plānošanas matricas\Beļajevs\[Belajevs.xlsm]Nodarbību saraksts'!F19</f>
    </oc>
    <nc r="F19">
      <f>'P:\2Novada_parvalde\2 NP mēneša plāns\04_Plānošanas matricas\Beļajevs\[Belajevs.xlsm]Nodarbību saraksts'!F19</f>
    </nc>
  </rcc>
  <rcc rId="120" sId="1">
    <oc r="G19">
      <f>'P:\2Novada_Nodala\2 NP mēneša plāns\04_Plānošanas matricas\Beļajevs\[Belajevs.xlsm]Nodarbību saraksts'!G19</f>
    </oc>
    <nc r="G19">
      <f>'P:\2Novada_parvalde\2 NP mēneša plāns\04_Plānošanas matricas\Beļajevs\[Belajevs.xlsm]Nodarbību saraksts'!G19</f>
    </nc>
  </rcc>
  <rcc rId="121" sId="1">
    <oc r="H19">
      <f>'P:\2Novada_Nodala\2 NP mēneša plāns\04_Plānošanas matricas\Beļajevs\[Belajevs.xlsm]Nodarbību saraksts'!H19</f>
    </oc>
    <nc r="H19">
      <f>'P:\2Novada_parvalde\2 NP mēneša plāns\04_Plānošanas matricas\Beļajevs\[Belajevs.xlsm]Nodarbību saraksts'!H19</f>
    </nc>
  </rcc>
  <rcc rId="122" sId="1">
    <oc r="I19">
      <f>'P:\2Novada_Nodala\2 NP mēneša plāns\04_Plānošanas matricas\Beļajevs\[Belajevs.xlsm]Nodarbību saraksts'!I19</f>
    </oc>
    <nc r="I19">
      <f>'P:\2Novada_parvalde\2 NP mēneša plāns\04_Plānošanas matricas\Beļajevs\[Belajevs.xlsm]Nodarbību saraksts'!I19</f>
    </nc>
  </rcc>
  <rcc rId="123" sId="1">
    <oc r="J19">
      <f>'P:\2Novada_Nodala\2 NP mēneša plāns\04_Plānošanas matricas\Beļajevs\[Belajevs.xlsm]Nodarbību saraksts'!J19</f>
    </oc>
    <nc r="J19">
      <f>'P:\2Novada_parvalde\2 NP mēneša plāns\04_Plānošanas matricas\Beļajevs\[Belajevs.xlsm]Nodarbību saraksts'!J19</f>
    </nc>
  </rcc>
  <rcc rId="124" sId="1">
    <oc r="K19">
      <f>'P:\2Novada_Nodala\2 NP mēneša plāns\04_Plānošanas matricas\Beļajevs\[Belajevs.xlsm]Nodarbību saraksts'!K19</f>
    </oc>
    <nc r="K19">
      <f>'P:\2Novada_parvalde\2 NP mēneša plāns\04_Plānošanas matricas\Beļajevs\[Belajevs.xlsm]Nodarbību saraksts'!K19</f>
    </nc>
  </rcc>
  <rcc rId="125" sId="1">
    <oc r="L19">
      <f>'P:\2Novada_Nodala\2 NP mēneša plāns\04_Plānošanas matricas\Beļajevs\[Belajevs.xlsm]Nodarbību saraksts'!L19</f>
    </oc>
    <nc r="L19">
      <f>'P:\2Novada_parvalde\2 NP mēneša plāns\04_Plānošanas matricas\Beļajevs\[Belajevs.xlsm]Nodarbību saraksts'!L19</f>
    </nc>
  </rcc>
  <rcc rId="126" sId="1">
    <oc r="M19">
      <f>'P:\2Novada_Nodala\2 NP mēneša plāns\04_Plānošanas matricas\Beļajevs\[Belajevs.xlsm]Nodarbību saraksts'!M19</f>
    </oc>
    <nc r="M19">
      <f>'P:\2Novada_parvalde\2 NP mēneša plāns\04_Plānošanas matricas\Beļajevs\[Belajevs.xlsm]Nodarbību saraksts'!M19</f>
    </nc>
  </rcc>
  <rcc rId="127" sId="1">
    <oc r="N19">
      <f>'P:\2Novada_Nodala\2 NP mēneša plāns\04_Plānošanas matricas\Beļajevs\[Belajevs.xlsm]Nodarbību saraksts'!N19</f>
    </oc>
    <nc r="N19">
      <f>'P:\2Novada_parvalde\2 NP mēneša plāns\04_Plānošanas matricas\Beļajevs\[Belajevs.xlsm]Nodarbību saraksts'!N19</f>
    </nc>
  </rcc>
  <rcc rId="128" sId="1">
    <oc r="O19">
      <f>'P:\2Novada_Nodala\2 NP mēneša plāns\04_Plānošanas matricas\Beļajevs\[Belajevs.xlsm]Nodarbību saraksts'!O19</f>
    </oc>
    <nc r="O19">
      <f>'P:\2Novada_parvalde\2 NP mēneša plāns\04_Plānošanas matricas\Beļajevs\[Belajevs.xlsm]Nodarbību saraksts'!O19</f>
    </nc>
  </rcc>
  <rcc rId="129" sId="1">
    <oc r="P19">
      <f>'P:\2Novada_Nodala\2 NP mēneša plāns\04_Plānošanas matricas\Beļajevs\[Belajevs.xlsm]Nodarbību saraksts'!P19</f>
    </oc>
    <nc r="P19">
      <f>'P:\2Novada_parvalde\2 NP mēneša plāns\04_Plānošanas matricas\Beļajevs\[Belajevs.xlsm]Nodarbību saraksts'!P19</f>
    </nc>
  </rcc>
  <rcc rId="130" sId="1">
    <oc r="Q19">
      <f>'P:\2Novada_Nodala\2 NP mēneša plāns\04_Plānošanas matricas\Beļajevs\[Belajevs.xlsm]Nodarbību saraksts'!Q19</f>
    </oc>
    <nc r="Q19">
      <f>'P:\2Novada_parvalde\2 NP mēneša plāns\04_Plānošanas matricas\Beļajevs\[Belajevs.xlsm]Nodarbību saraksts'!Q19</f>
    </nc>
  </rcc>
  <rcc rId="131" sId="1">
    <oc r="R19">
      <f>'P:\2Novada_Nodala\2 NP mēneša plāns\04_Plānošanas matricas\Beļajevs\[Belajevs.xlsm]Nodarbību saraksts'!R19</f>
    </oc>
    <nc r="R19">
      <f>'P:\2Novada_parvalde\2 NP mēneša plāns\04_Plānošanas matricas\Beļajevs\[Belajevs.xlsm]Nodarbību saraksts'!R19</f>
    </nc>
  </rcc>
  <rcc rId="132" sId="1">
    <oc r="S19">
      <f>'P:\2Novada_Nodala\2 NP mēneša plāns\04_Plānošanas matricas\Beļajevs\[Belajevs.xlsm]Nodarbību saraksts'!S19</f>
    </oc>
    <nc r="S19">
      <f>'P:\2Novada_parvalde\2 NP mēneša plāns\04_Plānošanas matricas\Beļajevs\[Belajevs.xlsm]Nodarbību saraksts'!S19</f>
    </nc>
  </rcc>
  <rcc rId="133" sId="1">
    <oc r="T19">
      <f>'P:\2Novada_Nodala\2 NP mēneša plāns\04_Plānošanas matricas\Beļajevs\[Belajevs.xlsm]Nodarbību saraksts'!T19</f>
    </oc>
    <nc r="T19">
      <f>'P:\2Novada_parvalde\2 NP mēneša plāns\04_Plānošanas matricas\Beļajevs\[Belajevs.xlsm]Nodarbību saraksts'!T19</f>
    </nc>
  </rcc>
  <rcc rId="134" sId="1">
    <oc r="U19">
      <f>'P:\2Novada_Nodala\2 NP mēneša plāns\04_Plānošanas matricas\Beļajevs\[Belajevs.xlsm]Nodarbību saraksts'!U19</f>
    </oc>
    <nc r="U19">
      <f>'P:\2Novada_parvalde\2 NP mēneša plāns\04_Plānošanas matricas\Beļajevs\[Belajevs.xlsm]Nodarbību saraksts'!U19</f>
    </nc>
  </rcc>
  <rcc rId="135" sId="1">
    <oc r="D20">
      <f>'P:\2Novada_Nodala\2 NP mēneša plāns\04_Plānošanas matricas\Beļajevs\[Belajevs.xlsm]Nodarbību saraksts'!D20</f>
    </oc>
    <nc r="D20">
      <f>'P:\2Novada_parvalde\2 NP mēneša plāns\04_Plānošanas matricas\Beļajevs\[Belajevs.xlsm]Nodarbību saraksts'!D20</f>
    </nc>
  </rcc>
  <rcc rId="136" sId="1">
    <oc r="E20">
      <f>'P:\2Novada_Nodala\2 NP mēneša plāns\04_Plānošanas matricas\Beļajevs\[Belajevs.xlsm]Nodarbību saraksts'!E20</f>
    </oc>
    <nc r="E20">
      <f>'P:\2Novada_parvalde\2 NP mēneša plāns\04_Plānošanas matricas\Beļajevs\[Belajevs.xlsm]Nodarbību saraksts'!E20</f>
    </nc>
  </rcc>
  <rcc rId="137" sId="1">
    <oc r="F20">
      <f>'P:\2Novada_Nodala\2 NP mēneša plāns\04_Plānošanas matricas\Beļajevs\[Belajevs.xlsm]Nodarbību saraksts'!F20</f>
    </oc>
    <nc r="F20">
      <f>'P:\2Novada_parvalde\2 NP mēneša plāns\04_Plānošanas matricas\Beļajevs\[Belajevs.xlsm]Nodarbību saraksts'!F20</f>
    </nc>
  </rcc>
  <rcc rId="138" sId="1">
    <oc r="G20">
      <f>'P:\2Novada_Nodala\2 NP mēneša plāns\04_Plānošanas matricas\Beļajevs\[Belajevs.xlsm]Nodarbību saraksts'!G20</f>
    </oc>
    <nc r="G20">
      <f>'P:\2Novada_parvalde\2 NP mēneša plāns\04_Plānošanas matricas\Beļajevs\[Belajevs.xlsm]Nodarbību saraksts'!G20</f>
    </nc>
  </rcc>
  <rcc rId="139" sId="1">
    <oc r="H20">
      <f>'P:\2Novada_Nodala\2 NP mēneša plāns\04_Plānošanas matricas\Beļajevs\[Belajevs.xlsm]Nodarbību saraksts'!H20</f>
    </oc>
    <nc r="H20">
      <f>'P:\2Novada_parvalde\2 NP mēneša plāns\04_Plānošanas matricas\Beļajevs\[Belajevs.xlsm]Nodarbību saraksts'!H20</f>
    </nc>
  </rcc>
  <rcc rId="140" sId="1">
    <oc r="I20">
      <f>'P:\2Novada_Nodala\2 NP mēneša plāns\04_Plānošanas matricas\Beļajevs\[Belajevs.xlsm]Nodarbību saraksts'!I20</f>
    </oc>
    <nc r="I20">
      <f>'P:\2Novada_parvalde\2 NP mēneša plāns\04_Plānošanas matricas\Beļajevs\[Belajevs.xlsm]Nodarbību saraksts'!I20</f>
    </nc>
  </rcc>
  <rcc rId="141" sId="1">
    <oc r="J20">
      <f>'P:\2Novada_Nodala\2 NP mēneša plāns\04_Plānošanas matricas\Beļajevs\[Belajevs.xlsm]Nodarbību saraksts'!J20</f>
    </oc>
    <nc r="J20">
      <f>'P:\2Novada_parvalde\2 NP mēneša plāns\04_Plānošanas matricas\Beļajevs\[Belajevs.xlsm]Nodarbību saraksts'!J20</f>
    </nc>
  </rcc>
  <rcc rId="142" sId="1">
    <oc r="K20">
      <f>'P:\2Novada_Nodala\2 NP mēneša plāns\04_Plānošanas matricas\Beļajevs\[Belajevs.xlsm]Nodarbību saraksts'!K20</f>
    </oc>
    <nc r="K20">
      <f>'P:\2Novada_parvalde\2 NP mēneša plāns\04_Plānošanas matricas\Beļajevs\[Belajevs.xlsm]Nodarbību saraksts'!K20</f>
    </nc>
  </rcc>
  <rcc rId="143" sId="1">
    <oc r="L20">
      <f>'P:\2Novada_Nodala\2 NP mēneša plāns\04_Plānošanas matricas\Beļajevs\[Belajevs.xlsm]Nodarbību saraksts'!L20</f>
    </oc>
    <nc r="L20">
      <f>'P:\2Novada_parvalde\2 NP mēneša plāns\04_Plānošanas matricas\Beļajevs\[Belajevs.xlsm]Nodarbību saraksts'!L20</f>
    </nc>
  </rcc>
  <rcc rId="144" sId="1">
    <oc r="M20">
      <f>'P:\2Novada_Nodala\2 NP mēneša plāns\04_Plānošanas matricas\Beļajevs\[Belajevs.xlsm]Nodarbību saraksts'!M20</f>
    </oc>
    <nc r="M20">
      <f>'P:\2Novada_parvalde\2 NP mēneša plāns\04_Plānošanas matricas\Beļajevs\[Belajevs.xlsm]Nodarbību saraksts'!M20</f>
    </nc>
  </rcc>
  <rcc rId="145" sId="1">
    <oc r="N20">
      <f>'P:\2Novada_Nodala\2 NP mēneša plāns\04_Plānošanas matricas\Beļajevs\[Belajevs.xlsm]Nodarbību saraksts'!N20</f>
    </oc>
    <nc r="N20">
      <f>'P:\2Novada_parvalde\2 NP mēneša plāns\04_Plānošanas matricas\Beļajevs\[Belajevs.xlsm]Nodarbību saraksts'!N20</f>
    </nc>
  </rcc>
  <rcc rId="146" sId="1">
    <oc r="O20">
      <f>'P:\2Novada_Nodala\2 NP mēneša plāns\04_Plānošanas matricas\Beļajevs\[Belajevs.xlsm]Nodarbību saraksts'!O20</f>
    </oc>
    <nc r="O20">
      <f>'P:\2Novada_parvalde\2 NP mēneša plāns\04_Plānošanas matricas\Beļajevs\[Belajevs.xlsm]Nodarbību saraksts'!O20</f>
    </nc>
  </rcc>
  <rcc rId="147" sId="1">
    <oc r="P20">
      <f>'P:\2Novada_Nodala\2 NP mēneša plāns\04_Plānošanas matricas\Beļajevs\[Belajevs.xlsm]Nodarbību saraksts'!P20</f>
    </oc>
    <nc r="P20">
      <f>'P:\2Novada_parvalde\2 NP mēneša plāns\04_Plānošanas matricas\Beļajevs\[Belajevs.xlsm]Nodarbību saraksts'!P20</f>
    </nc>
  </rcc>
  <rcc rId="148" sId="1">
    <oc r="Q20">
      <f>'P:\2Novada_Nodala\2 NP mēneša plāns\04_Plānošanas matricas\Beļajevs\[Belajevs.xlsm]Nodarbību saraksts'!Q20</f>
    </oc>
    <nc r="Q20">
      <f>'P:\2Novada_parvalde\2 NP mēneša plāns\04_Plānošanas matricas\Beļajevs\[Belajevs.xlsm]Nodarbību saraksts'!Q20</f>
    </nc>
  </rcc>
  <rcc rId="149" sId="1">
    <oc r="R20">
      <f>'P:\2Novada_Nodala\2 NP mēneša plāns\04_Plānošanas matricas\Beļajevs\[Belajevs.xlsm]Nodarbību saraksts'!R20</f>
    </oc>
    <nc r="R20">
      <f>'P:\2Novada_parvalde\2 NP mēneša plāns\04_Plānošanas matricas\Beļajevs\[Belajevs.xlsm]Nodarbību saraksts'!R20</f>
    </nc>
  </rcc>
  <rcc rId="150" sId="1">
    <oc r="S20">
      <f>'P:\2Novada_Nodala\2 NP mēneša plāns\04_Plānošanas matricas\Beļajevs\[Belajevs.xlsm]Nodarbību saraksts'!S20</f>
    </oc>
    <nc r="S20">
      <f>'P:\2Novada_parvalde\2 NP mēneša plāns\04_Plānošanas matricas\Beļajevs\[Belajevs.xlsm]Nodarbību saraksts'!S20</f>
    </nc>
  </rcc>
  <rcc rId="151" sId="1">
    <oc r="T20">
      <f>'P:\2Novada_Nodala\2 NP mēneša plāns\04_Plānošanas matricas\Beļajevs\[Belajevs.xlsm]Nodarbību saraksts'!T20</f>
    </oc>
    <nc r="T20">
      <f>'P:\2Novada_parvalde\2 NP mēneša plāns\04_Plānošanas matricas\Beļajevs\[Belajevs.xlsm]Nodarbību saraksts'!T20</f>
    </nc>
  </rcc>
  <rcc rId="152" sId="1">
    <oc r="U20">
      <f>'P:\2Novada_Nodala\2 NP mēneša plāns\04_Plānošanas matricas\Beļajevs\[Belajevs.xlsm]Nodarbību saraksts'!U20</f>
    </oc>
    <nc r="U20">
      <f>'P:\2Novada_parvalde\2 NP mēneša plāns\04_Plānošanas matricas\Beļajevs\[Belajevs.xlsm]Nodarbību saraksts'!U20</f>
    </nc>
  </rcc>
  <rcc rId="153" sId="1">
    <oc r="D21">
      <f>'P:\2Novada_Nodala\2 NP mēneša plāns\04_Plānošanas matricas\Beļajevs\[Belajevs.xlsm]Nodarbību saraksts'!D21</f>
    </oc>
    <nc r="D21">
      <f>'P:\2Novada_parvalde\2 NP mēneša plāns\04_Plānošanas matricas\Beļajevs\[Belajevs.xlsm]Nodarbību saraksts'!D21</f>
    </nc>
  </rcc>
  <rcc rId="154" sId="1">
    <oc r="E21">
      <f>'P:\2Novada_Nodala\2 NP mēneša plāns\04_Plānošanas matricas\Beļajevs\[Belajevs.xlsm]Nodarbību saraksts'!E21</f>
    </oc>
    <nc r="E21">
      <f>'P:\2Novada_parvalde\2 NP mēneša plāns\04_Plānošanas matricas\Beļajevs\[Belajevs.xlsm]Nodarbību saraksts'!E21</f>
    </nc>
  </rcc>
  <rcc rId="155" sId="1">
    <oc r="F21">
      <f>'P:\2Novada_Nodala\2 NP mēneša plāns\04_Plānošanas matricas\Beļajevs\[Belajevs.xlsm]Nodarbību saraksts'!F21</f>
    </oc>
    <nc r="F21">
      <f>'P:\2Novada_parvalde\2 NP mēneša plāns\04_Plānošanas matricas\Beļajevs\[Belajevs.xlsm]Nodarbību saraksts'!F21</f>
    </nc>
  </rcc>
  <rcc rId="156" sId="1">
    <oc r="G21">
      <f>'P:\2Novada_Nodala\2 NP mēneša plāns\04_Plānošanas matricas\Beļajevs\[Belajevs.xlsm]Nodarbību saraksts'!G21</f>
    </oc>
    <nc r="G21">
      <f>'P:\2Novada_parvalde\2 NP mēneša plāns\04_Plānošanas matricas\Beļajevs\[Belajevs.xlsm]Nodarbību saraksts'!G21</f>
    </nc>
  </rcc>
  <rcc rId="157" sId="1">
    <oc r="H21">
      <f>'P:\2Novada_Nodala\2 NP mēneša plāns\04_Plānošanas matricas\Beļajevs\[Belajevs.xlsm]Nodarbību saraksts'!H21</f>
    </oc>
    <nc r="H21">
      <f>'P:\2Novada_parvalde\2 NP mēneša plāns\04_Plānošanas matricas\Beļajevs\[Belajevs.xlsm]Nodarbību saraksts'!H21</f>
    </nc>
  </rcc>
  <rcc rId="158" sId="1">
    <oc r="I21">
      <f>'P:\2Novada_Nodala\2 NP mēneša plāns\04_Plānošanas matricas\Beļajevs\[Belajevs.xlsm]Nodarbību saraksts'!I21</f>
    </oc>
    <nc r="I21">
      <f>'P:\2Novada_parvalde\2 NP mēneša plāns\04_Plānošanas matricas\Beļajevs\[Belajevs.xlsm]Nodarbību saraksts'!I21</f>
    </nc>
  </rcc>
  <rcc rId="159" sId="1">
    <oc r="J21">
      <f>'P:\2Novada_Nodala\2 NP mēneša plāns\04_Plānošanas matricas\Beļajevs\[Belajevs.xlsm]Nodarbību saraksts'!J21</f>
    </oc>
    <nc r="J21">
      <f>'P:\2Novada_parvalde\2 NP mēneša plāns\04_Plānošanas matricas\Beļajevs\[Belajevs.xlsm]Nodarbību saraksts'!J21</f>
    </nc>
  </rcc>
  <rcc rId="160" sId="1">
    <oc r="K21">
      <f>'P:\2Novada_Nodala\2 NP mēneša plāns\04_Plānošanas matricas\Beļajevs\[Belajevs.xlsm]Nodarbību saraksts'!K21</f>
    </oc>
    <nc r="K21">
      <f>'P:\2Novada_parvalde\2 NP mēneša plāns\04_Plānošanas matricas\Beļajevs\[Belajevs.xlsm]Nodarbību saraksts'!K21</f>
    </nc>
  </rcc>
  <rcc rId="161" sId="1">
    <oc r="L21">
      <f>'P:\2Novada_Nodala\2 NP mēneša plāns\04_Plānošanas matricas\Beļajevs\[Belajevs.xlsm]Nodarbību saraksts'!L21</f>
    </oc>
    <nc r="L21">
      <f>'P:\2Novada_parvalde\2 NP mēneša plāns\04_Plānošanas matricas\Beļajevs\[Belajevs.xlsm]Nodarbību saraksts'!L21</f>
    </nc>
  </rcc>
  <rcc rId="162" sId="1">
    <oc r="M21">
      <f>'P:\2Novada_Nodala\2 NP mēneša plāns\04_Plānošanas matricas\Beļajevs\[Belajevs.xlsm]Nodarbību saraksts'!M21</f>
    </oc>
    <nc r="M21">
      <f>'P:\2Novada_parvalde\2 NP mēneša plāns\04_Plānošanas matricas\Beļajevs\[Belajevs.xlsm]Nodarbību saraksts'!M21</f>
    </nc>
  </rcc>
  <rcc rId="163" sId="1">
    <oc r="N21">
      <f>'P:\2Novada_Nodala\2 NP mēneša plāns\04_Plānošanas matricas\Beļajevs\[Belajevs.xlsm]Nodarbību saraksts'!N21</f>
    </oc>
    <nc r="N21">
      <f>'P:\2Novada_parvalde\2 NP mēneša plāns\04_Plānošanas matricas\Beļajevs\[Belajevs.xlsm]Nodarbību saraksts'!N21</f>
    </nc>
  </rcc>
  <rcc rId="164" sId="1">
    <oc r="O21">
      <f>'P:\2Novada_Nodala\2 NP mēneša plāns\04_Plānošanas matricas\Beļajevs\[Belajevs.xlsm]Nodarbību saraksts'!O21</f>
    </oc>
    <nc r="O21">
      <f>'P:\2Novada_parvalde\2 NP mēneša plāns\04_Plānošanas matricas\Beļajevs\[Belajevs.xlsm]Nodarbību saraksts'!O21</f>
    </nc>
  </rcc>
  <rcc rId="165" sId="1">
    <oc r="P21">
      <f>'P:\2Novada_Nodala\2 NP mēneša plāns\04_Plānošanas matricas\Beļajevs\[Belajevs.xlsm]Nodarbību saraksts'!P21</f>
    </oc>
    <nc r="P21">
      <f>'P:\2Novada_parvalde\2 NP mēneša plāns\04_Plānošanas matricas\Beļajevs\[Belajevs.xlsm]Nodarbību saraksts'!P21</f>
    </nc>
  </rcc>
  <rcc rId="166" sId="1">
    <oc r="Q21">
      <f>'P:\2Novada_Nodala\2 NP mēneša plāns\04_Plānošanas matricas\Beļajevs\[Belajevs.xlsm]Nodarbību saraksts'!Q21</f>
    </oc>
    <nc r="Q21">
      <f>'P:\2Novada_parvalde\2 NP mēneša plāns\04_Plānošanas matricas\Beļajevs\[Belajevs.xlsm]Nodarbību saraksts'!Q21</f>
    </nc>
  </rcc>
  <rcc rId="167" sId="1">
    <oc r="R21">
      <f>'P:\2Novada_Nodala\2 NP mēneša plāns\04_Plānošanas matricas\Beļajevs\[Belajevs.xlsm]Nodarbību saraksts'!R21</f>
    </oc>
    <nc r="R21">
      <f>'P:\2Novada_parvalde\2 NP mēneša plāns\04_Plānošanas matricas\Beļajevs\[Belajevs.xlsm]Nodarbību saraksts'!R21</f>
    </nc>
  </rcc>
  <rcc rId="168" sId="1">
    <oc r="S21">
      <f>'P:\2Novada_Nodala\2 NP mēneša plāns\04_Plānošanas matricas\Beļajevs\[Belajevs.xlsm]Nodarbību saraksts'!S21</f>
    </oc>
    <nc r="S21">
      <f>'P:\2Novada_parvalde\2 NP mēneša plāns\04_Plānošanas matricas\Beļajevs\[Belajevs.xlsm]Nodarbību saraksts'!S21</f>
    </nc>
  </rcc>
  <rcc rId="169" sId="1">
    <oc r="T21">
      <f>'P:\2Novada_Nodala\2 NP mēneša plāns\04_Plānošanas matricas\Beļajevs\[Belajevs.xlsm]Nodarbību saraksts'!T21</f>
    </oc>
    <nc r="T21">
      <f>'P:\2Novada_parvalde\2 NP mēneša plāns\04_Plānošanas matricas\Beļajevs\[Belajevs.xlsm]Nodarbību saraksts'!T21</f>
    </nc>
  </rcc>
  <rcc rId="170" sId="1">
    <oc r="U21">
      <f>'P:\2Novada_Nodala\2 NP mēneša plāns\04_Plānošanas matricas\Beļajevs\[Belajevs.xlsm]Nodarbību saraksts'!U21</f>
    </oc>
    <nc r="U21">
      <f>'P:\2Novada_parvalde\2 NP mēneša plāns\04_Plānošanas matricas\Beļajevs\[Belajevs.xlsm]Nodarbību saraksts'!U21</f>
    </nc>
  </rcc>
  <rcc rId="171" sId="1">
    <oc r="D22">
      <f>'P:\2Novada_Nodala\2 NP mēneša plāns\04_Plānošanas matricas\Beļajevs\[Belajevs.xlsm]Nodarbību saraksts'!D22</f>
    </oc>
    <nc r="D22">
      <f>'P:\2Novada_parvalde\2 NP mēneša plāns\04_Plānošanas matricas\Beļajevs\[Belajevs.xlsm]Nodarbību saraksts'!D22</f>
    </nc>
  </rcc>
  <rcc rId="172" sId="1">
    <oc r="E22">
      <f>'P:\2Novada_Nodala\2 NP mēneša plāns\04_Plānošanas matricas\Beļajevs\[Belajevs.xlsm]Nodarbību saraksts'!E22</f>
    </oc>
    <nc r="E22">
      <f>'P:\2Novada_parvalde\2 NP mēneša plāns\04_Plānošanas matricas\Beļajevs\[Belajevs.xlsm]Nodarbību saraksts'!E22</f>
    </nc>
  </rcc>
  <rcc rId="173" sId="1">
    <oc r="F22">
      <f>'P:\2Novada_Nodala\2 NP mēneša plāns\04_Plānošanas matricas\Beļajevs\[Belajevs.xlsm]Nodarbību saraksts'!F22</f>
    </oc>
    <nc r="F22">
      <f>'P:\2Novada_parvalde\2 NP mēneša plāns\04_Plānošanas matricas\Beļajevs\[Belajevs.xlsm]Nodarbību saraksts'!F22</f>
    </nc>
  </rcc>
  <rcc rId="174" sId="1">
    <oc r="G22">
      <f>'P:\2Novada_Nodala\2 NP mēneša plāns\04_Plānošanas matricas\Beļajevs\[Belajevs.xlsm]Nodarbību saraksts'!G22</f>
    </oc>
    <nc r="G22">
      <f>'P:\2Novada_parvalde\2 NP mēneša plāns\04_Plānošanas matricas\Beļajevs\[Belajevs.xlsm]Nodarbību saraksts'!G22</f>
    </nc>
  </rcc>
  <rcc rId="175" sId="1">
    <oc r="H22">
      <f>'P:\2Novada_Nodala\2 NP mēneša plāns\04_Plānošanas matricas\Beļajevs\[Belajevs.xlsm]Nodarbību saraksts'!H22</f>
    </oc>
    <nc r="H22">
      <f>'P:\2Novada_parvalde\2 NP mēneša plāns\04_Plānošanas matricas\Beļajevs\[Belajevs.xlsm]Nodarbību saraksts'!H22</f>
    </nc>
  </rcc>
  <rcc rId="176" sId="1">
    <oc r="I22">
      <f>'P:\2Novada_Nodala\2 NP mēneša plāns\04_Plānošanas matricas\Beļajevs\[Belajevs.xlsm]Nodarbību saraksts'!I22</f>
    </oc>
    <nc r="I22">
      <f>'P:\2Novada_parvalde\2 NP mēneša plāns\04_Plānošanas matricas\Beļajevs\[Belajevs.xlsm]Nodarbību saraksts'!I22</f>
    </nc>
  </rcc>
  <rcc rId="177" sId="1">
    <oc r="J22">
      <f>'P:\2Novada_Nodala\2 NP mēneša plāns\04_Plānošanas matricas\Beļajevs\[Belajevs.xlsm]Nodarbību saraksts'!J22</f>
    </oc>
    <nc r="J22">
      <f>'P:\2Novada_parvalde\2 NP mēneša plāns\04_Plānošanas matricas\Beļajevs\[Belajevs.xlsm]Nodarbību saraksts'!J22</f>
    </nc>
  </rcc>
  <rcc rId="178" sId="1">
    <oc r="K22">
      <f>'P:\2Novada_Nodala\2 NP mēneša plāns\04_Plānošanas matricas\Beļajevs\[Belajevs.xlsm]Nodarbību saraksts'!K22</f>
    </oc>
    <nc r="K22">
      <f>'P:\2Novada_parvalde\2 NP mēneša plāns\04_Plānošanas matricas\Beļajevs\[Belajevs.xlsm]Nodarbību saraksts'!K22</f>
    </nc>
  </rcc>
  <rcc rId="179" sId="1">
    <oc r="L22">
      <f>'P:\2Novada_Nodala\2 NP mēneša plāns\04_Plānošanas matricas\Beļajevs\[Belajevs.xlsm]Nodarbību saraksts'!L22</f>
    </oc>
    <nc r="L22">
      <f>'P:\2Novada_parvalde\2 NP mēneša plāns\04_Plānošanas matricas\Beļajevs\[Belajevs.xlsm]Nodarbību saraksts'!L22</f>
    </nc>
  </rcc>
  <rcc rId="180" sId="1">
    <oc r="M22">
      <f>'P:\2Novada_Nodala\2 NP mēneša plāns\04_Plānošanas matricas\Beļajevs\[Belajevs.xlsm]Nodarbību saraksts'!M22</f>
    </oc>
    <nc r="M22">
      <f>'P:\2Novada_parvalde\2 NP mēneša plāns\04_Plānošanas matricas\Beļajevs\[Belajevs.xlsm]Nodarbību saraksts'!M22</f>
    </nc>
  </rcc>
  <rcc rId="181" sId="1">
    <oc r="N22">
      <f>'P:\2Novada_Nodala\2 NP mēneša plāns\04_Plānošanas matricas\Beļajevs\[Belajevs.xlsm]Nodarbību saraksts'!N22</f>
    </oc>
    <nc r="N22">
      <f>'P:\2Novada_parvalde\2 NP mēneša plāns\04_Plānošanas matricas\Beļajevs\[Belajevs.xlsm]Nodarbību saraksts'!N22</f>
    </nc>
  </rcc>
  <rcc rId="182" sId="1">
    <oc r="O22">
      <f>'P:\2Novada_Nodala\2 NP mēneša plāns\04_Plānošanas matricas\Beļajevs\[Belajevs.xlsm]Nodarbību saraksts'!O22</f>
    </oc>
    <nc r="O22">
      <f>'P:\2Novada_parvalde\2 NP mēneša plāns\04_Plānošanas matricas\Beļajevs\[Belajevs.xlsm]Nodarbību saraksts'!O22</f>
    </nc>
  </rcc>
  <rcc rId="183" sId="1">
    <oc r="P22">
      <f>'P:\2Novada_Nodala\2 NP mēneša plāns\04_Plānošanas matricas\Beļajevs\[Belajevs.xlsm]Nodarbību saraksts'!P22</f>
    </oc>
    <nc r="P22">
      <f>'P:\2Novada_parvalde\2 NP mēneša plāns\04_Plānošanas matricas\Beļajevs\[Belajevs.xlsm]Nodarbību saraksts'!P22</f>
    </nc>
  </rcc>
  <rcc rId="184" sId="1">
    <oc r="Q22">
      <f>'P:\2Novada_Nodala\2 NP mēneša plāns\04_Plānošanas matricas\Beļajevs\[Belajevs.xlsm]Nodarbību saraksts'!Q22</f>
    </oc>
    <nc r="Q22">
      <f>'P:\2Novada_parvalde\2 NP mēneša plāns\04_Plānošanas matricas\Beļajevs\[Belajevs.xlsm]Nodarbību saraksts'!Q22</f>
    </nc>
  </rcc>
  <rcc rId="185" sId="1">
    <oc r="R22">
      <f>'P:\2Novada_Nodala\2 NP mēneša plāns\04_Plānošanas matricas\Beļajevs\[Belajevs.xlsm]Nodarbību saraksts'!R22</f>
    </oc>
    <nc r="R22">
      <f>'P:\2Novada_parvalde\2 NP mēneša plāns\04_Plānošanas matricas\Beļajevs\[Belajevs.xlsm]Nodarbību saraksts'!R22</f>
    </nc>
  </rcc>
  <rcc rId="186" sId="1">
    <oc r="S22">
      <f>'P:\2Novada_Nodala\2 NP mēneša plāns\04_Plānošanas matricas\Beļajevs\[Belajevs.xlsm]Nodarbību saraksts'!S22</f>
    </oc>
    <nc r="S22">
      <f>'P:\2Novada_parvalde\2 NP mēneša plāns\04_Plānošanas matricas\Beļajevs\[Belajevs.xlsm]Nodarbību saraksts'!S22</f>
    </nc>
  </rcc>
  <rcc rId="187" sId="1">
    <oc r="T22">
      <f>'P:\2Novada_Nodala\2 NP mēneša plāns\04_Plānošanas matricas\Beļajevs\[Belajevs.xlsm]Nodarbību saraksts'!T22</f>
    </oc>
    <nc r="T22">
      <f>'P:\2Novada_parvalde\2 NP mēneša plāns\04_Plānošanas matricas\Beļajevs\[Belajevs.xlsm]Nodarbību saraksts'!T22</f>
    </nc>
  </rcc>
  <rcc rId="188" sId="1">
    <oc r="U22">
      <f>'P:\2Novada_Nodala\2 NP mēneša plāns\04_Plānošanas matricas\Beļajevs\[Belajevs.xlsm]Nodarbību saraksts'!U22</f>
    </oc>
    <nc r="U22">
      <f>'P:\2Novada_parvalde\2 NP mēneša plāns\04_Plānošanas matricas\Beļajevs\[Belajevs.xlsm]Nodarbību saraksts'!U22</f>
    </nc>
  </rcc>
  <rcc rId="189" sId="1">
    <oc r="B25">
      <f>'P:\2Novada_Nodala\2 NP mēneša plāns\04_Plānošanas matricas\Bērziņa\[Bērziņa.xlsm]Nodarbību saraksts'!B13</f>
    </oc>
    <nc r="B25">
      <f>'P:\2Novada_parvalde\2 NP mēneša plāns\04_Plānošanas matricas\Bērziņa\[Bērziņa.xlsm]Nodarbību saraksts'!B13</f>
    </nc>
  </rcc>
  <rcc rId="190" sId="1">
    <oc r="C25">
      <f>'P:\2Novada_Nodala\2 NP mēneša plāns\04_Plānošanas matricas\Bērziņa\[Bērziņa.xlsm]Nodarbību saraksts'!C13</f>
    </oc>
    <nc r="C25">
      <f>'P:\2Novada_parvalde\2 NP mēneša plāns\04_Plānošanas matricas\Bērziņa\[Bērziņa.xlsm]Nodarbību saraksts'!C13</f>
    </nc>
  </rcc>
  <rcc rId="191" sId="1">
    <oc r="D25">
      <f>'P:\2Novada_Nodala\2 NP mēneša plāns\04_Plānošanas matricas\Bērziņa\[Bērziņa.xlsm]Nodarbību saraksts'!D13</f>
    </oc>
    <nc r="D25">
      <f>'P:\2Novada_parvalde\2 NP mēneša plāns\04_Plānošanas matricas\Bērziņa\[Bērziņa.xlsm]Nodarbību saraksts'!D13</f>
    </nc>
  </rcc>
  <rcc rId="192" sId="1">
    <oc r="E25">
      <f>'P:\2Novada_Nodala\2 NP mēneša plāns\04_Plānošanas matricas\Bērziņa\[Bērziņa.xlsm]Nodarbību saraksts'!E13</f>
    </oc>
    <nc r="E25">
      <f>'P:\2Novada_parvalde\2 NP mēneša plāns\04_Plānošanas matricas\Bērziņa\[Bērziņa.xlsm]Nodarbību saraksts'!E13</f>
    </nc>
  </rcc>
  <rcc rId="193" sId="1">
    <oc r="F25">
      <f>'P:\2Novada_Nodala\2 NP mēneša plāns\04_Plānošanas matricas\Bērziņa\[Bērziņa.xlsm]Nodarbību saraksts'!F13</f>
    </oc>
    <nc r="F25">
      <f>'P:\2Novada_parvalde\2 NP mēneša plāns\04_Plānošanas matricas\Bērziņa\[Bērziņa.xlsm]Nodarbību saraksts'!F13</f>
    </nc>
  </rcc>
  <rcc rId="194" sId="1">
    <oc r="G25">
      <f>'P:\2Novada_Nodala\2 NP mēneša plāns\04_Plānošanas matricas\Bērziņa\[Bērziņa.xlsm]Nodarbību saraksts'!G13</f>
    </oc>
    <nc r="G25">
      <f>'P:\2Novada_parvalde\2 NP mēneša plāns\04_Plānošanas matricas\Bērziņa\[Bērziņa.xlsm]Nodarbību saraksts'!G13</f>
    </nc>
  </rcc>
  <rcc rId="195" sId="1">
    <oc r="H25">
      <f>'P:\2Novada_Nodala\2 NP mēneša plāns\04_Plānošanas matricas\Bērziņa\[Bērziņa.xlsm]Nodarbību saraksts'!H13</f>
    </oc>
    <nc r="H25">
      <f>'P:\2Novada_parvalde\2 NP mēneša plāns\04_Plānošanas matricas\Bērziņa\[Bērziņa.xlsm]Nodarbību saraksts'!H13</f>
    </nc>
  </rcc>
  <rcc rId="196" sId="1">
    <oc r="I25">
      <f>'P:\2Novada_Nodala\2 NP mēneša plāns\04_Plānošanas matricas\Bērziņa\[Bērziņa.xlsm]Nodarbību saraksts'!I13</f>
    </oc>
    <nc r="I25">
      <f>'P:\2Novada_parvalde\2 NP mēneša plāns\04_Plānošanas matricas\Bērziņa\[Bērziņa.xlsm]Nodarbību saraksts'!I13</f>
    </nc>
  </rcc>
  <rcc rId="197" sId="1">
    <oc r="J25">
      <f>'P:\2Novada_Nodala\2 NP mēneša plāns\04_Plānošanas matricas\Bērziņa\[Bērziņa.xlsm]Nodarbību saraksts'!J13</f>
    </oc>
    <nc r="J25">
      <f>'P:\2Novada_parvalde\2 NP mēneša plāns\04_Plānošanas matricas\Bērziņa\[Bērziņa.xlsm]Nodarbību saraksts'!J13</f>
    </nc>
  </rcc>
  <rcc rId="198" sId="1">
    <oc r="K25">
      <f>'P:\2Novada_Nodala\2 NP mēneša plāns\04_Plānošanas matricas\Bērziņa\[Bērziņa.xlsm]Nodarbību saraksts'!K13</f>
    </oc>
    <nc r="K25">
      <f>'P:\2Novada_parvalde\2 NP mēneša plāns\04_Plānošanas matricas\Bērziņa\[Bērziņa.xlsm]Nodarbību saraksts'!K13</f>
    </nc>
  </rcc>
  <rcc rId="199" sId="1">
    <oc r="L25">
      <f>'P:\2Novada_Nodala\2 NP mēneša plāns\04_Plānošanas matricas\Bērziņa\[Bērziņa.xlsm]Nodarbību saraksts'!L13</f>
    </oc>
    <nc r="L25">
      <f>'P:\2Novada_parvalde\2 NP mēneša plāns\04_Plānošanas matricas\Bērziņa\[Bērziņa.xlsm]Nodarbību saraksts'!L13</f>
    </nc>
  </rcc>
  <rcc rId="200" sId="1">
    <oc r="M25">
      <f>'P:\2Novada_Nodala\2 NP mēneša plāns\04_Plānošanas matricas\Bērziņa\[Bērziņa.xlsm]Nodarbību saraksts'!M13</f>
    </oc>
    <nc r="M25">
      <f>'P:\2Novada_parvalde\2 NP mēneša plāns\04_Plānošanas matricas\Bērziņa\[Bērziņa.xlsm]Nodarbību saraksts'!M13</f>
    </nc>
  </rcc>
  <rcc rId="201" sId="1">
    <oc r="N25">
      <f>'P:\2Novada_Nodala\2 NP mēneša plāns\04_Plānošanas matricas\Bērziņa\[Bērziņa.xlsm]Nodarbību saraksts'!N13</f>
    </oc>
    <nc r="N25">
      <f>'P:\2Novada_parvalde\2 NP mēneša plāns\04_Plānošanas matricas\Bērziņa\[Bērziņa.xlsm]Nodarbību saraksts'!N13</f>
    </nc>
  </rcc>
  <rcc rId="202" sId="1">
    <oc r="O25">
      <f>'P:\2Novada_Nodala\2 NP mēneša plāns\04_Plānošanas matricas\Bērziņa\[Bērziņa.xlsm]Nodarbību saraksts'!O13</f>
    </oc>
    <nc r="O25">
      <f>'P:\2Novada_parvalde\2 NP mēneša plāns\04_Plānošanas matricas\Bērziņa\[Bērziņa.xlsm]Nodarbību saraksts'!O13</f>
    </nc>
  </rcc>
  <rcc rId="203" sId="1">
    <oc r="P25">
      <f>'P:\2Novada_Nodala\2 NP mēneša plāns\04_Plānošanas matricas\Bērziņa\[Bērziņa.xlsm]Nodarbību saraksts'!P13</f>
    </oc>
    <nc r="P25">
      <f>'P:\2Novada_parvalde\2 NP mēneša plāns\04_Plānošanas matricas\Bērziņa\[Bērziņa.xlsm]Nodarbību saraksts'!P13</f>
    </nc>
  </rcc>
  <rcc rId="204" sId="1">
    <oc r="Q25">
      <f>'P:\2Novada_Nodala\2 NP mēneša plāns\04_Plānošanas matricas\Bērziņa\[Bērziņa.xlsm]Nodarbību saraksts'!Q13</f>
    </oc>
    <nc r="Q25">
      <f>'P:\2Novada_parvalde\2 NP mēneša plāns\04_Plānošanas matricas\Bērziņa\[Bērziņa.xlsm]Nodarbību saraksts'!Q13</f>
    </nc>
  </rcc>
  <rcc rId="205" sId="1">
    <oc r="R25">
      <f>'P:\2Novada_Nodala\2 NP mēneša plāns\04_Plānošanas matricas\Bērziņa\[Bērziņa.xlsm]Nodarbību saraksts'!R13</f>
    </oc>
    <nc r="R25">
      <f>'P:\2Novada_parvalde\2 NP mēneša plāns\04_Plānošanas matricas\Bērziņa\[Bērziņa.xlsm]Nodarbību saraksts'!R13</f>
    </nc>
  </rcc>
  <rcc rId="206" sId="1">
    <oc r="S25">
      <f>'P:\2Novada_Nodala\2 NP mēneša plāns\04_Plānošanas matricas\Bērziņa\[Bērziņa.xlsm]Nodarbību saraksts'!S13</f>
    </oc>
    <nc r="S25">
      <f>'P:\2Novada_parvalde\2 NP mēneša plāns\04_Plānošanas matricas\Bērziņa\[Bērziņa.xlsm]Nodarbību saraksts'!S13</f>
    </nc>
  </rcc>
  <rcc rId="207" sId="1">
    <oc r="T25">
      <f>'P:\2Novada_Nodala\2 NP mēneša plāns\04_Plānošanas matricas\Bērziņa\[Bērziņa.xlsm]Nodarbību saraksts'!T13</f>
    </oc>
    <nc r="T25">
      <f>'P:\2Novada_parvalde\2 NP mēneša plāns\04_Plānošanas matricas\Bērziņa\[Bērziņa.xlsm]Nodarbību saraksts'!T13</f>
    </nc>
  </rcc>
  <rcc rId="208" sId="1">
    <oc r="U25">
      <f>'P:\2Novada_Nodala\2 NP mēneša plāns\04_Plānošanas matricas\Bērziņa\[Bērziņa.xlsm]Nodarbību saraksts'!U13</f>
    </oc>
    <nc r="U25">
      <f>'P:\2Novada_parvalde\2 NP mēneša plāns\04_Plānošanas matricas\Bērziņa\[Bērziņa.xlsm]Nodarbību saraksts'!U13</f>
    </nc>
  </rcc>
  <rcc rId="209" sId="1">
    <oc r="D26">
      <f>'P:\2Novada_Nodala\2 NP mēneša plāns\04_Plānošanas matricas\Bērziņa\[Bērziņa.xlsm]Nodarbību saraksts'!D14</f>
    </oc>
    <nc r="D26">
      <f>'P:\2Novada_parvalde\2 NP mēneša plāns\04_Plānošanas matricas\Bērziņa\[Bērziņa.xlsm]Nodarbību saraksts'!D14</f>
    </nc>
  </rcc>
  <rcc rId="210" sId="1">
    <oc r="E26">
      <f>'P:\2Novada_Nodala\2 NP mēneša plāns\04_Plānošanas matricas\Bērziņa\[Bērziņa.xlsm]Nodarbību saraksts'!E14</f>
    </oc>
    <nc r="E26">
      <f>'P:\2Novada_parvalde\2 NP mēneša plāns\04_Plānošanas matricas\Bērziņa\[Bērziņa.xlsm]Nodarbību saraksts'!E14</f>
    </nc>
  </rcc>
  <rcc rId="211" sId="1">
    <oc r="F26">
      <f>'P:\2Novada_Nodala\2 NP mēneša plāns\04_Plānošanas matricas\Bērziņa\[Bērziņa.xlsm]Nodarbību saraksts'!F14</f>
    </oc>
    <nc r="F26">
      <f>'P:\2Novada_parvalde\2 NP mēneša plāns\04_Plānošanas matricas\Bērziņa\[Bērziņa.xlsm]Nodarbību saraksts'!F14</f>
    </nc>
  </rcc>
  <rcc rId="212" sId="1">
    <oc r="G26">
      <f>'P:\2Novada_Nodala\2 NP mēneša plāns\04_Plānošanas matricas\Bērziņa\[Bērziņa.xlsm]Nodarbību saraksts'!G14</f>
    </oc>
    <nc r="G26">
      <f>'P:\2Novada_parvalde\2 NP mēneša plāns\04_Plānošanas matricas\Bērziņa\[Bērziņa.xlsm]Nodarbību saraksts'!G14</f>
    </nc>
  </rcc>
  <rcc rId="213" sId="1">
    <oc r="H26">
      <f>'P:\2Novada_Nodala\2 NP mēneša plāns\04_Plānošanas matricas\Bērziņa\[Bērziņa.xlsm]Nodarbību saraksts'!H14</f>
    </oc>
    <nc r="H26">
      <f>'P:\2Novada_parvalde\2 NP mēneša plāns\04_Plānošanas matricas\Bērziņa\[Bērziņa.xlsm]Nodarbību saraksts'!H14</f>
    </nc>
  </rcc>
  <rcc rId="214" sId="1">
    <oc r="I26">
      <f>'P:\2Novada_Nodala\2 NP mēneša plāns\04_Plānošanas matricas\Bērziņa\[Bērziņa.xlsm]Nodarbību saraksts'!I14</f>
    </oc>
    <nc r="I26">
      <f>'P:\2Novada_parvalde\2 NP mēneša plāns\04_Plānošanas matricas\Bērziņa\[Bērziņa.xlsm]Nodarbību saraksts'!I14</f>
    </nc>
  </rcc>
  <rcc rId="215" sId="1">
    <oc r="J26">
      <f>'P:\2Novada_Nodala\2 NP mēneša plāns\04_Plānošanas matricas\Bērziņa\[Bērziņa.xlsm]Nodarbību saraksts'!J14</f>
    </oc>
    <nc r="J26">
      <f>'P:\2Novada_parvalde\2 NP mēneša plāns\04_Plānošanas matricas\Bērziņa\[Bērziņa.xlsm]Nodarbību saraksts'!J14</f>
    </nc>
  </rcc>
  <rcc rId="216" sId="1">
    <oc r="K26">
      <f>'P:\2Novada_Nodala\2 NP mēneša plāns\04_Plānošanas matricas\Bērziņa\[Bērziņa.xlsm]Nodarbību saraksts'!K14</f>
    </oc>
    <nc r="K26">
      <f>'P:\2Novada_parvalde\2 NP mēneša plāns\04_Plānošanas matricas\Bērziņa\[Bērziņa.xlsm]Nodarbību saraksts'!K14</f>
    </nc>
  </rcc>
  <rcc rId="217" sId="1">
    <oc r="L26">
      <f>'P:\2Novada_Nodala\2 NP mēneša plāns\04_Plānošanas matricas\Bērziņa\[Bērziņa.xlsm]Nodarbību saraksts'!L14</f>
    </oc>
    <nc r="L26">
      <f>'P:\2Novada_parvalde\2 NP mēneša plāns\04_Plānošanas matricas\Bērziņa\[Bērziņa.xlsm]Nodarbību saraksts'!L14</f>
    </nc>
  </rcc>
  <rcc rId="218" sId="1">
    <oc r="M26">
      <f>'P:\2Novada_Nodala\2 NP mēneša plāns\04_Plānošanas matricas\Bērziņa\[Bērziņa.xlsm]Nodarbību saraksts'!M14</f>
    </oc>
    <nc r="M26">
      <f>'P:\2Novada_parvalde\2 NP mēneša plāns\04_Plānošanas matricas\Bērziņa\[Bērziņa.xlsm]Nodarbību saraksts'!M14</f>
    </nc>
  </rcc>
  <rcc rId="219" sId="1">
    <oc r="N26">
      <f>'P:\2Novada_Nodala\2 NP mēneša plāns\04_Plānošanas matricas\Bērziņa\[Bērziņa.xlsm]Nodarbību saraksts'!N14</f>
    </oc>
    <nc r="N26">
      <f>'P:\2Novada_parvalde\2 NP mēneša plāns\04_Plānošanas matricas\Bērziņa\[Bērziņa.xlsm]Nodarbību saraksts'!N14</f>
    </nc>
  </rcc>
  <rcc rId="220" sId="1">
    <oc r="O26">
      <f>'P:\2Novada_Nodala\2 NP mēneša plāns\04_Plānošanas matricas\Bērziņa\[Bērziņa.xlsm]Nodarbību saraksts'!O14</f>
    </oc>
    <nc r="O26">
      <f>'P:\2Novada_parvalde\2 NP mēneša plāns\04_Plānošanas matricas\Bērziņa\[Bērziņa.xlsm]Nodarbību saraksts'!O14</f>
    </nc>
  </rcc>
  <rcc rId="221" sId="1">
    <oc r="P26">
      <f>'P:\2Novada_Nodala\2 NP mēneša plāns\04_Plānošanas matricas\Bērziņa\[Bērziņa.xlsm]Nodarbību saraksts'!P14</f>
    </oc>
    <nc r="P26">
      <f>'P:\2Novada_parvalde\2 NP mēneša plāns\04_Plānošanas matricas\Bērziņa\[Bērziņa.xlsm]Nodarbību saraksts'!P14</f>
    </nc>
  </rcc>
  <rcc rId="222" sId="1">
    <oc r="Q26">
      <f>'P:\2Novada_Nodala\2 NP mēneša plāns\04_Plānošanas matricas\Bērziņa\[Bērziņa.xlsm]Nodarbību saraksts'!Q14</f>
    </oc>
    <nc r="Q26">
      <f>'P:\2Novada_parvalde\2 NP mēneša plāns\04_Plānošanas matricas\Bērziņa\[Bērziņa.xlsm]Nodarbību saraksts'!Q14</f>
    </nc>
  </rcc>
  <rcc rId="223" sId="1">
    <oc r="R26">
      <f>'P:\2Novada_Nodala\2 NP mēneša plāns\04_Plānošanas matricas\Bērziņa\[Bērziņa.xlsm]Nodarbību saraksts'!R14</f>
    </oc>
    <nc r="R26">
      <f>'P:\2Novada_parvalde\2 NP mēneša plāns\04_Plānošanas matricas\Bērziņa\[Bērziņa.xlsm]Nodarbību saraksts'!R14</f>
    </nc>
  </rcc>
  <rcc rId="224" sId="1">
    <oc r="S26">
      <f>'P:\2Novada_Nodala\2 NP mēneša plāns\04_Plānošanas matricas\Bērziņa\[Bērziņa.xlsm]Nodarbību saraksts'!S14</f>
    </oc>
    <nc r="S26">
      <f>'P:\2Novada_parvalde\2 NP mēneša plāns\04_Plānošanas matricas\Bērziņa\[Bērziņa.xlsm]Nodarbību saraksts'!S14</f>
    </nc>
  </rcc>
  <rcc rId="225" sId="1">
    <oc r="T26">
      <f>'P:\2Novada_Nodala\2 NP mēneša plāns\04_Plānošanas matricas\Bērziņa\[Bērziņa.xlsm]Nodarbību saraksts'!T14</f>
    </oc>
    <nc r="T26">
      <f>'P:\2Novada_parvalde\2 NP mēneša plāns\04_Plānošanas matricas\Bērziņa\[Bērziņa.xlsm]Nodarbību saraksts'!T14</f>
    </nc>
  </rcc>
  <rcc rId="226" sId="1">
    <oc r="U26">
      <f>'P:\2Novada_Nodala\2 NP mēneša plāns\04_Plānošanas matricas\Bērziņa\[Bērziņa.xlsm]Nodarbību saraksts'!U14</f>
    </oc>
    <nc r="U26">
      <f>'P:\2Novada_parvalde\2 NP mēneša plāns\04_Plānošanas matricas\Bērziņa\[Bērziņa.xlsm]Nodarbību saraksts'!U14</f>
    </nc>
  </rcc>
  <rcc rId="227" sId="1">
    <oc r="D27">
      <f>'P:\2Novada_Nodala\2 NP mēneša plāns\04_Plānošanas matricas\Bērziņa\[Bērziņa.xlsm]Nodarbību saraksts'!D15</f>
    </oc>
    <nc r="D27">
      <f>'P:\2Novada_parvalde\2 NP mēneša plāns\04_Plānošanas matricas\Bērziņa\[Bērziņa.xlsm]Nodarbību saraksts'!D15</f>
    </nc>
  </rcc>
  <rcc rId="228" sId="1">
    <oc r="E27">
      <f>'P:\2Novada_Nodala\2 NP mēneša plāns\04_Plānošanas matricas\Bērziņa\[Bērziņa.xlsm]Nodarbību saraksts'!E15</f>
    </oc>
    <nc r="E27">
      <f>'P:\2Novada_parvalde\2 NP mēneša plāns\04_Plānošanas matricas\Bērziņa\[Bērziņa.xlsm]Nodarbību saraksts'!E15</f>
    </nc>
  </rcc>
  <rcc rId="229" sId="1">
    <oc r="F27">
      <f>'P:\2Novada_Nodala\2 NP mēneša plāns\04_Plānošanas matricas\Bērziņa\[Bērziņa.xlsm]Nodarbību saraksts'!F15</f>
    </oc>
    <nc r="F27">
      <f>'P:\2Novada_parvalde\2 NP mēneša plāns\04_Plānošanas matricas\Bērziņa\[Bērziņa.xlsm]Nodarbību saraksts'!F15</f>
    </nc>
  </rcc>
  <rcc rId="230" sId="1">
    <oc r="G27">
      <f>'P:\2Novada_Nodala\2 NP mēneša plāns\04_Plānošanas matricas\Bērziņa\[Bērziņa.xlsm]Nodarbību saraksts'!G15</f>
    </oc>
    <nc r="G27">
      <f>'P:\2Novada_parvalde\2 NP mēneša plāns\04_Plānošanas matricas\Bērziņa\[Bērziņa.xlsm]Nodarbību saraksts'!G15</f>
    </nc>
  </rcc>
  <rcc rId="231" sId="1">
    <oc r="H27">
      <f>'P:\2Novada_Nodala\2 NP mēneša plāns\04_Plānošanas matricas\Bērziņa\[Bērziņa.xlsm]Nodarbību saraksts'!H15</f>
    </oc>
    <nc r="H27">
      <f>'P:\2Novada_parvalde\2 NP mēneša plāns\04_Plānošanas matricas\Bērziņa\[Bērziņa.xlsm]Nodarbību saraksts'!H15</f>
    </nc>
  </rcc>
  <rcc rId="232" sId="1">
    <oc r="I27">
      <f>'P:\2Novada_Nodala\2 NP mēneša plāns\04_Plānošanas matricas\Bērziņa\[Bērziņa.xlsm]Nodarbību saraksts'!I15</f>
    </oc>
    <nc r="I27">
      <f>'P:\2Novada_parvalde\2 NP mēneša plāns\04_Plānošanas matricas\Bērziņa\[Bērziņa.xlsm]Nodarbību saraksts'!I15</f>
    </nc>
  </rcc>
  <rcc rId="233" sId="1">
    <oc r="J27">
      <f>'P:\2Novada_Nodala\2 NP mēneša plāns\04_Plānošanas matricas\Bērziņa\[Bērziņa.xlsm]Nodarbību saraksts'!J15</f>
    </oc>
    <nc r="J27">
      <f>'P:\2Novada_parvalde\2 NP mēneša plāns\04_Plānošanas matricas\Bērziņa\[Bērziņa.xlsm]Nodarbību saraksts'!J15</f>
    </nc>
  </rcc>
  <rcc rId="234" sId="1">
    <oc r="K27">
      <f>'P:\2Novada_Nodala\2 NP mēneša plāns\04_Plānošanas matricas\Bērziņa\[Bērziņa.xlsm]Nodarbību saraksts'!K15</f>
    </oc>
    <nc r="K27">
      <f>'P:\2Novada_parvalde\2 NP mēneša plāns\04_Plānošanas matricas\Bērziņa\[Bērziņa.xlsm]Nodarbību saraksts'!K15</f>
    </nc>
  </rcc>
  <rcc rId="235" sId="1">
    <oc r="L27">
      <f>'P:\2Novada_Nodala\2 NP mēneša plāns\04_Plānošanas matricas\Bērziņa\[Bērziņa.xlsm]Nodarbību saraksts'!L15</f>
    </oc>
    <nc r="L27">
      <f>'P:\2Novada_parvalde\2 NP mēneša plāns\04_Plānošanas matricas\Bērziņa\[Bērziņa.xlsm]Nodarbību saraksts'!L15</f>
    </nc>
  </rcc>
  <rcc rId="236" sId="1">
    <oc r="M27">
      <f>'P:\2Novada_Nodala\2 NP mēneša plāns\04_Plānošanas matricas\Bērziņa\[Bērziņa.xlsm]Nodarbību saraksts'!M15</f>
    </oc>
    <nc r="M27">
      <f>'P:\2Novada_parvalde\2 NP mēneša plāns\04_Plānošanas matricas\Bērziņa\[Bērziņa.xlsm]Nodarbību saraksts'!M15</f>
    </nc>
  </rcc>
  <rcc rId="237" sId="1">
    <oc r="N27">
      <f>'P:\2Novada_Nodala\2 NP mēneša plāns\04_Plānošanas matricas\Bērziņa\[Bērziņa.xlsm]Nodarbību saraksts'!N15</f>
    </oc>
    <nc r="N27">
      <f>'P:\2Novada_parvalde\2 NP mēneša plāns\04_Plānošanas matricas\Bērziņa\[Bērziņa.xlsm]Nodarbību saraksts'!N15</f>
    </nc>
  </rcc>
  <rcc rId="238" sId="1">
    <oc r="O27">
      <f>'P:\2Novada_Nodala\2 NP mēneša plāns\04_Plānošanas matricas\Bērziņa\[Bērziņa.xlsm]Nodarbību saraksts'!O15</f>
    </oc>
    <nc r="O27">
      <f>'P:\2Novada_parvalde\2 NP mēneša plāns\04_Plānošanas matricas\Bērziņa\[Bērziņa.xlsm]Nodarbību saraksts'!O15</f>
    </nc>
  </rcc>
  <rcc rId="239" sId="1">
    <oc r="P27">
      <f>'P:\2Novada_Nodala\2 NP mēneša plāns\04_Plānošanas matricas\Bērziņa\[Bērziņa.xlsm]Nodarbību saraksts'!P15</f>
    </oc>
    <nc r="P27">
      <f>'P:\2Novada_parvalde\2 NP mēneša plāns\04_Plānošanas matricas\Bērziņa\[Bērziņa.xlsm]Nodarbību saraksts'!P15</f>
    </nc>
  </rcc>
  <rcc rId="240" sId="1">
    <oc r="Q27">
      <f>'P:\2Novada_Nodala\2 NP mēneša plāns\04_Plānošanas matricas\Bērziņa\[Bērziņa.xlsm]Nodarbību saraksts'!Q15</f>
    </oc>
    <nc r="Q27">
      <f>'P:\2Novada_parvalde\2 NP mēneša plāns\04_Plānošanas matricas\Bērziņa\[Bērziņa.xlsm]Nodarbību saraksts'!Q15</f>
    </nc>
  </rcc>
  <rcc rId="241" sId="1">
    <oc r="R27">
      <f>'P:\2Novada_Nodala\2 NP mēneša plāns\04_Plānošanas matricas\Bērziņa\[Bērziņa.xlsm]Nodarbību saraksts'!R15</f>
    </oc>
    <nc r="R27">
      <f>'P:\2Novada_parvalde\2 NP mēneša plāns\04_Plānošanas matricas\Bērziņa\[Bērziņa.xlsm]Nodarbību saraksts'!R15</f>
    </nc>
  </rcc>
  <rcc rId="242" sId="1">
    <oc r="S27">
      <f>'P:\2Novada_Nodala\2 NP mēneša plāns\04_Plānošanas matricas\Bērziņa\[Bērziņa.xlsm]Nodarbību saraksts'!S15</f>
    </oc>
    <nc r="S27">
      <f>'P:\2Novada_parvalde\2 NP mēneša plāns\04_Plānošanas matricas\Bērziņa\[Bērziņa.xlsm]Nodarbību saraksts'!S15</f>
    </nc>
  </rcc>
  <rcc rId="243" sId="1">
    <oc r="T27">
      <f>'P:\2Novada_Nodala\2 NP mēneša plāns\04_Plānošanas matricas\Bērziņa\[Bērziņa.xlsm]Nodarbību saraksts'!T15</f>
    </oc>
    <nc r="T27">
      <f>'P:\2Novada_parvalde\2 NP mēneša plāns\04_Plānošanas matricas\Bērziņa\[Bērziņa.xlsm]Nodarbību saraksts'!T15</f>
    </nc>
  </rcc>
  <rcc rId="244" sId="1">
    <oc r="U27">
      <f>'P:\2Novada_Nodala\2 NP mēneša plāns\04_Plānošanas matricas\Bērziņa\[Bērziņa.xlsm]Nodarbību saraksts'!U15</f>
    </oc>
    <nc r="U27">
      <f>'P:\2Novada_parvalde\2 NP mēneša plāns\04_Plānošanas matricas\Bērziņa\[Bērziņa.xlsm]Nodarbību saraksts'!U15</f>
    </nc>
  </rcc>
  <rcc rId="245" sId="1">
    <oc r="D28">
      <f>'P:\2Novada_Nodala\2 NP mēneša plāns\04_Plānošanas matricas\Bērziņa\[Bērziņa.xlsm]Nodarbību saraksts'!D16</f>
    </oc>
    <nc r="D28">
      <f>'P:\2Novada_parvalde\2 NP mēneša plāns\04_Plānošanas matricas\Bērziņa\[Bērziņa.xlsm]Nodarbību saraksts'!D16</f>
    </nc>
  </rcc>
  <rcc rId="246" sId="1">
    <oc r="E28">
      <f>'P:\2Novada_Nodala\2 NP mēneša plāns\04_Plānošanas matricas\Bērziņa\[Bērziņa.xlsm]Nodarbību saraksts'!E16</f>
    </oc>
    <nc r="E28">
      <f>'P:\2Novada_parvalde\2 NP mēneša plāns\04_Plānošanas matricas\Bērziņa\[Bērziņa.xlsm]Nodarbību saraksts'!E16</f>
    </nc>
  </rcc>
  <rcc rId="247" sId="1">
    <oc r="F28">
      <f>'P:\2Novada_Nodala\2 NP mēneša plāns\04_Plānošanas matricas\Bērziņa\[Bērziņa.xlsm]Nodarbību saraksts'!F16</f>
    </oc>
    <nc r="F28">
      <f>'P:\2Novada_parvalde\2 NP mēneša plāns\04_Plānošanas matricas\Bērziņa\[Bērziņa.xlsm]Nodarbību saraksts'!F16</f>
    </nc>
  </rcc>
  <rcc rId="248" sId="1">
    <oc r="G28">
      <f>'P:\2Novada_Nodala\2 NP mēneša plāns\04_Plānošanas matricas\Bērziņa\[Bērziņa.xlsm]Nodarbību saraksts'!G16</f>
    </oc>
    <nc r="G28">
      <f>'P:\2Novada_parvalde\2 NP mēneša plāns\04_Plānošanas matricas\Bērziņa\[Bērziņa.xlsm]Nodarbību saraksts'!G16</f>
    </nc>
  </rcc>
  <rcc rId="249" sId="1">
    <oc r="H28">
      <f>'P:\2Novada_Nodala\2 NP mēneša plāns\04_Plānošanas matricas\Bērziņa\[Bērziņa.xlsm]Nodarbību saraksts'!H16</f>
    </oc>
    <nc r="H28">
      <f>'P:\2Novada_parvalde\2 NP mēneša plāns\04_Plānošanas matricas\Bērziņa\[Bērziņa.xlsm]Nodarbību saraksts'!H16</f>
    </nc>
  </rcc>
  <rcc rId="250" sId="1">
    <oc r="I28">
      <f>'P:\2Novada_Nodala\2 NP mēneša plāns\04_Plānošanas matricas\Bērziņa\[Bērziņa.xlsm]Nodarbību saraksts'!I16</f>
    </oc>
    <nc r="I28">
      <f>'P:\2Novada_parvalde\2 NP mēneša plāns\04_Plānošanas matricas\Bērziņa\[Bērziņa.xlsm]Nodarbību saraksts'!I16</f>
    </nc>
  </rcc>
  <rcc rId="251" sId="1">
    <oc r="J28">
      <f>'P:\2Novada_Nodala\2 NP mēneša plāns\04_Plānošanas matricas\Bērziņa\[Bērziņa.xlsm]Nodarbību saraksts'!J16</f>
    </oc>
    <nc r="J28">
      <f>'P:\2Novada_parvalde\2 NP mēneša plāns\04_Plānošanas matricas\Bērziņa\[Bērziņa.xlsm]Nodarbību saraksts'!J16</f>
    </nc>
  </rcc>
  <rcc rId="252" sId="1">
    <oc r="K28">
      <f>'P:\2Novada_Nodala\2 NP mēneša plāns\04_Plānošanas matricas\Bērziņa\[Bērziņa.xlsm]Nodarbību saraksts'!K16</f>
    </oc>
    <nc r="K28">
      <f>'P:\2Novada_parvalde\2 NP mēneša plāns\04_Plānošanas matricas\Bērziņa\[Bērziņa.xlsm]Nodarbību saraksts'!K16</f>
    </nc>
  </rcc>
  <rcc rId="253" sId="1">
    <oc r="L28">
      <f>'P:\2Novada_Nodala\2 NP mēneša plāns\04_Plānošanas matricas\Bērziņa\[Bērziņa.xlsm]Nodarbību saraksts'!L16</f>
    </oc>
    <nc r="L28">
      <f>'P:\2Novada_parvalde\2 NP mēneša plāns\04_Plānošanas matricas\Bērziņa\[Bērziņa.xlsm]Nodarbību saraksts'!L16</f>
    </nc>
  </rcc>
  <rcc rId="254" sId="1">
    <oc r="M28">
      <f>'P:\2Novada_Nodala\2 NP mēneša plāns\04_Plānošanas matricas\Bērziņa\[Bērziņa.xlsm]Nodarbību saraksts'!M16</f>
    </oc>
    <nc r="M28">
      <f>'P:\2Novada_parvalde\2 NP mēneša plāns\04_Plānošanas matricas\Bērziņa\[Bērziņa.xlsm]Nodarbību saraksts'!M16</f>
    </nc>
  </rcc>
  <rcc rId="255" sId="1">
    <oc r="N28">
      <f>'P:\2Novada_Nodala\2 NP mēneša plāns\04_Plānošanas matricas\Bērziņa\[Bērziņa.xlsm]Nodarbību saraksts'!N16</f>
    </oc>
    <nc r="N28">
      <f>'P:\2Novada_parvalde\2 NP mēneša plāns\04_Plānošanas matricas\Bērziņa\[Bērziņa.xlsm]Nodarbību saraksts'!N16</f>
    </nc>
  </rcc>
  <rcc rId="256" sId="1">
    <oc r="O28">
      <f>'P:\2Novada_Nodala\2 NP mēneša plāns\04_Plānošanas matricas\Bērziņa\[Bērziņa.xlsm]Nodarbību saraksts'!O16</f>
    </oc>
    <nc r="O28">
      <f>'P:\2Novada_parvalde\2 NP mēneša plāns\04_Plānošanas matricas\Bērziņa\[Bērziņa.xlsm]Nodarbību saraksts'!O16</f>
    </nc>
  </rcc>
  <rcc rId="257" sId="1">
    <oc r="P28">
      <f>'P:\2Novada_Nodala\2 NP mēneša plāns\04_Plānošanas matricas\Bērziņa\[Bērziņa.xlsm]Nodarbību saraksts'!P16</f>
    </oc>
    <nc r="P28">
      <f>'P:\2Novada_parvalde\2 NP mēneša plāns\04_Plānošanas matricas\Bērziņa\[Bērziņa.xlsm]Nodarbību saraksts'!P16</f>
    </nc>
  </rcc>
  <rcc rId="258" sId="1">
    <oc r="Q28">
      <f>'P:\2Novada_Nodala\2 NP mēneša plāns\04_Plānošanas matricas\Bērziņa\[Bērziņa.xlsm]Nodarbību saraksts'!Q16</f>
    </oc>
    <nc r="Q28">
      <f>'P:\2Novada_parvalde\2 NP mēneša plāns\04_Plānošanas matricas\Bērziņa\[Bērziņa.xlsm]Nodarbību saraksts'!Q16</f>
    </nc>
  </rcc>
  <rcc rId="259" sId="1">
    <oc r="R28">
      <f>'P:\2Novada_Nodala\2 NP mēneša plāns\04_Plānošanas matricas\Bērziņa\[Bērziņa.xlsm]Nodarbību saraksts'!R16</f>
    </oc>
    <nc r="R28">
      <f>'P:\2Novada_parvalde\2 NP mēneša plāns\04_Plānošanas matricas\Bērziņa\[Bērziņa.xlsm]Nodarbību saraksts'!R16</f>
    </nc>
  </rcc>
  <rcc rId="260" sId="1">
    <oc r="S28">
      <f>'P:\2Novada_Nodala\2 NP mēneša plāns\04_Plānošanas matricas\Bērziņa\[Bērziņa.xlsm]Nodarbību saraksts'!S16</f>
    </oc>
    <nc r="S28">
      <f>'P:\2Novada_parvalde\2 NP mēneša plāns\04_Plānošanas matricas\Bērziņa\[Bērziņa.xlsm]Nodarbību saraksts'!S16</f>
    </nc>
  </rcc>
  <rcc rId="261" sId="1">
    <oc r="T28">
      <f>'P:\2Novada_Nodala\2 NP mēneša plāns\04_Plānošanas matricas\Bērziņa\[Bērziņa.xlsm]Nodarbību saraksts'!T16</f>
    </oc>
    <nc r="T28">
      <f>'P:\2Novada_parvalde\2 NP mēneša plāns\04_Plānošanas matricas\Bērziņa\[Bērziņa.xlsm]Nodarbību saraksts'!T16</f>
    </nc>
  </rcc>
  <rcc rId="262" sId="1">
    <oc r="U28">
      <f>'P:\2Novada_Nodala\2 NP mēneša plāns\04_Plānošanas matricas\Bērziņa\[Bērziņa.xlsm]Nodarbību saraksts'!U16</f>
    </oc>
    <nc r="U28">
      <f>'P:\2Novada_parvalde\2 NP mēneša plāns\04_Plānošanas matricas\Bērziņa\[Bērziņa.xlsm]Nodarbību saraksts'!U16</f>
    </nc>
  </rcc>
  <rcc rId="263" sId="1">
    <oc r="D29">
      <f>'P:\2Novada_Nodala\2 NP mēneša plāns\04_Plānošanas matricas\Bērziņa\[Bērziņa.xlsm]Nodarbību saraksts'!D17</f>
    </oc>
    <nc r="D29">
      <f>'P:\2Novada_parvalde\2 NP mēneša plāns\04_Plānošanas matricas\Bērziņa\[Bērziņa.xlsm]Nodarbību saraksts'!D17</f>
    </nc>
  </rcc>
  <rcc rId="264" sId="1">
    <oc r="E29">
      <f>'P:\2Novada_Nodala\2 NP mēneša plāns\04_Plānošanas matricas\Bērziņa\[Bērziņa.xlsm]Nodarbību saraksts'!E17</f>
    </oc>
    <nc r="E29">
      <f>'P:\2Novada_parvalde\2 NP mēneša plāns\04_Plānošanas matricas\Bērziņa\[Bērziņa.xlsm]Nodarbību saraksts'!E17</f>
    </nc>
  </rcc>
  <rcc rId="265" sId="1">
    <oc r="F29">
      <f>'P:\2Novada_Nodala\2 NP mēneša plāns\04_Plānošanas matricas\Bērziņa\[Bērziņa.xlsm]Nodarbību saraksts'!F17</f>
    </oc>
    <nc r="F29">
      <f>'P:\2Novada_parvalde\2 NP mēneša plāns\04_Plānošanas matricas\Bērziņa\[Bērziņa.xlsm]Nodarbību saraksts'!F17</f>
    </nc>
  </rcc>
  <rcc rId="266" sId="1">
    <oc r="G29">
      <f>'P:\2Novada_Nodala\2 NP mēneša plāns\04_Plānošanas matricas\Bērziņa\[Bērziņa.xlsm]Nodarbību saraksts'!G17</f>
    </oc>
    <nc r="G29">
      <f>'P:\2Novada_parvalde\2 NP mēneša plāns\04_Plānošanas matricas\Bērziņa\[Bērziņa.xlsm]Nodarbību saraksts'!G17</f>
    </nc>
  </rcc>
  <rcc rId="267" sId="1">
    <oc r="H29">
      <f>'P:\2Novada_Nodala\2 NP mēneša plāns\04_Plānošanas matricas\Bērziņa\[Bērziņa.xlsm]Nodarbību saraksts'!H17</f>
    </oc>
    <nc r="H29">
      <f>'P:\2Novada_parvalde\2 NP mēneša plāns\04_Plānošanas matricas\Bērziņa\[Bērziņa.xlsm]Nodarbību saraksts'!H17</f>
    </nc>
  </rcc>
  <rcc rId="268" sId="1">
    <oc r="I29">
      <f>'P:\2Novada_Nodala\2 NP mēneša plāns\04_Plānošanas matricas\Bērziņa\[Bērziņa.xlsm]Nodarbību saraksts'!I17</f>
    </oc>
    <nc r="I29">
      <f>'P:\2Novada_parvalde\2 NP mēneša plāns\04_Plānošanas matricas\Bērziņa\[Bērziņa.xlsm]Nodarbību saraksts'!I17</f>
    </nc>
  </rcc>
  <rcc rId="269" sId="1">
    <oc r="J29">
      <f>'P:\2Novada_Nodala\2 NP mēneša plāns\04_Plānošanas matricas\Bērziņa\[Bērziņa.xlsm]Nodarbību saraksts'!J17</f>
    </oc>
    <nc r="J29">
      <f>'P:\2Novada_parvalde\2 NP mēneša plāns\04_Plānošanas matricas\Bērziņa\[Bērziņa.xlsm]Nodarbību saraksts'!J17</f>
    </nc>
  </rcc>
  <rcc rId="270" sId="1">
    <oc r="K29">
      <f>'P:\2Novada_Nodala\2 NP mēneša plāns\04_Plānošanas matricas\Bērziņa\[Bērziņa.xlsm]Nodarbību saraksts'!K17</f>
    </oc>
    <nc r="K29">
      <f>'P:\2Novada_parvalde\2 NP mēneša plāns\04_Plānošanas matricas\Bērziņa\[Bērziņa.xlsm]Nodarbību saraksts'!K17</f>
    </nc>
  </rcc>
  <rcc rId="271" sId="1">
    <oc r="L29">
      <f>'P:\2Novada_Nodala\2 NP mēneša plāns\04_Plānošanas matricas\Bērziņa\[Bērziņa.xlsm]Nodarbību saraksts'!L17</f>
    </oc>
    <nc r="L29">
      <f>'P:\2Novada_parvalde\2 NP mēneša plāns\04_Plānošanas matricas\Bērziņa\[Bērziņa.xlsm]Nodarbību saraksts'!L17</f>
    </nc>
  </rcc>
  <rcc rId="272" sId="1">
    <oc r="M29">
      <f>'P:\2Novada_Nodala\2 NP mēneša plāns\04_Plānošanas matricas\Bērziņa\[Bērziņa.xlsm]Nodarbību saraksts'!M17</f>
    </oc>
    <nc r="M29">
      <f>'P:\2Novada_parvalde\2 NP mēneša plāns\04_Plānošanas matricas\Bērziņa\[Bērziņa.xlsm]Nodarbību saraksts'!M17</f>
    </nc>
  </rcc>
  <rcc rId="273" sId="1">
    <oc r="N29">
      <f>'P:\2Novada_Nodala\2 NP mēneša plāns\04_Plānošanas matricas\Bērziņa\[Bērziņa.xlsm]Nodarbību saraksts'!N17</f>
    </oc>
    <nc r="N29">
      <f>'P:\2Novada_parvalde\2 NP mēneša plāns\04_Plānošanas matricas\Bērziņa\[Bērziņa.xlsm]Nodarbību saraksts'!N17</f>
    </nc>
  </rcc>
  <rcc rId="274" sId="1">
    <oc r="O29">
      <f>'P:\2Novada_Nodala\2 NP mēneša plāns\04_Plānošanas matricas\Bērziņa\[Bērziņa.xlsm]Nodarbību saraksts'!O17</f>
    </oc>
    <nc r="O29">
      <f>'P:\2Novada_parvalde\2 NP mēneša plāns\04_Plānošanas matricas\Bērziņa\[Bērziņa.xlsm]Nodarbību saraksts'!O17</f>
    </nc>
  </rcc>
  <rcc rId="275" sId="1">
    <oc r="P29">
      <f>'P:\2Novada_Nodala\2 NP mēneša plāns\04_Plānošanas matricas\Bērziņa\[Bērziņa.xlsm]Nodarbību saraksts'!P17</f>
    </oc>
    <nc r="P29">
      <f>'P:\2Novada_parvalde\2 NP mēneša plāns\04_Plānošanas matricas\Bērziņa\[Bērziņa.xlsm]Nodarbību saraksts'!P17</f>
    </nc>
  </rcc>
  <rcc rId="276" sId="1">
    <oc r="Q29">
      <f>'P:\2Novada_Nodala\2 NP mēneša plāns\04_Plānošanas matricas\Bērziņa\[Bērziņa.xlsm]Nodarbību saraksts'!Q17</f>
    </oc>
    <nc r="Q29">
      <f>'P:\2Novada_parvalde\2 NP mēneša plāns\04_Plānošanas matricas\Bērziņa\[Bērziņa.xlsm]Nodarbību saraksts'!Q17</f>
    </nc>
  </rcc>
  <rcc rId="277" sId="1">
    <oc r="R29">
      <f>'P:\2Novada_Nodala\2 NP mēneša plāns\04_Plānošanas matricas\Bērziņa\[Bērziņa.xlsm]Nodarbību saraksts'!R17</f>
    </oc>
    <nc r="R29">
      <f>'P:\2Novada_parvalde\2 NP mēneša plāns\04_Plānošanas matricas\Bērziņa\[Bērziņa.xlsm]Nodarbību saraksts'!R17</f>
    </nc>
  </rcc>
  <rcc rId="278" sId="1">
    <oc r="S29">
      <f>'P:\2Novada_Nodala\2 NP mēneša plāns\04_Plānošanas matricas\Bērziņa\[Bērziņa.xlsm]Nodarbību saraksts'!S17</f>
    </oc>
    <nc r="S29">
      <f>'P:\2Novada_parvalde\2 NP mēneša plāns\04_Plānošanas matricas\Bērziņa\[Bērziņa.xlsm]Nodarbību saraksts'!S17</f>
    </nc>
  </rcc>
  <rcc rId="279" sId="1">
    <oc r="T29">
      <f>'P:\2Novada_Nodala\2 NP mēneša plāns\04_Plānošanas matricas\Bērziņa\[Bērziņa.xlsm]Nodarbību saraksts'!T17</f>
    </oc>
    <nc r="T29">
      <f>'P:\2Novada_parvalde\2 NP mēneša plāns\04_Plānošanas matricas\Bērziņa\[Bērziņa.xlsm]Nodarbību saraksts'!T17</f>
    </nc>
  </rcc>
  <rcc rId="280" sId="1">
    <oc r="U29">
      <f>'P:\2Novada_Nodala\2 NP mēneša plāns\04_Plānošanas matricas\Bērziņa\[Bērziņa.xlsm]Nodarbību saraksts'!U17</f>
    </oc>
    <nc r="U29">
      <f>'P:\2Novada_parvalde\2 NP mēneša plāns\04_Plānošanas matricas\Bērziņa\[Bērziņa.xlsm]Nodarbību saraksts'!U17</f>
    </nc>
  </rcc>
  <rcc rId="281" sId="1">
    <oc r="D30">
      <f>'P:\2Novada_Nodala\2 NP mēneša plāns\04_Plānošanas matricas\Bērziņa\[Bērziņa.xlsm]Nodarbību saraksts'!D18</f>
    </oc>
    <nc r="D30">
      <f>'P:\2Novada_parvalde\2 NP mēneša plāns\04_Plānošanas matricas\Bērziņa\[Bērziņa.xlsm]Nodarbību saraksts'!D18</f>
    </nc>
  </rcc>
  <rcc rId="282" sId="1">
    <oc r="E30">
      <f>'P:\2Novada_Nodala\2 NP mēneša plāns\04_Plānošanas matricas\Bērziņa\[Bērziņa.xlsm]Nodarbību saraksts'!E18</f>
    </oc>
    <nc r="E30">
      <f>'P:\2Novada_parvalde\2 NP mēneša plāns\04_Plānošanas matricas\Bērziņa\[Bērziņa.xlsm]Nodarbību saraksts'!E18</f>
    </nc>
  </rcc>
  <rcc rId="283" sId="1">
    <oc r="F30">
      <f>'P:\2Novada_Nodala\2 NP mēneša plāns\04_Plānošanas matricas\Bērziņa\[Bērziņa.xlsm]Nodarbību saraksts'!F18</f>
    </oc>
    <nc r="F30">
      <f>'P:\2Novada_parvalde\2 NP mēneša plāns\04_Plānošanas matricas\Bērziņa\[Bērziņa.xlsm]Nodarbību saraksts'!F18</f>
    </nc>
  </rcc>
  <rcc rId="284" sId="1">
    <oc r="G30">
      <f>'P:\2Novada_Nodala\2 NP mēneša plāns\04_Plānošanas matricas\Bērziņa\[Bērziņa.xlsm]Nodarbību saraksts'!G18</f>
    </oc>
    <nc r="G30">
      <f>'P:\2Novada_parvalde\2 NP mēneša plāns\04_Plānošanas matricas\Bērziņa\[Bērziņa.xlsm]Nodarbību saraksts'!G18</f>
    </nc>
  </rcc>
  <rcc rId="285" sId="1">
    <oc r="H30">
      <f>'P:\2Novada_Nodala\2 NP mēneša plāns\04_Plānošanas matricas\Bērziņa\[Bērziņa.xlsm]Nodarbību saraksts'!H18</f>
    </oc>
    <nc r="H30">
      <f>'P:\2Novada_parvalde\2 NP mēneša plāns\04_Plānošanas matricas\Bērziņa\[Bērziņa.xlsm]Nodarbību saraksts'!H18</f>
    </nc>
  </rcc>
  <rcc rId="286" sId="1">
    <oc r="I30">
      <f>'P:\2Novada_Nodala\2 NP mēneša plāns\04_Plānošanas matricas\Bērziņa\[Bērziņa.xlsm]Nodarbību saraksts'!I18</f>
    </oc>
    <nc r="I30">
      <f>'P:\2Novada_parvalde\2 NP mēneša plāns\04_Plānošanas matricas\Bērziņa\[Bērziņa.xlsm]Nodarbību saraksts'!I18</f>
    </nc>
  </rcc>
  <rcc rId="287" sId="1">
    <oc r="J30">
      <f>'P:\2Novada_Nodala\2 NP mēneša plāns\04_Plānošanas matricas\Bērziņa\[Bērziņa.xlsm]Nodarbību saraksts'!J18</f>
    </oc>
    <nc r="J30">
      <f>'P:\2Novada_parvalde\2 NP mēneša plāns\04_Plānošanas matricas\Bērziņa\[Bērziņa.xlsm]Nodarbību saraksts'!J18</f>
    </nc>
  </rcc>
  <rcc rId="288" sId="1">
    <oc r="K30">
      <f>'P:\2Novada_Nodala\2 NP mēneša plāns\04_Plānošanas matricas\Bērziņa\[Bērziņa.xlsm]Nodarbību saraksts'!K18</f>
    </oc>
    <nc r="K30">
      <f>'P:\2Novada_parvalde\2 NP mēneša plāns\04_Plānošanas matricas\Bērziņa\[Bērziņa.xlsm]Nodarbību saraksts'!K18</f>
    </nc>
  </rcc>
  <rcc rId="289" sId="1">
    <oc r="L30">
      <f>'P:\2Novada_Nodala\2 NP mēneša plāns\04_Plānošanas matricas\Bērziņa\[Bērziņa.xlsm]Nodarbību saraksts'!L18</f>
    </oc>
    <nc r="L30">
      <f>'P:\2Novada_parvalde\2 NP mēneša plāns\04_Plānošanas matricas\Bērziņa\[Bērziņa.xlsm]Nodarbību saraksts'!L18</f>
    </nc>
  </rcc>
  <rcc rId="290" sId="1">
    <oc r="M30">
      <f>'P:\2Novada_Nodala\2 NP mēneša plāns\04_Plānošanas matricas\Bērziņa\[Bērziņa.xlsm]Nodarbību saraksts'!M18</f>
    </oc>
    <nc r="M30">
      <f>'P:\2Novada_parvalde\2 NP mēneša plāns\04_Plānošanas matricas\Bērziņa\[Bērziņa.xlsm]Nodarbību saraksts'!M18</f>
    </nc>
  </rcc>
  <rcc rId="291" sId="1">
    <oc r="N30">
      <f>'P:\2Novada_Nodala\2 NP mēneša plāns\04_Plānošanas matricas\Bērziņa\[Bērziņa.xlsm]Nodarbību saraksts'!N18</f>
    </oc>
    <nc r="N30">
      <f>'P:\2Novada_parvalde\2 NP mēneša plāns\04_Plānošanas matricas\Bērziņa\[Bērziņa.xlsm]Nodarbību saraksts'!N18</f>
    </nc>
  </rcc>
  <rcc rId="292" sId="1">
    <oc r="O30">
      <f>'P:\2Novada_Nodala\2 NP mēneša plāns\04_Plānošanas matricas\Bērziņa\[Bērziņa.xlsm]Nodarbību saraksts'!O18</f>
    </oc>
    <nc r="O30">
      <f>'P:\2Novada_parvalde\2 NP mēneša plāns\04_Plānošanas matricas\Bērziņa\[Bērziņa.xlsm]Nodarbību saraksts'!O18</f>
    </nc>
  </rcc>
  <rcc rId="293" sId="1">
    <oc r="P30">
      <f>'P:\2Novada_Nodala\2 NP mēneša plāns\04_Plānošanas matricas\Bērziņa\[Bērziņa.xlsm]Nodarbību saraksts'!P18</f>
    </oc>
    <nc r="P30">
      <f>'P:\2Novada_parvalde\2 NP mēneša plāns\04_Plānošanas matricas\Bērziņa\[Bērziņa.xlsm]Nodarbību saraksts'!P18</f>
    </nc>
  </rcc>
  <rcc rId="294" sId="1">
    <oc r="Q30">
      <f>'P:\2Novada_Nodala\2 NP mēneša plāns\04_Plānošanas matricas\Bērziņa\[Bērziņa.xlsm]Nodarbību saraksts'!Q18</f>
    </oc>
    <nc r="Q30">
      <f>'P:\2Novada_parvalde\2 NP mēneša plāns\04_Plānošanas matricas\Bērziņa\[Bērziņa.xlsm]Nodarbību saraksts'!Q18</f>
    </nc>
  </rcc>
  <rcc rId="295" sId="1">
    <oc r="R30">
      <f>'P:\2Novada_Nodala\2 NP mēneša plāns\04_Plānošanas matricas\Bērziņa\[Bērziņa.xlsm]Nodarbību saraksts'!R18</f>
    </oc>
    <nc r="R30">
      <f>'P:\2Novada_parvalde\2 NP mēneša plāns\04_Plānošanas matricas\Bērziņa\[Bērziņa.xlsm]Nodarbību saraksts'!R18</f>
    </nc>
  </rcc>
  <rcc rId="296" sId="1">
    <oc r="S30">
      <f>'P:\2Novada_Nodala\2 NP mēneša plāns\04_Plānošanas matricas\Bērziņa\[Bērziņa.xlsm]Nodarbību saraksts'!S18</f>
    </oc>
    <nc r="S30">
      <f>'P:\2Novada_parvalde\2 NP mēneša plāns\04_Plānošanas matricas\Bērziņa\[Bērziņa.xlsm]Nodarbību saraksts'!S18</f>
    </nc>
  </rcc>
  <rcc rId="297" sId="1">
    <oc r="T30">
      <f>'P:\2Novada_Nodala\2 NP mēneša plāns\04_Plānošanas matricas\Bērziņa\[Bērziņa.xlsm]Nodarbību saraksts'!T18</f>
    </oc>
    <nc r="T30">
      <f>'P:\2Novada_parvalde\2 NP mēneša plāns\04_Plānošanas matricas\Bērziņa\[Bērziņa.xlsm]Nodarbību saraksts'!T18</f>
    </nc>
  </rcc>
  <rcc rId="298" sId="1">
    <oc r="U30">
      <f>'P:\2Novada_Nodala\2 NP mēneša plāns\04_Plānošanas matricas\Bērziņa\[Bērziņa.xlsm]Nodarbību saraksts'!U18</f>
    </oc>
    <nc r="U30">
      <f>'P:\2Novada_parvalde\2 NP mēneša plāns\04_Plānošanas matricas\Bērziņa\[Bērziņa.xlsm]Nodarbību saraksts'!U18</f>
    </nc>
  </rcc>
  <rcc rId="299" sId="1">
    <oc r="D31">
      <f>'P:\2Novada_Nodala\2 NP mēneša plāns\04_Plānošanas matricas\Bērziņa\[Bērziņa.xlsm]Nodarbību saraksts'!D19</f>
    </oc>
    <nc r="D31">
      <f>'P:\2Novada_parvalde\2 NP mēneša plāns\04_Plānošanas matricas\Bērziņa\[Bērziņa.xlsm]Nodarbību saraksts'!D19</f>
    </nc>
  </rcc>
  <rcc rId="300" sId="1">
    <oc r="E31">
      <f>'P:\2Novada_Nodala\2 NP mēneša plāns\04_Plānošanas matricas\Bērziņa\[Bērziņa.xlsm]Nodarbību saraksts'!E19</f>
    </oc>
    <nc r="E31">
      <f>'P:\2Novada_parvalde\2 NP mēneša plāns\04_Plānošanas matricas\Bērziņa\[Bērziņa.xlsm]Nodarbību saraksts'!E19</f>
    </nc>
  </rcc>
  <rcc rId="301" sId="1">
    <oc r="F31">
      <f>'P:\2Novada_Nodala\2 NP mēneša plāns\04_Plānošanas matricas\Bērziņa\[Bērziņa.xlsm]Nodarbību saraksts'!F19</f>
    </oc>
    <nc r="F31">
      <f>'P:\2Novada_parvalde\2 NP mēneša plāns\04_Plānošanas matricas\Bērziņa\[Bērziņa.xlsm]Nodarbību saraksts'!F19</f>
    </nc>
  </rcc>
  <rcc rId="302" sId="1">
    <oc r="G31">
      <f>'P:\2Novada_Nodala\2 NP mēneša plāns\04_Plānošanas matricas\Bērziņa\[Bērziņa.xlsm]Nodarbību saraksts'!G19</f>
    </oc>
    <nc r="G31">
      <f>'P:\2Novada_parvalde\2 NP mēneša plāns\04_Plānošanas matricas\Bērziņa\[Bērziņa.xlsm]Nodarbību saraksts'!G19</f>
    </nc>
  </rcc>
  <rcc rId="303" sId="1">
    <oc r="H31">
      <f>'P:\2Novada_Nodala\2 NP mēneša plāns\04_Plānošanas matricas\Bērziņa\[Bērziņa.xlsm]Nodarbību saraksts'!H19</f>
    </oc>
    <nc r="H31">
      <f>'P:\2Novada_parvalde\2 NP mēneša plāns\04_Plānošanas matricas\Bērziņa\[Bērziņa.xlsm]Nodarbību saraksts'!H19</f>
    </nc>
  </rcc>
  <rcc rId="304" sId="1">
    <oc r="I31">
      <f>'P:\2Novada_Nodala\2 NP mēneša plāns\04_Plānošanas matricas\Bērziņa\[Bērziņa.xlsm]Nodarbību saraksts'!I19</f>
    </oc>
    <nc r="I31">
      <f>'P:\2Novada_parvalde\2 NP mēneša plāns\04_Plānošanas matricas\Bērziņa\[Bērziņa.xlsm]Nodarbību saraksts'!I19</f>
    </nc>
  </rcc>
  <rcc rId="305" sId="1">
    <oc r="J31">
      <f>'P:\2Novada_Nodala\2 NP mēneša plāns\04_Plānošanas matricas\Bērziņa\[Bērziņa.xlsm]Nodarbību saraksts'!J19</f>
    </oc>
    <nc r="J31">
      <f>'P:\2Novada_parvalde\2 NP mēneša plāns\04_Plānošanas matricas\Bērziņa\[Bērziņa.xlsm]Nodarbību saraksts'!J19</f>
    </nc>
  </rcc>
  <rcc rId="306" sId="1">
    <oc r="K31">
      <f>'P:\2Novada_Nodala\2 NP mēneša plāns\04_Plānošanas matricas\Bērziņa\[Bērziņa.xlsm]Nodarbību saraksts'!K19</f>
    </oc>
    <nc r="K31">
      <f>'P:\2Novada_parvalde\2 NP mēneša plāns\04_Plānošanas matricas\Bērziņa\[Bērziņa.xlsm]Nodarbību saraksts'!K19</f>
    </nc>
  </rcc>
  <rcc rId="307" sId="1">
    <oc r="L31">
      <f>'P:\2Novada_Nodala\2 NP mēneša plāns\04_Plānošanas matricas\Bērziņa\[Bērziņa.xlsm]Nodarbību saraksts'!L19</f>
    </oc>
    <nc r="L31">
      <f>'P:\2Novada_parvalde\2 NP mēneša plāns\04_Plānošanas matricas\Bērziņa\[Bērziņa.xlsm]Nodarbību saraksts'!L19</f>
    </nc>
  </rcc>
  <rcc rId="308" sId="1">
    <oc r="M31">
      <f>'P:\2Novada_Nodala\2 NP mēneša plāns\04_Plānošanas matricas\Bērziņa\[Bērziņa.xlsm]Nodarbību saraksts'!M19</f>
    </oc>
    <nc r="M31">
      <f>'P:\2Novada_parvalde\2 NP mēneša plāns\04_Plānošanas matricas\Bērziņa\[Bērziņa.xlsm]Nodarbību saraksts'!M19</f>
    </nc>
  </rcc>
  <rcc rId="309" sId="1">
    <oc r="N31">
      <f>'P:\2Novada_Nodala\2 NP mēneša plāns\04_Plānošanas matricas\Bērziņa\[Bērziņa.xlsm]Nodarbību saraksts'!N19</f>
    </oc>
    <nc r="N31">
      <f>'P:\2Novada_parvalde\2 NP mēneša plāns\04_Plānošanas matricas\Bērziņa\[Bērziņa.xlsm]Nodarbību saraksts'!N19</f>
    </nc>
  </rcc>
  <rcc rId="310" sId="1">
    <oc r="O31">
      <f>'P:\2Novada_Nodala\2 NP mēneša plāns\04_Plānošanas matricas\Bērziņa\[Bērziņa.xlsm]Nodarbību saraksts'!O19</f>
    </oc>
    <nc r="O31">
      <f>'P:\2Novada_parvalde\2 NP mēneša plāns\04_Plānošanas matricas\Bērziņa\[Bērziņa.xlsm]Nodarbību saraksts'!O19</f>
    </nc>
  </rcc>
  <rcc rId="311" sId="1">
    <oc r="P31">
      <f>'P:\2Novada_Nodala\2 NP mēneša plāns\04_Plānošanas matricas\Bērziņa\[Bērziņa.xlsm]Nodarbību saraksts'!P19</f>
    </oc>
    <nc r="P31">
      <f>'P:\2Novada_parvalde\2 NP mēneša plāns\04_Plānošanas matricas\Bērziņa\[Bērziņa.xlsm]Nodarbību saraksts'!P19</f>
    </nc>
  </rcc>
  <rcc rId="312" sId="1">
    <oc r="Q31">
      <f>'P:\2Novada_Nodala\2 NP mēneša plāns\04_Plānošanas matricas\Bērziņa\[Bērziņa.xlsm]Nodarbību saraksts'!Q19</f>
    </oc>
    <nc r="Q31">
      <f>'P:\2Novada_parvalde\2 NP mēneša plāns\04_Plānošanas matricas\Bērziņa\[Bērziņa.xlsm]Nodarbību saraksts'!Q19</f>
    </nc>
  </rcc>
  <rcc rId="313" sId="1">
    <oc r="R31">
      <f>'P:\2Novada_Nodala\2 NP mēneša plāns\04_Plānošanas matricas\Bērziņa\[Bērziņa.xlsm]Nodarbību saraksts'!R19</f>
    </oc>
    <nc r="R31">
      <f>'P:\2Novada_parvalde\2 NP mēneša plāns\04_Plānošanas matricas\Bērziņa\[Bērziņa.xlsm]Nodarbību saraksts'!R19</f>
    </nc>
  </rcc>
  <rcc rId="314" sId="1">
    <oc r="S31">
      <f>'P:\2Novada_Nodala\2 NP mēneša plāns\04_Plānošanas matricas\Bērziņa\[Bērziņa.xlsm]Nodarbību saraksts'!S19</f>
    </oc>
    <nc r="S31">
      <f>'P:\2Novada_parvalde\2 NP mēneša plāns\04_Plānošanas matricas\Bērziņa\[Bērziņa.xlsm]Nodarbību saraksts'!S19</f>
    </nc>
  </rcc>
  <rcc rId="315" sId="1">
    <oc r="T31">
      <f>'P:\2Novada_Nodala\2 NP mēneša plāns\04_Plānošanas matricas\Bērziņa\[Bērziņa.xlsm]Nodarbību saraksts'!T19</f>
    </oc>
    <nc r="T31">
      <f>'P:\2Novada_parvalde\2 NP mēneša plāns\04_Plānošanas matricas\Bērziņa\[Bērziņa.xlsm]Nodarbību saraksts'!T19</f>
    </nc>
  </rcc>
  <rcc rId="316" sId="1">
    <oc r="U31">
      <f>'P:\2Novada_Nodala\2 NP mēneša plāns\04_Plānošanas matricas\Bērziņa\[Bērziņa.xlsm]Nodarbību saraksts'!U19</f>
    </oc>
    <nc r="U31">
      <f>'P:\2Novada_parvalde\2 NP mēneša plāns\04_Plānošanas matricas\Bērziņa\[Bērziņa.xlsm]Nodarbību saraksts'!U19</f>
    </nc>
  </rcc>
  <rcc rId="317" sId="1">
    <oc r="D32">
      <f>'P:\2Novada_Nodala\2 NP mēneša plāns\04_Plānošanas matricas\Bērziņa\[Bērziņa.xlsm]Nodarbību saraksts'!D20</f>
    </oc>
    <nc r="D32">
      <f>'P:\2Novada_parvalde\2 NP mēneša plāns\04_Plānošanas matricas\Bērziņa\[Bērziņa.xlsm]Nodarbību saraksts'!D20</f>
    </nc>
  </rcc>
  <rcc rId="318" sId="1">
    <oc r="E32">
      <f>'P:\2Novada_Nodala\2 NP mēneša plāns\04_Plānošanas matricas\Bērziņa\[Bērziņa.xlsm]Nodarbību saraksts'!E20</f>
    </oc>
    <nc r="E32">
      <f>'P:\2Novada_parvalde\2 NP mēneša plāns\04_Plānošanas matricas\Bērziņa\[Bērziņa.xlsm]Nodarbību saraksts'!E20</f>
    </nc>
  </rcc>
  <rcc rId="319" sId="1">
    <oc r="F32">
      <f>'P:\2Novada_Nodala\2 NP mēneša plāns\04_Plānošanas matricas\Bērziņa\[Bērziņa.xlsm]Nodarbību saraksts'!F20</f>
    </oc>
    <nc r="F32">
      <f>'P:\2Novada_parvalde\2 NP mēneša plāns\04_Plānošanas matricas\Bērziņa\[Bērziņa.xlsm]Nodarbību saraksts'!F20</f>
    </nc>
  </rcc>
  <rcc rId="320" sId="1">
    <oc r="G32">
      <f>'P:\2Novada_Nodala\2 NP mēneša plāns\04_Plānošanas matricas\Bērziņa\[Bērziņa.xlsm]Nodarbību saraksts'!G20</f>
    </oc>
    <nc r="G32">
      <f>'P:\2Novada_parvalde\2 NP mēneša plāns\04_Plānošanas matricas\Bērziņa\[Bērziņa.xlsm]Nodarbību saraksts'!G20</f>
    </nc>
  </rcc>
  <rcc rId="321" sId="1">
    <oc r="H32">
      <f>'P:\2Novada_Nodala\2 NP mēneša plāns\04_Plānošanas matricas\Bērziņa\[Bērziņa.xlsm]Nodarbību saraksts'!H20</f>
    </oc>
    <nc r="H32">
      <f>'P:\2Novada_parvalde\2 NP mēneša plāns\04_Plānošanas matricas\Bērziņa\[Bērziņa.xlsm]Nodarbību saraksts'!H20</f>
    </nc>
  </rcc>
  <rcc rId="322" sId="1">
    <oc r="I32">
      <f>'P:\2Novada_Nodala\2 NP mēneša plāns\04_Plānošanas matricas\Bērziņa\[Bērziņa.xlsm]Nodarbību saraksts'!I20</f>
    </oc>
    <nc r="I32">
      <f>'P:\2Novada_parvalde\2 NP mēneša plāns\04_Plānošanas matricas\Bērziņa\[Bērziņa.xlsm]Nodarbību saraksts'!I20</f>
    </nc>
  </rcc>
  <rcc rId="323" sId="1">
    <oc r="J32">
      <f>'P:\2Novada_Nodala\2 NP mēneša plāns\04_Plānošanas matricas\Bērziņa\[Bērziņa.xlsm]Nodarbību saraksts'!J20</f>
    </oc>
    <nc r="J32">
      <f>'P:\2Novada_parvalde\2 NP mēneša plāns\04_Plānošanas matricas\Bērziņa\[Bērziņa.xlsm]Nodarbību saraksts'!J20</f>
    </nc>
  </rcc>
  <rcc rId="324" sId="1">
    <oc r="K32">
      <f>'P:\2Novada_Nodala\2 NP mēneša plāns\04_Plānošanas matricas\Bērziņa\[Bērziņa.xlsm]Nodarbību saraksts'!K20</f>
    </oc>
    <nc r="K32">
      <f>'P:\2Novada_parvalde\2 NP mēneša plāns\04_Plānošanas matricas\Bērziņa\[Bērziņa.xlsm]Nodarbību saraksts'!K20</f>
    </nc>
  </rcc>
  <rcc rId="325" sId="1">
    <oc r="L32">
      <f>'P:\2Novada_Nodala\2 NP mēneša plāns\04_Plānošanas matricas\Bērziņa\[Bērziņa.xlsm]Nodarbību saraksts'!L20</f>
    </oc>
    <nc r="L32">
      <f>'P:\2Novada_parvalde\2 NP mēneša plāns\04_Plānošanas matricas\Bērziņa\[Bērziņa.xlsm]Nodarbību saraksts'!L20</f>
    </nc>
  </rcc>
  <rcc rId="326" sId="1">
    <oc r="M32">
      <f>'P:\2Novada_Nodala\2 NP mēneša plāns\04_Plānošanas matricas\Bērziņa\[Bērziņa.xlsm]Nodarbību saraksts'!M20</f>
    </oc>
    <nc r="M32">
      <f>'P:\2Novada_parvalde\2 NP mēneša plāns\04_Plānošanas matricas\Bērziņa\[Bērziņa.xlsm]Nodarbību saraksts'!M20</f>
    </nc>
  </rcc>
  <rcc rId="327" sId="1">
    <oc r="N32">
      <f>'P:\2Novada_Nodala\2 NP mēneša plāns\04_Plānošanas matricas\Bērziņa\[Bērziņa.xlsm]Nodarbību saraksts'!N20</f>
    </oc>
    <nc r="N32">
      <f>'P:\2Novada_parvalde\2 NP mēneša plāns\04_Plānošanas matricas\Bērziņa\[Bērziņa.xlsm]Nodarbību saraksts'!N20</f>
    </nc>
  </rcc>
  <rcc rId="328" sId="1">
    <oc r="O32">
      <f>'P:\2Novada_Nodala\2 NP mēneša plāns\04_Plānošanas matricas\Bērziņa\[Bērziņa.xlsm]Nodarbību saraksts'!O20</f>
    </oc>
    <nc r="O32">
      <f>'P:\2Novada_parvalde\2 NP mēneša plāns\04_Plānošanas matricas\Bērziņa\[Bērziņa.xlsm]Nodarbību saraksts'!O20</f>
    </nc>
  </rcc>
  <rcc rId="329" sId="1">
    <oc r="P32">
      <f>'P:\2Novada_Nodala\2 NP mēneša plāns\04_Plānošanas matricas\Bērziņa\[Bērziņa.xlsm]Nodarbību saraksts'!P20</f>
    </oc>
    <nc r="P32">
      <f>'P:\2Novada_parvalde\2 NP mēneša plāns\04_Plānošanas matricas\Bērziņa\[Bērziņa.xlsm]Nodarbību saraksts'!P20</f>
    </nc>
  </rcc>
  <rcc rId="330" sId="1">
    <oc r="Q32">
      <f>'P:\2Novada_Nodala\2 NP mēneša plāns\04_Plānošanas matricas\Bērziņa\[Bērziņa.xlsm]Nodarbību saraksts'!Q20</f>
    </oc>
    <nc r="Q32">
      <f>'P:\2Novada_parvalde\2 NP mēneša plāns\04_Plānošanas matricas\Bērziņa\[Bērziņa.xlsm]Nodarbību saraksts'!Q20</f>
    </nc>
  </rcc>
  <rcc rId="331" sId="1">
    <oc r="R32">
      <f>'P:\2Novada_Nodala\2 NP mēneša plāns\04_Plānošanas matricas\Bērziņa\[Bērziņa.xlsm]Nodarbību saraksts'!R20</f>
    </oc>
    <nc r="R32">
      <f>'P:\2Novada_parvalde\2 NP mēneša plāns\04_Plānošanas matricas\Bērziņa\[Bērziņa.xlsm]Nodarbību saraksts'!R20</f>
    </nc>
  </rcc>
  <rcc rId="332" sId="1">
    <oc r="S32">
      <f>'P:\2Novada_Nodala\2 NP mēneša plāns\04_Plānošanas matricas\Bērziņa\[Bērziņa.xlsm]Nodarbību saraksts'!S20</f>
    </oc>
    <nc r="S32">
      <f>'P:\2Novada_parvalde\2 NP mēneša plāns\04_Plānošanas matricas\Bērziņa\[Bērziņa.xlsm]Nodarbību saraksts'!S20</f>
    </nc>
  </rcc>
  <rcc rId="333" sId="1">
    <oc r="T32">
      <f>'P:\2Novada_Nodala\2 NP mēneša plāns\04_Plānošanas matricas\Bērziņa\[Bērziņa.xlsm]Nodarbību saraksts'!T20</f>
    </oc>
    <nc r="T32">
      <f>'P:\2Novada_parvalde\2 NP mēneša plāns\04_Plānošanas matricas\Bērziņa\[Bērziņa.xlsm]Nodarbību saraksts'!T20</f>
    </nc>
  </rcc>
  <rcc rId="334" sId="1">
    <oc r="U32">
      <f>'P:\2Novada_Nodala\2 NP mēneša plāns\04_Plānošanas matricas\Bērziņa\[Bērziņa.xlsm]Nodarbību saraksts'!U20</f>
    </oc>
    <nc r="U32">
      <f>'P:\2Novada_parvalde\2 NP mēneša plāns\04_Plānošanas matricas\Bērziņa\[Bērziņa.xlsm]Nodarbību saraksts'!U20</f>
    </nc>
  </rcc>
  <rcc rId="335" sId="1">
    <oc r="D33">
      <f>'P:\2Novada_Nodala\2 NP mēneša plāns\04_Plānošanas matricas\Bērziņa\[Bērziņa.xlsm]Nodarbību saraksts'!D21</f>
    </oc>
    <nc r="D33">
      <f>'P:\2Novada_parvalde\2 NP mēneša plāns\04_Plānošanas matricas\Bērziņa\[Bērziņa.xlsm]Nodarbību saraksts'!D21</f>
    </nc>
  </rcc>
  <rcc rId="336" sId="1">
    <oc r="E33">
      <f>'P:\2Novada_Nodala\2 NP mēneša plāns\04_Plānošanas matricas\Bērziņa\[Bērziņa.xlsm]Nodarbību saraksts'!E21</f>
    </oc>
    <nc r="E33">
      <f>'P:\2Novada_parvalde\2 NP mēneša plāns\04_Plānošanas matricas\Bērziņa\[Bērziņa.xlsm]Nodarbību saraksts'!E21</f>
    </nc>
  </rcc>
  <rcc rId="337" sId="1">
    <oc r="F33">
      <f>'P:\2Novada_Nodala\2 NP mēneša plāns\04_Plānošanas matricas\Bērziņa\[Bērziņa.xlsm]Nodarbību saraksts'!F21</f>
    </oc>
    <nc r="F33">
      <f>'P:\2Novada_parvalde\2 NP mēneša plāns\04_Plānošanas matricas\Bērziņa\[Bērziņa.xlsm]Nodarbību saraksts'!F21</f>
    </nc>
  </rcc>
  <rcc rId="338" sId="1">
    <oc r="G33">
      <f>'P:\2Novada_Nodala\2 NP mēneša plāns\04_Plānošanas matricas\Bērziņa\[Bērziņa.xlsm]Nodarbību saraksts'!G21</f>
    </oc>
    <nc r="G33">
      <f>'P:\2Novada_parvalde\2 NP mēneša plāns\04_Plānošanas matricas\Bērziņa\[Bērziņa.xlsm]Nodarbību saraksts'!G21</f>
    </nc>
  </rcc>
  <rcc rId="339" sId="1">
    <oc r="H33">
      <f>'P:\2Novada_Nodala\2 NP mēneša plāns\04_Plānošanas matricas\Bērziņa\[Bērziņa.xlsm]Nodarbību saraksts'!H21</f>
    </oc>
    <nc r="H33">
      <f>'P:\2Novada_parvalde\2 NP mēneša plāns\04_Plānošanas matricas\Bērziņa\[Bērziņa.xlsm]Nodarbību saraksts'!H21</f>
    </nc>
  </rcc>
  <rcc rId="340" sId="1">
    <oc r="I33">
      <f>'P:\2Novada_Nodala\2 NP mēneša plāns\04_Plānošanas matricas\Bērziņa\[Bērziņa.xlsm]Nodarbību saraksts'!I21</f>
    </oc>
    <nc r="I33">
      <f>'P:\2Novada_parvalde\2 NP mēneša plāns\04_Plānošanas matricas\Bērziņa\[Bērziņa.xlsm]Nodarbību saraksts'!I21</f>
    </nc>
  </rcc>
  <rcc rId="341" sId="1">
    <oc r="J33">
      <f>'P:\2Novada_Nodala\2 NP mēneša plāns\04_Plānošanas matricas\Bērziņa\[Bērziņa.xlsm]Nodarbību saraksts'!J21</f>
    </oc>
    <nc r="J33">
      <f>'P:\2Novada_parvalde\2 NP mēneša plāns\04_Plānošanas matricas\Bērziņa\[Bērziņa.xlsm]Nodarbību saraksts'!J21</f>
    </nc>
  </rcc>
  <rcc rId="342" sId="1">
    <oc r="K33">
      <f>'P:\2Novada_Nodala\2 NP mēneša plāns\04_Plānošanas matricas\Bērziņa\[Bērziņa.xlsm]Nodarbību saraksts'!K21</f>
    </oc>
    <nc r="K33">
      <f>'P:\2Novada_parvalde\2 NP mēneša plāns\04_Plānošanas matricas\Bērziņa\[Bērziņa.xlsm]Nodarbību saraksts'!K21</f>
    </nc>
  </rcc>
  <rcc rId="343" sId="1">
    <oc r="L33">
      <f>'P:\2Novada_Nodala\2 NP mēneša plāns\04_Plānošanas matricas\Bērziņa\[Bērziņa.xlsm]Nodarbību saraksts'!L21</f>
    </oc>
    <nc r="L33">
      <f>'P:\2Novada_parvalde\2 NP mēneša plāns\04_Plānošanas matricas\Bērziņa\[Bērziņa.xlsm]Nodarbību saraksts'!L21</f>
    </nc>
  </rcc>
  <rcc rId="344" sId="1">
    <oc r="M33">
      <f>'P:\2Novada_Nodala\2 NP mēneša plāns\04_Plānošanas matricas\Bērziņa\[Bērziņa.xlsm]Nodarbību saraksts'!M21</f>
    </oc>
    <nc r="M33">
      <f>'P:\2Novada_parvalde\2 NP mēneša plāns\04_Plānošanas matricas\Bērziņa\[Bērziņa.xlsm]Nodarbību saraksts'!M21</f>
    </nc>
  </rcc>
  <rcc rId="345" sId="1">
    <oc r="N33">
      <f>'P:\2Novada_Nodala\2 NP mēneša plāns\04_Plānošanas matricas\Bērziņa\[Bērziņa.xlsm]Nodarbību saraksts'!N21</f>
    </oc>
    <nc r="N33">
      <f>'P:\2Novada_parvalde\2 NP mēneša plāns\04_Plānošanas matricas\Bērziņa\[Bērziņa.xlsm]Nodarbību saraksts'!N21</f>
    </nc>
  </rcc>
  <rcc rId="346" sId="1">
    <oc r="O33">
      <f>'P:\2Novada_Nodala\2 NP mēneša plāns\04_Plānošanas matricas\Bērziņa\[Bērziņa.xlsm]Nodarbību saraksts'!O21</f>
    </oc>
    <nc r="O33">
      <f>'P:\2Novada_parvalde\2 NP mēneša plāns\04_Plānošanas matricas\Bērziņa\[Bērziņa.xlsm]Nodarbību saraksts'!O21</f>
    </nc>
  </rcc>
  <rcc rId="347" sId="1">
    <oc r="P33">
      <f>'P:\2Novada_Nodala\2 NP mēneša plāns\04_Plānošanas matricas\Bērziņa\[Bērziņa.xlsm]Nodarbību saraksts'!P21</f>
    </oc>
    <nc r="P33">
      <f>'P:\2Novada_parvalde\2 NP mēneša plāns\04_Plānošanas matricas\Bērziņa\[Bērziņa.xlsm]Nodarbību saraksts'!P21</f>
    </nc>
  </rcc>
  <rcc rId="348" sId="1">
    <oc r="Q33">
      <f>'P:\2Novada_Nodala\2 NP mēneša plāns\04_Plānošanas matricas\Bērziņa\[Bērziņa.xlsm]Nodarbību saraksts'!Q21</f>
    </oc>
    <nc r="Q33">
      <f>'P:\2Novada_parvalde\2 NP mēneša plāns\04_Plānošanas matricas\Bērziņa\[Bērziņa.xlsm]Nodarbību saraksts'!Q21</f>
    </nc>
  </rcc>
  <rcc rId="349" sId="1">
    <oc r="R33">
      <f>'P:\2Novada_Nodala\2 NP mēneša plāns\04_Plānošanas matricas\Bērziņa\[Bērziņa.xlsm]Nodarbību saraksts'!R21</f>
    </oc>
    <nc r="R33">
      <f>'P:\2Novada_parvalde\2 NP mēneša plāns\04_Plānošanas matricas\Bērziņa\[Bērziņa.xlsm]Nodarbību saraksts'!R21</f>
    </nc>
  </rcc>
  <rcc rId="350" sId="1">
    <oc r="S33">
      <f>'P:\2Novada_Nodala\2 NP mēneša plāns\04_Plānošanas matricas\Bērziņa\[Bērziņa.xlsm]Nodarbību saraksts'!S21</f>
    </oc>
    <nc r="S33">
      <f>'P:\2Novada_parvalde\2 NP mēneša plāns\04_Plānošanas matricas\Bērziņa\[Bērziņa.xlsm]Nodarbību saraksts'!S21</f>
    </nc>
  </rcc>
  <rcc rId="351" sId="1">
    <oc r="T33">
      <f>'P:\2Novada_Nodala\2 NP mēneša plāns\04_Plānošanas matricas\Bērziņa\[Bērziņa.xlsm]Nodarbību saraksts'!T21</f>
    </oc>
    <nc r="T33">
      <f>'P:\2Novada_parvalde\2 NP mēneša plāns\04_Plānošanas matricas\Bērziņa\[Bērziņa.xlsm]Nodarbību saraksts'!T21</f>
    </nc>
  </rcc>
  <rcc rId="352" sId="1">
    <oc r="U33">
      <f>'P:\2Novada_Nodala\2 NP mēneša plāns\04_Plānošanas matricas\Bērziņa\[Bērziņa.xlsm]Nodarbību saraksts'!U21</f>
    </oc>
    <nc r="U33">
      <f>'P:\2Novada_parvalde\2 NP mēneša plāns\04_Plānošanas matricas\Bērziņa\[Bērziņa.xlsm]Nodarbību saraksts'!U21</f>
    </nc>
  </rcc>
  <rcc rId="353" sId="1">
    <oc r="D34">
      <f>'P:\2Novada_Nodala\2 NP mēneša plāns\04_Plānošanas matricas\Bērziņa\[Bērziņa.xlsm]Nodarbību saraksts'!D22</f>
    </oc>
    <nc r="D34">
      <f>'P:\2Novada_parvalde\2 NP mēneša plāns\04_Plānošanas matricas\Bērziņa\[Bērziņa.xlsm]Nodarbību saraksts'!D22</f>
    </nc>
  </rcc>
  <rcc rId="354" sId="1">
    <oc r="E34">
      <f>'P:\2Novada_Nodala\2 NP mēneša plāns\04_Plānošanas matricas\Bērziņa\[Bērziņa.xlsm]Nodarbību saraksts'!E22</f>
    </oc>
    <nc r="E34">
      <f>'P:\2Novada_parvalde\2 NP mēneša plāns\04_Plānošanas matricas\Bērziņa\[Bērziņa.xlsm]Nodarbību saraksts'!E22</f>
    </nc>
  </rcc>
  <rcc rId="355" sId="1">
    <oc r="F34">
      <f>'P:\2Novada_Nodala\2 NP mēneša plāns\04_Plānošanas matricas\Bērziņa\[Bērziņa.xlsm]Nodarbību saraksts'!F22</f>
    </oc>
    <nc r="F34">
      <f>'P:\2Novada_parvalde\2 NP mēneša plāns\04_Plānošanas matricas\Bērziņa\[Bērziņa.xlsm]Nodarbību saraksts'!F22</f>
    </nc>
  </rcc>
  <rcc rId="356" sId="1">
    <oc r="G34">
      <f>'P:\2Novada_Nodala\2 NP mēneša plāns\04_Plānošanas matricas\Bērziņa\[Bērziņa.xlsm]Nodarbību saraksts'!G22</f>
    </oc>
    <nc r="G34">
      <f>'P:\2Novada_parvalde\2 NP mēneša plāns\04_Plānošanas matricas\Bērziņa\[Bērziņa.xlsm]Nodarbību saraksts'!G22</f>
    </nc>
  </rcc>
  <rcc rId="357" sId="1">
    <oc r="H34">
      <f>'P:\2Novada_Nodala\2 NP mēneša plāns\04_Plānošanas matricas\Bērziņa\[Bērziņa.xlsm]Nodarbību saraksts'!H22</f>
    </oc>
    <nc r="H34">
      <f>'P:\2Novada_parvalde\2 NP mēneša plāns\04_Plānošanas matricas\Bērziņa\[Bērziņa.xlsm]Nodarbību saraksts'!H22</f>
    </nc>
  </rcc>
  <rcc rId="358" sId="1">
    <oc r="I34">
      <f>'P:\2Novada_Nodala\2 NP mēneša plāns\04_Plānošanas matricas\Bērziņa\[Bērziņa.xlsm]Nodarbību saraksts'!I22</f>
    </oc>
    <nc r="I34">
      <f>'P:\2Novada_parvalde\2 NP mēneša plāns\04_Plānošanas matricas\Bērziņa\[Bērziņa.xlsm]Nodarbību saraksts'!I22</f>
    </nc>
  </rcc>
  <rcc rId="359" sId="1">
    <oc r="J34">
      <f>'P:\2Novada_Nodala\2 NP mēneša plāns\04_Plānošanas matricas\Bērziņa\[Bērziņa.xlsm]Nodarbību saraksts'!J22</f>
    </oc>
    <nc r="J34">
      <f>'P:\2Novada_parvalde\2 NP mēneša plāns\04_Plānošanas matricas\Bērziņa\[Bērziņa.xlsm]Nodarbību saraksts'!J22</f>
    </nc>
  </rcc>
  <rcc rId="360" sId="1">
    <oc r="K34">
      <f>'P:\2Novada_Nodala\2 NP mēneša plāns\04_Plānošanas matricas\Bērziņa\[Bērziņa.xlsm]Nodarbību saraksts'!K22</f>
    </oc>
    <nc r="K34">
      <f>'P:\2Novada_parvalde\2 NP mēneša plāns\04_Plānošanas matricas\Bērziņa\[Bērziņa.xlsm]Nodarbību saraksts'!K22</f>
    </nc>
  </rcc>
  <rcc rId="361" sId="1">
    <oc r="L34">
      <f>'P:\2Novada_Nodala\2 NP mēneša plāns\04_Plānošanas matricas\Bērziņa\[Bērziņa.xlsm]Nodarbību saraksts'!L22</f>
    </oc>
    <nc r="L34">
      <f>'P:\2Novada_parvalde\2 NP mēneša plāns\04_Plānošanas matricas\Bērziņa\[Bērziņa.xlsm]Nodarbību saraksts'!L22</f>
    </nc>
  </rcc>
  <rcc rId="362" sId="1">
    <oc r="M34">
      <f>'P:\2Novada_Nodala\2 NP mēneša plāns\04_Plānošanas matricas\Bērziņa\[Bērziņa.xlsm]Nodarbību saraksts'!M22</f>
    </oc>
    <nc r="M34">
      <f>'P:\2Novada_parvalde\2 NP mēneša plāns\04_Plānošanas matricas\Bērziņa\[Bērziņa.xlsm]Nodarbību saraksts'!M22</f>
    </nc>
  </rcc>
  <rcc rId="363" sId="1">
    <oc r="N34">
      <f>'P:\2Novada_Nodala\2 NP mēneša plāns\04_Plānošanas matricas\Bērziņa\[Bērziņa.xlsm]Nodarbību saraksts'!N22</f>
    </oc>
    <nc r="N34">
      <f>'P:\2Novada_parvalde\2 NP mēneša plāns\04_Plānošanas matricas\Bērziņa\[Bērziņa.xlsm]Nodarbību saraksts'!N22</f>
    </nc>
  </rcc>
  <rcc rId="364" sId="1">
    <oc r="O34">
      <f>'P:\2Novada_Nodala\2 NP mēneša plāns\04_Plānošanas matricas\Bērziņa\[Bērziņa.xlsm]Nodarbību saraksts'!O22</f>
    </oc>
    <nc r="O34">
      <f>'P:\2Novada_parvalde\2 NP mēneša plāns\04_Plānošanas matricas\Bērziņa\[Bērziņa.xlsm]Nodarbību saraksts'!O22</f>
    </nc>
  </rcc>
  <rcc rId="365" sId="1">
    <oc r="P34">
      <f>'P:\2Novada_Nodala\2 NP mēneša plāns\04_Plānošanas matricas\Bērziņa\[Bērziņa.xlsm]Nodarbību saraksts'!P22</f>
    </oc>
    <nc r="P34">
      <f>'P:\2Novada_parvalde\2 NP mēneša plāns\04_Plānošanas matricas\Bērziņa\[Bērziņa.xlsm]Nodarbību saraksts'!P22</f>
    </nc>
  </rcc>
  <rcc rId="366" sId="1">
    <oc r="Q34">
      <f>'P:\2Novada_Nodala\2 NP mēneša plāns\04_Plānošanas matricas\Bērziņa\[Bērziņa.xlsm]Nodarbību saraksts'!Q22</f>
    </oc>
    <nc r="Q34">
      <f>'P:\2Novada_parvalde\2 NP mēneša plāns\04_Plānošanas matricas\Bērziņa\[Bērziņa.xlsm]Nodarbību saraksts'!Q22</f>
    </nc>
  </rcc>
  <rcc rId="367" sId="1">
    <oc r="R34">
      <f>'P:\2Novada_Nodala\2 NP mēneša plāns\04_Plānošanas matricas\Bērziņa\[Bērziņa.xlsm]Nodarbību saraksts'!R22</f>
    </oc>
    <nc r="R34">
      <f>'P:\2Novada_parvalde\2 NP mēneša plāns\04_Plānošanas matricas\Bērziņa\[Bērziņa.xlsm]Nodarbību saraksts'!R22</f>
    </nc>
  </rcc>
  <rcc rId="368" sId="1">
    <oc r="S34">
      <f>'P:\2Novada_Nodala\2 NP mēneša plāns\04_Plānošanas matricas\Bērziņa\[Bērziņa.xlsm]Nodarbību saraksts'!S22</f>
    </oc>
    <nc r="S34">
      <f>'P:\2Novada_parvalde\2 NP mēneša plāns\04_Plānošanas matricas\Bērziņa\[Bērziņa.xlsm]Nodarbību saraksts'!S22</f>
    </nc>
  </rcc>
  <rcc rId="369" sId="1">
    <oc r="T34">
      <f>'P:\2Novada_Nodala\2 NP mēneša plāns\04_Plānošanas matricas\Bērziņa\[Bērziņa.xlsm]Nodarbību saraksts'!T22</f>
    </oc>
    <nc r="T34">
      <f>'P:\2Novada_parvalde\2 NP mēneša plāns\04_Plānošanas matricas\Bērziņa\[Bērziņa.xlsm]Nodarbību saraksts'!T22</f>
    </nc>
  </rcc>
  <rcc rId="370" sId="1">
    <oc r="U34">
      <f>'P:\2Novada_Nodala\2 NP mēneša plāns\04_Plānošanas matricas\Bērziņa\[Bērziņa.xlsm]Nodarbību saraksts'!U22</f>
    </oc>
    <nc r="U34">
      <f>'P:\2Novada_parvalde\2 NP mēneša plāns\04_Plānošanas matricas\Bērziņa\[Bērziņa.xlsm]Nodarbību saraksts'!U22</f>
    </nc>
  </rcc>
  <rcc rId="371" sId="1">
    <oc r="B37">
      <f>'P:\2Novada_Nodala\2 NP mēneša plāns\04_Plānošanas matricas\Bondarenko\[Bondarenko.xlsm]Nodarbību saraksts'!B13</f>
    </oc>
    <nc r="B37">
      <f>'P:\2Novada_parvalde\2 NP mēneša plāns\04_Plānošanas matricas\Bondarenko\[Bondarenko.xlsm]Nodarbību saraksts'!B13</f>
    </nc>
  </rcc>
  <rcc rId="372" sId="1">
    <oc r="C37">
      <f>'P:\2Novada_Nodala\2 NP mēneša plāns\04_Plānošanas matricas\Bondarenko\[Bondarenko.xlsm]Nodarbību saraksts'!C13</f>
    </oc>
    <nc r="C37">
      <f>'P:\2Novada_parvalde\2 NP mēneša plāns\04_Plānošanas matricas\Bondarenko\[Bondarenko.xlsm]Nodarbību saraksts'!C13</f>
    </nc>
  </rcc>
  <rcc rId="373" sId="1">
    <oc r="D37">
      <f>'P:\2Novada_Nodala\2 NP mēneša plāns\04_Plānošanas matricas\Bondarenko\[Bondarenko.xlsm]Nodarbību saraksts'!D13</f>
    </oc>
    <nc r="D37">
      <f>'P:\2Novada_parvalde\2 NP mēneša plāns\04_Plānošanas matricas\Bondarenko\[Bondarenko.xlsm]Nodarbību saraksts'!D13</f>
    </nc>
  </rcc>
  <rcc rId="374" sId="1">
    <oc r="E37">
      <f>'P:\2Novada_Nodala\2 NP mēneša plāns\04_Plānošanas matricas\Bondarenko\[Bondarenko.xlsm]Nodarbību saraksts'!E13</f>
    </oc>
    <nc r="E37">
      <f>'P:\2Novada_parvalde\2 NP mēneša plāns\04_Plānošanas matricas\Bondarenko\[Bondarenko.xlsm]Nodarbību saraksts'!E13</f>
    </nc>
  </rcc>
  <rcc rId="375" sId="1">
    <oc r="F37">
      <f>'P:\2Novada_Nodala\2 NP mēneša plāns\04_Plānošanas matricas\Bondarenko\[Bondarenko.xlsm]Nodarbību saraksts'!F13</f>
    </oc>
    <nc r="F37">
      <f>'P:\2Novada_parvalde\2 NP mēneša plāns\04_Plānošanas matricas\Bondarenko\[Bondarenko.xlsm]Nodarbību saraksts'!F13</f>
    </nc>
  </rcc>
  <rcc rId="376" sId="1">
    <oc r="G37">
      <f>'P:\2Novada_Nodala\2 NP mēneša plāns\04_Plānošanas matricas\Bondarenko\[Bondarenko.xlsm]Nodarbību saraksts'!G13</f>
    </oc>
    <nc r="G37">
      <f>'P:\2Novada_parvalde\2 NP mēneša plāns\04_Plānošanas matricas\Bondarenko\[Bondarenko.xlsm]Nodarbību saraksts'!G13</f>
    </nc>
  </rcc>
  <rcc rId="377" sId="1">
    <oc r="H37">
      <f>'P:\2Novada_Nodala\2 NP mēneša plāns\04_Plānošanas matricas\Bondarenko\[Bondarenko.xlsm]Nodarbību saraksts'!H13</f>
    </oc>
    <nc r="H37">
      <f>'P:\2Novada_parvalde\2 NP mēneša plāns\04_Plānošanas matricas\Bondarenko\[Bondarenko.xlsm]Nodarbību saraksts'!H13</f>
    </nc>
  </rcc>
  <rcc rId="378" sId="1">
    <oc r="I37">
      <f>'P:\2Novada_Nodala\2 NP mēneša plāns\04_Plānošanas matricas\Bondarenko\[Bondarenko.xlsm]Nodarbību saraksts'!I13</f>
    </oc>
    <nc r="I37">
      <f>'P:\2Novada_parvalde\2 NP mēneša plāns\04_Plānošanas matricas\Bondarenko\[Bondarenko.xlsm]Nodarbību saraksts'!I13</f>
    </nc>
  </rcc>
  <rcc rId="379" sId="1">
    <oc r="J37">
      <f>'P:\2Novada_Nodala\2 NP mēneša plāns\04_Plānošanas matricas\Bondarenko\[Bondarenko.xlsm]Nodarbību saraksts'!J13</f>
    </oc>
    <nc r="J37">
      <f>'P:\2Novada_parvalde\2 NP mēneša plāns\04_Plānošanas matricas\Bondarenko\[Bondarenko.xlsm]Nodarbību saraksts'!J13</f>
    </nc>
  </rcc>
  <rcc rId="380" sId="1">
    <oc r="K37">
      <f>'P:\2Novada_Nodala\2 NP mēneša plāns\04_Plānošanas matricas\Bondarenko\[Bondarenko.xlsm]Nodarbību saraksts'!K13</f>
    </oc>
    <nc r="K37">
      <f>'P:\2Novada_parvalde\2 NP mēneša plāns\04_Plānošanas matricas\Bondarenko\[Bondarenko.xlsm]Nodarbību saraksts'!K13</f>
    </nc>
  </rcc>
  <rcc rId="381" sId="1">
    <oc r="L37">
      <f>'P:\2Novada_Nodala\2 NP mēneša plāns\04_Plānošanas matricas\Bondarenko\[Bondarenko.xlsm]Nodarbību saraksts'!L13</f>
    </oc>
    <nc r="L37">
      <f>'P:\2Novada_parvalde\2 NP mēneša plāns\04_Plānošanas matricas\Bondarenko\[Bondarenko.xlsm]Nodarbību saraksts'!L13</f>
    </nc>
  </rcc>
  <rcc rId="382" sId="1">
    <oc r="M37">
      <f>'P:\2Novada_Nodala\2 NP mēneša plāns\04_Plānošanas matricas\Bondarenko\[Bondarenko.xlsm]Nodarbību saraksts'!M13</f>
    </oc>
    <nc r="M37">
      <f>'P:\2Novada_parvalde\2 NP mēneša plāns\04_Plānošanas matricas\Bondarenko\[Bondarenko.xlsm]Nodarbību saraksts'!M13</f>
    </nc>
  </rcc>
  <rcc rId="383" sId="1">
    <oc r="N37">
      <f>'P:\2Novada_Nodala\2 NP mēneša plāns\04_Plānošanas matricas\Bondarenko\[Bondarenko.xlsm]Nodarbību saraksts'!N13</f>
    </oc>
    <nc r="N37">
      <f>'P:\2Novada_parvalde\2 NP mēneša plāns\04_Plānošanas matricas\Bondarenko\[Bondarenko.xlsm]Nodarbību saraksts'!N13</f>
    </nc>
  </rcc>
  <rcc rId="384" sId="1">
    <oc r="O37">
      <f>'P:\2Novada_Nodala\2 NP mēneša plāns\04_Plānošanas matricas\Bondarenko\[Bondarenko.xlsm]Nodarbību saraksts'!O13</f>
    </oc>
    <nc r="O37">
      <f>'P:\2Novada_parvalde\2 NP mēneša plāns\04_Plānošanas matricas\Bondarenko\[Bondarenko.xlsm]Nodarbību saraksts'!O13</f>
    </nc>
  </rcc>
  <rcc rId="385" sId="1">
    <oc r="P37">
      <f>'P:\2Novada_Nodala\2 NP mēneša plāns\04_Plānošanas matricas\Bondarenko\[Bondarenko.xlsm]Nodarbību saraksts'!P13</f>
    </oc>
    <nc r="P37">
      <f>'P:\2Novada_parvalde\2 NP mēneša plāns\04_Plānošanas matricas\Bondarenko\[Bondarenko.xlsm]Nodarbību saraksts'!P13</f>
    </nc>
  </rcc>
  <rcc rId="386" sId="1">
    <oc r="Q37">
      <f>'P:\2Novada_Nodala\2 NP mēneša plāns\04_Plānošanas matricas\Bondarenko\[Bondarenko.xlsm]Nodarbību saraksts'!Q13</f>
    </oc>
    <nc r="Q37">
      <f>'P:\2Novada_parvalde\2 NP mēneša plāns\04_Plānošanas matricas\Bondarenko\[Bondarenko.xlsm]Nodarbību saraksts'!Q13</f>
    </nc>
  </rcc>
  <rcc rId="387" sId="1">
    <oc r="R37">
      <f>'P:\2Novada_Nodala\2 NP mēneša plāns\04_Plānošanas matricas\Bondarenko\[Bondarenko.xlsm]Nodarbību saraksts'!R13</f>
    </oc>
    <nc r="R37">
      <f>'P:\2Novada_parvalde\2 NP mēneša plāns\04_Plānošanas matricas\Bondarenko\[Bondarenko.xlsm]Nodarbību saraksts'!R13</f>
    </nc>
  </rcc>
  <rcc rId="388" sId="1">
    <oc r="S37">
      <f>'P:\2Novada_Nodala\2 NP mēneša plāns\04_Plānošanas matricas\Bondarenko\[Bondarenko.xlsm]Nodarbību saraksts'!S13</f>
    </oc>
    <nc r="S37">
      <f>'P:\2Novada_parvalde\2 NP mēneša plāns\04_Plānošanas matricas\Bondarenko\[Bondarenko.xlsm]Nodarbību saraksts'!S13</f>
    </nc>
  </rcc>
  <rcc rId="389" sId="1">
    <oc r="T37">
      <f>'P:\2Novada_Nodala\2 NP mēneša plāns\04_Plānošanas matricas\Bondarenko\[Bondarenko.xlsm]Nodarbību saraksts'!T13</f>
    </oc>
    <nc r="T37">
      <f>'P:\2Novada_parvalde\2 NP mēneša plāns\04_Plānošanas matricas\Bondarenko\[Bondarenko.xlsm]Nodarbību saraksts'!T13</f>
    </nc>
  </rcc>
  <rcc rId="390" sId="1">
    <oc r="U37">
      <f>'P:\2Novada_Nodala\2 NP mēneša plāns\04_Plānošanas matricas\Bondarenko\[Bondarenko.xlsm]Nodarbību saraksts'!U13</f>
    </oc>
    <nc r="U37">
      <f>'P:\2Novada_parvalde\2 NP mēneša plāns\04_Plānošanas matricas\Bondarenko\[Bondarenko.xlsm]Nodarbību saraksts'!U13</f>
    </nc>
  </rcc>
  <rcc rId="391" sId="1">
    <oc r="D38">
      <f>'P:\2Novada_Nodala\2 NP mēneša plāns\04_Plānošanas matricas\Bondarenko\[Bondarenko.xlsm]Nodarbību saraksts'!D14</f>
    </oc>
    <nc r="D38">
      <f>'P:\2Novada_parvalde\2 NP mēneša plāns\04_Plānošanas matricas\Bondarenko\[Bondarenko.xlsm]Nodarbību saraksts'!D14</f>
    </nc>
  </rcc>
  <rcc rId="392" sId="1">
    <oc r="E38">
      <f>'P:\2Novada_Nodala\2 NP mēneša plāns\04_Plānošanas matricas\Bondarenko\[Bondarenko.xlsm]Nodarbību saraksts'!E14</f>
    </oc>
    <nc r="E38">
      <f>'P:\2Novada_parvalde\2 NP mēneša plāns\04_Plānošanas matricas\Bondarenko\[Bondarenko.xlsm]Nodarbību saraksts'!E14</f>
    </nc>
  </rcc>
  <rcc rId="393" sId="1">
    <oc r="F38">
      <f>'P:\2Novada_Nodala\2 NP mēneša plāns\04_Plānošanas matricas\Bondarenko\[Bondarenko.xlsm]Nodarbību saraksts'!F14</f>
    </oc>
    <nc r="F38">
      <f>'P:\2Novada_parvalde\2 NP mēneša plāns\04_Plānošanas matricas\Bondarenko\[Bondarenko.xlsm]Nodarbību saraksts'!F14</f>
    </nc>
  </rcc>
  <rcc rId="394" sId="1">
    <oc r="G38">
      <f>'P:\2Novada_Nodala\2 NP mēneša plāns\04_Plānošanas matricas\Bondarenko\[Bondarenko.xlsm]Nodarbību saraksts'!G14</f>
    </oc>
    <nc r="G38">
      <f>'P:\2Novada_parvalde\2 NP mēneša plāns\04_Plānošanas matricas\Bondarenko\[Bondarenko.xlsm]Nodarbību saraksts'!G14</f>
    </nc>
  </rcc>
  <rcc rId="395" sId="1">
    <oc r="H38">
      <f>'P:\2Novada_Nodala\2 NP mēneša plāns\04_Plānošanas matricas\Bondarenko\[Bondarenko.xlsm]Nodarbību saraksts'!H14</f>
    </oc>
    <nc r="H38">
      <f>'P:\2Novada_parvalde\2 NP mēneša plāns\04_Plānošanas matricas\Bondarenko\[Bondarenko.xlsm]Nodarbību saraksts'!H14</f>
    </nc>
  </rcc>
  <rcc rId="396" sId="1">
    <oc r="I38">
      <f>'P:\2Novada_Nodala\2 NP mēneša plāns\04_Plānošanas matricas\Bondarenko\[Bondarenko.xlsm]Nodarbību saraksts'!I14</f>
    </oc>
    <nc r="I38">
      <f>'P:\2Novada_parvalde\2 NP mēneša plāns\04_Plānošanas matricas\Bondarenko\[Bondarenko.xlsm]Nodarbību saraksts'!I14</f>
    </nc>
  </rcc>
  <rcc rId="397" sId="1">
    <oc r="J38">
      <f>'P:\2Novada_Nodala\2 NP mēneša plāns\04_Plānošanas matricas\Bondarenko\[Bondarenko.xlsm]Nodarbību saraksts'!J14</f>
    </oc>
    <nc r="J38">
      <f>'P:\2Novada_parvalde\2 NP mēneša plāns\04_Plānošanas matricas\Bondarenko\[Bondarenko.xlsm]Nodarbību saraksts'!J14</f>
    </nc>
  </rcc>
  <rcc rId="398" sId="1">
    <oc r="K38">
      <f>'P:\2Novada_Nodala\2 NP mēneša plāns\04_Plānošanas matricas\Bondarenko\[Bondarenko.xlsm]Nodarbību saraksts'!K14</f>
    </oc>
    <nc r="K38">
      <f>'P:\2Novada_parvalde\2 NP mēneša plāns\04_Plānošanas matricas\Bondarenko\[Bondarenko.xlsm]Nodarbību saraksts'!K14</f>
    </nc>
  </rcc>
  <rcc rId="399" sId="1">
    <oc r="L38">
      <f>'P:\2Novada_Nodala\2 NP mēneša plāns\04_Plānošanas matricas\Bondarenko\[Bondarenko.xlsm]Nodarbību saraksts'!L14</f>
    </oc>
    <nc r="L38">
      <f>'P:\2Novada_parvalde\2 NP mēneša plāns\04_Plānošanas matricas\Bondarenko\[Bondarenko.xlsm]Nodarbību saraksts'!L14</f>
    </nc>
  </rcc>
  <rcc rId="400" sId="1">
    <oc r="M38">
      <f>'P:\2Novada_Nodala\2 NP mēneša plāns\04_Plānošanas matricas\Bondarenko\[Bondarenko.xlsm]Nodarbību saraksts'!M14</f>
    </oc>
    <nc r="M38">
      <f>'P:\2Novada_parvalde\2 NP mēneša plāns\04_Plānošanas matricas\Bondarenko\[Bondarenko.xlsm]Nodarbību saraksts'!M14</f>
    </nc>
  </rcc>
  <rcc rId="401" sId="1">
    <oc r="N38">
      <f>'P:\2Novada_Nodala\2 NP mēneša plāns\04_Plānošanas matricas\Bondarenko\[Bondarenko.xlsm]Nodarbību saraksts'!N14</f>
    </oc>
    <nc r="N38">
      <f>'P:\2Novada_parvalde\2 NP mēneša plāns\04_Plānošanas matricas\Bondarenko\[Bondarenko.xlsm]Nodarbību saraksts'!N14</f>
    </nc>
  </rcc>
  <rcc rId="402" sId="1">
    <oc r="O38">
      <f>'P:\2Novada_Nodala\2 NP mēneša plāns\04_Plānošanas matricas\Bondarenko\[Bondarenko.xlsm]Nodarbību saraksts'!O14</f>
    </oc>
    <nc r="O38">
      <f>'P:\2Novada_parvalde\2 NP mēneša plāns\04_Plānošanas matricas\Bondarenko\[Bondarenko.xlsm]Nodarbību saraksts'!O14</f>
    </nc>
  </rcc>
  <rcc rId="403" sId="1">
    <oc r="P38">
      <f>'P:\2Novada_Nodala\2 NP mēneša plāns\04_Plānošanas matricas\Bondarenko\[Bondarenko.xlsm]Nodarbību saraksts'!P14</f>
    </oc>
    <nc r="P38">
      <f>'P:\2Novada_parvalde\2 NP mēneša plāns\04_Plānošanas matricas\Bondarenko\[Bondarenko.xlsm]Nodarbību saraksts'!P14</f>
    </nc>
  </rcc>
  <rcc rId="404" sId="1">
    <oc r="Q38">
      <f>'P:\2Novada_Nodala\2 NP mēneša plāns\04_Plānošanas matricas\Bondarenko\[Bondarenko.xlsm]Nodarbību saraksts'!Q14</f>
    </oc>
    <nc r="Q38">
      <f>'P:\2Novada_parvalde\2 NP mēneša plāns\04_Plānošanas matricas\Bondarenko\[Bondarenko.xlsm]Nodarbību saraksts'!Q14</f>
    </nc>
  </rcc>
  <rcc rId="405" sId="1">
    <oc r="R38">
      <f>'P:\2Novada_Nodala\2 NP mēneša plāns\04_Plānošanas matricas\Bondarenko\[Bondarenko.xlsm]Nodarbību saraksts'!R14</f>
    </oc>
    <nc r="R38">
      <f>'P:\2Novada_parvalde\2 NP mēneša plāns\04_Plānošanas matricas\Bondarenko\[Bondarenko.xlsm]Nodarbību saraksts'!R14</f>
    </nc>
  </rcc>
  <rcc rId="406" sId="1">
    <oc r="S38">
      <f>'P:\2Novada_Nodala\2 NP mēneša plāns\04_Plānošanas matricas\Bondarenko\[Bondarenko.xlsm]Nodarbību saraksts'!S14</f>
    </oc>
    <nc r="S38">
      <f>'P:\2Novada_parvalde\2 NP mēneša plāns\04_Plānošanas matricas\Bondarenko\[Bondarenko.xlsm]Nodarbību saraksts'!S14</f>
    </nc>
  </rcc>
  <rcc rId="407" sId="1">
    <oc r="T38">
      <f>'P:\2Novada_Nodala\2 NP mēneša plāns\04_Plānošanas matricas\Bondarenko\[Bondarenko.xlsm]Nodarbību saraksts'!T14</f>
    </oc>
    <nc r="T38">
      <f>'P:\2Novada_parvalde\2 NP mēneša plāns\04_Plānošanas matricas\Bondarenko\[Bondarenko.xlsm]Nodarbību saraksts'!T14</f>
    </nc>
  </rcc>
  <rcc rId="408" sId="1">
    <oc r="U38">
      <f>'P:\2Novada_Nodala\2 NP mēneša plāns\04_Plānošanas matricas\Bondarenko\[Bondarenko.xlsm]Nodarbību saraksts'!U14</f>
    </oc>
    <nc r="U38">
      <f>'P:\2Novada_parvalde\2 NP mēneša plāns\04_Plānošanas matricas\Bondarenko\[Bondarenko.xlsm]Nodarbību saraksts'!U14</f>
    </nc>
  </rcc>
  <rcc rId="409" sId="1">
    <oc r="D39">
      <f>'P:\2Novada_Nodala\2 NP mēneša plāns\04_Plānošanas matricas\Bondarenko\[Bondarenko.xlsm]Nodarbību saraksts'!D15</f>
    </oc>
    <nc r="D39">
      <f>'P:\2Novada_parvalde\2 NP mēneša plāns\04_Plānošanas matricas\Bondarenko\[Bondarenko.xlsm]Nodarbību saraksts'!D15</f>
    </nc>
  </rcc>
  <rcc rId="410" sId="1">
    <oc r="E39">
      <f>'P:\2Novada_Nodala\2 NP mēneša plāns\04_Plānošanas matricas\Bondarenko\[Bondarenko.xlsm]Nodarbību saraksts'!E15</f>
    </oc>
    <nc r="E39">
      <f>'P:\2Novada_parvalde\2 NP mēneša plāns\04_Plānošanas matricas\Bondarenko\[Bondarenko.xlsm]Nodarbību saraksts'!E15</f>
    </nc>
  </rcc>
  <rcc rId="411" sId="1">
    <oc r="F39">
      <f>'P:\2Novada_Nodala\2 NP mēneša plāns\04_Plānošanas matricas\Bondarenko\[Bondarenko.xlsm]Nodarbību saraksts'!F15</f>
    </oc>
    <nc r="F39">
      <f>'P:\2Novada_parvalde\2 NP mēneša plāns\04_Plānošanas matricas\Bondarenko\[Bondarenko.xlsm]Nodarbību saraksts'!F15</f>
    </nc>
  </rcc>
  <rcc rId="412" sId="1">
    <oc r="G39">
      <f>'P:\2Novada_Nodala\2 NP mēneša plāns\04_Plānošanas matricas\Bondarenko\[Bondarenko.xlsm]Nodarbību saraksts'!G15</f>
    </oc>
    <nc r="G39">
      <f>'P:\2Novada_parvalde\2 NP mēneša plāns\04_Plānošanas matricas\Bondarenko\[Bondarenko.xlsm]Nodarbību saraksts'!G15</f>
    </nc>
  </rcc>
  <rcc rId="413" sId="1">
    <oc r="H39">
      <f>'P:\2Novada_Nodala\2 NP mēneša plāns\04_Plānošanas matricas\Bondarenko\[Bondarenko.xlsm]Nodarbību saraksts'!H15</f>
    </oc>
    <nc r="H39">
      <f>'P:\2Novada_parvalde\2 NP mēneša plāns\04_Plānošanas matricas\Bondarenko\[Bondarenko.xlsm]Nodarbību saraksts'!H15</f>
    </nc>
  </rcc>
  <rcc rId="414" sId="1">
    <oc r="I39">
      <f>'P:\2Novada_Nodala\2 NP mēneša plāns\04_Plānošanas matricas\Bondarenko\[Bondarenko.xlsm]Nodarbību saraksts'!I15</f>
    </oc>
    <nc r="I39">
      <f>'P:\2Novada_parvalde\2 NP mēneša plāns\04_Plānošanas matricas\Bondarenko\[Bondarenko.xlsm]Nodarbību saraksts'!I15</f>
    </nc>
  </rcc>
  <rcc rId="415" sId="1">
    <oc r="J39">
      <f>'P:\2Novada_Nodala\2 NP mēneša plāns\04_Plānošanas matricas\Bondarenko\[Bondarenko.xlsm]Nodarbību saraksts'!J15</f>
    </oc>
    <nc r="J39">
      <f>'P:\2Novada_parvalde\2 NP mēneša plāns\04_Plānošanas matricas\Bondarenko\[Bondarenko.xlsm]Nodarbību saraksts'!J15</f>
    </nc>
  </rcc>
  <rcc rId="416" sId="1">
    <oc r="K39">
      <f>'P:\2Novada_Nodala\2 NP mēneša plāns\04_Plānošanas matricas\Bondarenko\[Bondarenko.xlsm]Nodarbību saraksts'!K15</f>
    </oc>
    <nc r="K39">
      <f>'P:\2Novada_parvalde\2 NP mēneša plāns\04_Plānošanas matricas\Bondarenko\[Bondarenko.xlsm]Nodarbību saraksts'!K15</f>
    </nc>
  </rcc>
  <rcc rId="417" sId="1">
    <oc r="L39">
      <f>'P:\2Novada_Nodala\2 NP mēneša plāns\04_Plānošanas matricas\Bondarenko\[Bondarenko.xlsm]Nodarbību saraksts'!L15</f>
    </oc>
    <nc r="L39">
      <f>'P:\2Novada_parvalde\2 NP mēneša plāns\04_Plānošanas matricas\Bondarenko\[Bondarenko.xlsm]Nodarbību saraksts'!L15</f>
    </nc>
  </rcc>
  <rcc rId="418" sId="1">
    <oc r="M39">
      <f>'P:\2Novada_Nodala\2 NP mēneša plāns\04_Plānošanas matricas\Bondarenko\[Bondarenko.xlsm]Nodarbību saraksts'!M15</f>
    </oc>
    <nc r="M39">
      <f>'P:\2Novada_parvalde\2 NP mēneša plāns\04_Plānošanas matricas\Bondarenko\[Bondarenko.xlsm]Nodarbību saraksts'!M15</f>
    </nc>
  </rcc>
  <rcc rId="419" sId="1">
    <oc r="N39">
      <f>'P:\2Novada_Nodala\2 NP mēneša plāns\04_Plānošanas matricas\Bondarenko\[Bondarenko.xlsm]Nodarbību saraksts'!N15</f>
    </oc>
    <nc r="N39">
      <f>'P:\2Novada_parvalde\2 NP mēneša plāns\04_Plānošanas matricas\Bondarenko\[Bondarenko.xlsm]Nodarbību saraksts'!N15</f>
    </nc>
  </rcc>
  <rcc rId="420" sId="1">
    <oc r="O39">
      <f>'P:\2Novada_Nodala\2 NP mēneša plāns\04_Plānošanas matricas\Bondarenko\[Bondarenko.xlsm]Nodarbību saraksts'!O15</f>
    </oc>
    <nc r="O39">
      <f>'P:\2Novada_parvalde\2 NP mēneša plāns\04_Plānošanas matricas\Bondarenko\[Bondarenko.xlsm]Nodarbību saraksts'!O15</f>
    </nc>
  </rcc>
  <rcc rId="421" sId="1">
    <oc r="P39">
      <f>'P:\2Novada_Nodala\2 NP mēneša plāns\04_Plānošanas matricas\Bondarenko\[Bondarenko.xlsm]Nodarbību saraksts'!P15</f>
    </oc>
    <nc r="P39">
      <f>'P:\2Novada_parvalde\2 NP mēneša plāns\04_Plānošanas matricas\Bondarenko\[Bondarenko.xlsm]Nodarbību saraksts'!P15</f>
    </nc>
  </rcc>
  <rcc rId="422" sId="1">
    <oc r="Q39">
      <f>'P:\2Novada_Nodala\2 NP mēneša plāns\04_Plānošanas matricas\Bondarenko\[Bondarenko.xlsm]Nodarbību saraksts'!Q15</f>
    </oc>
    <nc r="Q39">
      <f>'P:\2Novada_parvalde\2 NP mēneša plāns\04_Plānošanas matricas\Bondarenko\[Bondarenko.xlsm]Nodarbību saraksts'!Q15</f>
    </nc>
  </rcc>
  <rcc rId="423" sId="1">
    <oc r="R39">
      <f>'P:\2Novada_Nodala\2 NP mēneša plāns\04_Plānošanas matricas\Bondarenko\[Bondarenko.xlsm]Nodarbību saraksts'!R15</f>
    </oc>
    <nc r="R39">
      <f>'P:\2Novada_parvalde\2 NP mēneša plāns\04_Plānošanas matricas\Bondarenko\[Bondarenko.xlsm]Nodarbību saraksts'!R15</f>
    </nc>
  </rcc>
  <rcc rId="424" sId="1">
    <oc r="S39">
      <f>'P:\2Novada_Nodala\2 NP mēneša plāns\04_Plānošanas matricas\Bondarenko\[Bondarenko.xlsm]Nodarbību saraksts'!S15</f>
    </oc>
    <nc r="S39">
      <f>'P:\2Novada_parvalde\2 NP mēneša plāns\04_Plānošanas matricas\Bondarenko\[Bondarenko.xlsm]Nodarbību saraksts'!S15</f>
    </nc>
  </rcc>
  <rcc rId="425" sId="1">
    <oc r="T39">
      <f>'P:\2Novada_Nodala\2 NP mēneša plāns\04_Plānošanas matricas\Bondarenko\[Bondarenko.xlsm]Nodarbību saraksts'!T15</f>
    </oc>
    <nc r="T39">
      <f>'P:\2Novada_parvalde\2 NP mēneša plāns\04_Plānošanas matricas\Bondarenko\[Bondarenko.xlsm]Nodarbību saraksts'!T15</f>
    </nc>
  </rcc>
  <rcc rId="426" sId="1">
    <oc r="U39">
      <f>'P:\2Novada_Nodala\2 NP mēneša plāns\04_Plānošanas matricas\Bondarenko\[Bondarenko.xlsm]Nodarbību saraksts'!U15</f>
    </oc>
    <nc r="U39">
      <f>'P:\2Novada_parvalde\2 NP mēneša plāns\04_Plānošanas matricas\Bondarenko\[Bondarenko.xlsm]Nodarbību saraksts'!U15</f>
    </nc>
  </rcc>
  <rcc rId="427" sId="1">
    <oc r="D40">
      <f>'P:\2Novada_Nodala\2 NP mēneša plāns\04_Plānošanas matricas\Bondarenko\[Bondarenko.xlsm]Nodarbību saraksts'!D16</f>
    </oc>
    <nc r="D40">
      <f>'P:\2Novada_parvalde\2 NP mēneša plāns\04_Plānošanas matricas\Bondarenko\[Bondarenko.xlsm]Nodarbību saraksts'!D16</f>
    </nc>
  </rcc>
  <rcc rId="428" sId="1">
    <oc r="E40">
      <f>'P:\2Novada_Nodala\2 NP mēneša plāns\04_Plānošanas matricas\Bondarenko\[Bondarenko.xlsm]Nodarbību saraksts'!E16</f>
    </oc>
    <nc r="E40">
      <f>'P:\2Novada_parvalde\2 NP mēneša plāns\04_Plānošanas matricas\Bondarenko\[Bondarenko.xlsm]Nodarbību saraksts'!E16</f>
    </nc>
  </rcc>
  <rcc rId="429" sId="1">
    <oc r="F40">
      <f>'P:\2Novada_Nodala\2 NP mēneša plāns\04_Plānošanas matricas\Bondarenko\[Bondarenko.xlsm]Nodarbību saraksts'!F16</f>
    </oc>
    <nc r="F40">
      <f>'P:\2Novada_parvalde\2 NP mēneša plāns\04_Plānošanas matricas\Bondarenko\[Bondarenko.xlsm]Nodarbību saraksts'!F16</f>
    </nc>
  </rcc>
  <rcc rId="430" sId="1">
    <oc r="G40">
      <f>'P:\2Novada_Nodala\2 NP mēneša plāns\04_Plānošanas matricas\Bondarenko\[Bondarenko.xlsm]Nodarbību saraksts'!G16</f>
    </oc>
    <nc r="G40">
      <f>'P:\2Novada_parvalde\2 NP mēneša plāns\04_Plānošanas matricas\Bondarenko\[Bondarenko.xlsm]Nodarbību saraksts'!G16</f>
    </nc>
  </rcc>
  <rcc rId="431" sId="1">
    <oc r="H40">
      <f>'P:\2Novada_Nodala\2 NP mēneša plāns\04_Plānošanas matricas\Bondarenko\[Bondarenko.xlsm]Nodarbību saraksts'!H16</f>
    </oc>
    <nc r="H40">
      <f>'P:\2Novada_parvalde\2 NP mēneša plāns\04_Plānošanas matricas\Bondarenko\[Bondarenko.xlsm]Nodarbību saraksts'!H16</f>
    </nc>
  </rcc>
  <rcc rId="432" sId="1">
    <oc r="I40">
      <f>'P:\2Novada_Nodala\2 NP mēneša plāns\04_Plānošanas matricas\Bondarenko\[Bondarenko.xlsm]Nodarbību saraksts'!I16</f>
    </oc>
    <nc r="I40">
      <f>'P:\2Novada_parvalde\2 NP mēneša plāns\04_Plānošanas matricas\Bondarenko\[Bondarenko.xlsm]Nodarbību saraksts'!I16</f>
    </nc>
  </rcc>
  <rcc rId="433" sId="1">
    <oc r="J40">
      <f>'P:\2Novada_Nodala\2 NP mēneša plāns\04_Plānošanas matricas\Bondarenko\[Bondarenko.xlsm]Nodarbību saraksts'!J16</f>
    </oc>
    <nc r="J40">
      <f>'P:\2Novada_parvalde\2 NP mēneša plāns\04_Plānošanas matricas\Bondarenko\[Bondarenko.xlsm]Nodarbību saraksts'!J16</f>
    </nc>
  </rcc>
  <rcc rId="434" sId="1">
    <oc r="K40">
      <f>'P:\2Novada_Nodala\2 NP mēneša plāns\04_Plānošanas matricas\Bondarenko\[Bondarenko.xlsm]Nodarbību saraksts'!K16</f>
    </oc>
    <nc r="K40">
      <f>'P:\2Novada_parvalde\2 NP mēneša plāns\04_Plānošanas matricas\Bondarenko\[Bondarenko.xlsm]Nodarbību saraksts'!K16</f>
    </nc>
  </rcc>
  <rcc rId="435" sId="1">
    <oc r="L40">
      <f>'P:\2Novada_Nodala\2 NP mēneša plāns\04_Plānošanas matricas\Bondarenko\[Bondarenko.xlsm]Nodarbību saraksts'!L16</f>
    </oc>
    <nc r="L40">
      <f>'P:\2Novada_parvalde\2 NP mēneša plāns\04_Plānošanas matricas\Bondarenko\[Bondarenko.xlsm]Nodarbību saraksts'!L16</f>
    </nc>
  </rcc>
  <rcc rId="436" sId="1">
    <oc r="M40">
      <f>'P:\2Novada_Nodala\2 NP mēneša plāns\04_Plānošanas matricas\Bondarenko\[Bondarenko.xlsm]Nodarbību saraksts'!M16</f>
    </oc>
    <nc r="M40">
      <f>'P:\2Novada_parvalde\2 NP mēneša plāns\04_Plānošanas matricas\Bondarenko\[Bondarenko.xlsm]Nodarbību saraksts'!M16</f>
    </nc>
  </rcc>
  <rcc rId="437" sId="1">
    <oc r="N40">
      <f>'P:\2Novada_Nodala\2 NP mēneša plāns\04_Plānošanas matricas\Bondarenko\[Bondarenko.xlsm]Nodarbību saraksts'!N16</f>
    </oc>
    <nc r="N40">
      <f>'P:\2Novada_parvalde\2 NP mēneša plāns\04_Plānošanas matricas\Bondarenko\[Bondarenko.xlsm]Nodarbību saraksts'!N16</f>
    </nc>
  </rcc>
  <rcc rId="438" sId="1">
    <oc r="O40">
      <f>'P:\2Novada_Nodala\2 NP mēneša plāns\04_Plānošanas matricas\Bondarenko\[Bondarenko.xlsm]Nodarbību saraksts'!O16</f>
    </oc>
    <nc r="O40">
      <f>'P:\2Novada_parvalde\2 NP mēneša plāns\04_Plānošanas matricas\Bondarenko\[Bondarenko.xlsm]Nodarbību saraksts'!O16</f>
    </nc>
  </rcc>
  <rcc rId="439" sId="1">
    <oc r="P40">
      <f>'P:\2Novada_Nodala\2 NP mēneša plāns\04_Plānošanas matricas\Bondarenko\[Bondarenko.xlsm]Nodarbību saraksts'!P16</f>
    </oc>
    <nc r="P40">
      <f>'P:\2Novada_parvalde\2 NP mēneša plāns\04_Plānošanas matricas\Bondarenko\[Bondarenko.xlsm]Nodarbību saraksts'!P16</f>
    </nc>
  </rcc>
  <rcc rId="440" sId="1">
    <oc r="Q40">
      <f>'P:\2Novada_Nodala\2 NP mēneša plāns\04_Plānošanas matricas\Bondarenko\[Bondarenko.xlsm]Nodarbību saraksts'!Q16</f>
    </oc>
    <nc r="Q40">
      <f>'P:\2Novada_parvalde\2 NP mēneša plāns\04_Plānošanas matricas\Bondarenko\[Bondarenko.xlsm]Nodarbību saraksts'!Q16</f>
    </nc>
  </rcc>
  <rcc rId="441" sId="1">
    <oc r="R40">
      <f>'P:\2Novada_Nodala\2 NP mēneša plāns\04_Plānošanas matricas\Bondarenko\[Bondarenko.xlsm]Nodarbību saraksts'!R16</f>
    </oc>
    <nc r="R40">
      <f>'P:\2Novada_parvalde\2 NP mēneša plāns\04_Plānošanas matricas\Bondarenko\[Bondarenko.xlsm]Nodarbību saraksts'!R16</f>
    </nc>
  </rcc>
  <rcc rId="442" sId="1">
    <oc r="S40">
      <f>'P:\2Novada_Nodala\2 NP mēneša plāns\04_Plānošanas matricas\Bondarenko\[Bondarenko.xlsm]Nodarbību saraksts'!S16</f>
    </oc>
    <nc r="S40">
      <f>'P:\2Novada_parvalde\2 NP mēneša plāns\04_Plānošanas matricas\Bondarenko\[Bondarenko.xlsm]Nodarbību saraksts'!S16</f>
    </nc>
  </rcc>
  <rcc rId="443" sId="1">
    <oc r="T40">
      <f>'P:\2Novada_Nodala\2 NP mēneša plāns\04_Plānošanas matricas\Bondarenko\[Bondarenko.xlsm]Nodarbību saraksts'!T16</f>
    </oc>
    <nc r="T40">
      <f>'P:\2Novada_parvalde\2 NP mēneša plāns\04_Plānošanas matricas\Bondarenko\[Bondarenko.xlsm]Nodarbību saraksts'!T16</f>
    </nc>
  </rcc>
  <rcc rId="444" sId="1">
    <oc r="U40">
      <f>'P:\2Novada_Nodala\2 NP mēneša plāns\04_Plānošanas matricas\Bondarenko\[Bondarenko.xlsm]Nodarbību saraksts'!U16</f>
    </oc>
    <nc r="U40">
      <f>'P:\2Novada_parvalde\2 NP mēneša plāns\04_Plānošanas matricas\Bondarenko\[Bondarenko.xlsm]Nodarbību saraksts'!U16</f>
    </nc>
  </rcc>
  <rcc rId="445" sId="1">
    <oc r="D41">
      <f>'P:\2Novada_Nodala\2 NP mēneša plāns\04_Plānošanas matricas\Bondarenko\[Bondarenko.xlsm]Nodarbību saraksts'!D17</f>
    </oc>
    <nc r="D41">
      <f>'P:\2Novada_parvalde\2 NP mēneša plāns\04_Plānošanas matricas\Bondarenko\[Bondarenko.xlsm]Nodarbību saraksts'!D17</f>
    </nc>
  </rcc>
  <rcc rId="446" sId="1">
    <oc r="E41">
      <f>'P:\2Novada_Nodala\2 NP mēneša plāns\04_Plānošanas matricas\Bondarenko\[Bondarenko.xlsm]Nodarbību saraksts'!E17</f>
    </oc>
    <nc r="E41">
      <f>'P:\2Novada_parvalde\2 NP mēneša plāns\04_Plānošanas matricas\Bondarenko\[Bondarenko.xlsm]Nodarbību saraksts'!E17</f>
    </nc>
  </rcc>
  <rcc rId="447" sId="1">
    <oc r="F41">
      <f>'P:\2Novada_Nodala\2 NP mēneša plāns\04_Plānošanas matricas\Bondarenko\[Bondarenko.xlsm]Nodarbību saraksts'!F17</f>
    </oc>
    <nc r="F41">
      <f>'P:\2Novada_parvalde\2 NP mēneša plāns\04_Plānošanas matricas\Bondarenko\[Bondarenko.xlsm]Nodarbību saraksts'!F17</f>
    </nc>
  </rcc>
  <rcc rId="448" sId="1">
    <oc r="G41">
      <f>'P:\2Novada_Nodala\2 NP mēneša plāns\04_Plānošanas matricas\Bondarenko\[Bondarenko.xlsm]Nodarbību saraksts'!G17</f>
    </oc>
    <nc r="G41">
      <f>'P:\2Novada_parvalde\2 NP mēneša plāns\04_Plānošanas matricas\Bondarenko\[Bondarenko.xlsm]Nodarbību saraksts'!G17</f>
    </nc>
  </rcc>
  <rcc rId="449" sId="1">
    <oc r="H41">
      <f>'P:\2Novada_Nodala\2 NP mēneša plāns\04_Plānošanas matricas\Bondarenko\[Bondarenko.xlsm]Nodarbību saraksts'!H17</f>
    </oc>
    <nc r="H41">
      <f>'P:\2Novada_parvalde\2 NP mēneša plāns\04_Plānošanas matricas\Bondarenko\[Bondarenko.xlsm]Nodarbību saraksts'!H17</f>
    </nc>
  </rcc>
  <rcc rId="450" sId="1">
    <oc r="I41">
      <f>'P:\2Novada_Nodala\2 NP mēneša plāns\04_Plānošanas matricas\Bondarenko\[Bondarenko.xlsm]Nodarbību saraksts'!I17</f>
    </oc>
    <nc r="I41">
      <f>'P:\2Novada_parvalde\2 NP mēneša plāns\04_Plānošanas matricas\Bondarenko\[Bondarenko.xlsm]Nodarbību saraksts'!I17</f>
    </nc>
  </rcc>
  <rcc rId="451" sId="1">
    <oc r="J41">
      <f>'P:\2Novada_Nodala\2 NP mēneša plāns\04_Plānošanas matricas\Bondarenko\[Bondarenko.xlsm]Nodarbību saraksts'!J17</f>
    </oc>
    <nc r="J41">
      <f>'P:\2Novada_parvalde\2 NP mēneša plāns\04_Plānošanas matricas\Bondarenko\[Bondarenko.xlsm]Nodarbību saraksts'!J17</f>
    </nc>
  </rcc>
  <rcc rId="452" sId="1">
    <oc r="K41">
      <f>'P:\2Novada_Nodala\2 NP mēneša plāns\04_Plānošanas matricas\Bondarenko\[Bondarenko.xlsm]Nodarbību saraksts'!K17</f>
    </oc>
    <nc r="K41">
      <f>'P:\2Novada_parvalde\2 NP mēneša plāns\04_Plānošanas matricas\Bondarenko\[Bondarenko.xlsm]Nodarbību saraksts'!K17</f>
    </nc>
  </rcc>
  <rcc rId="453" sId="1">
    <oc r="L41">
      <f>'P:\2Novada_Nodala\2 NP mēneša plāns\04_Plānošanas matricas\Bondarenko\[Bondarenko.xlsm]Nodarbību saraksts'!L17</f>
    </oc>
    <nc r="L41">
      <f>'P:\2Novada_parvalde\2 NP mēneša plāns\04_Plānošanas matricas\Bondarenko\[Bondarenko.xlsm]Nodarbību saraksts'!L17</f>
    </nc>
  </rcc>
  <rcc rId="454" sId="1">
    <oc r="M41">
      <f>'P:\2Novada_Nodala\2 NP mēneša plāns\04_Plānošanas matricas\Bondarenko\[Bondarenko.xlsm]Nodarbību saraksts'!M17</f>
    </oc>
    <nc r="M41">
      <f>'P:\2Novada_parvalde\2 NP mēneša plāns\04_Plānošanas matricas\Bondarenko\[Bondarenko.xlsm]Nodarbību saraksts'!M17</f>
    </nc>
  </rcc>
  <rcc rId="455" sId="1">
    <oc r="N41">
      <f>'P:\2Novada_Nodala\2 NP mēneša plāns\04_Plānošanas matricas\Bondarenko\[Bondarenko.xlsm]Nodarbību saraksts'!N17</f>
    </oc>
    <nc r="N41">
      <f>'P:\2Novada_parvalde\2 NP mēneša plāns\04_Plānošanas matricas\Bondarenko\[Bondarenko.xlsm]Nodarbību saraksts'!N17</f>
    </nc>
  </rcc>
  <rcc rId="456" sId="1">
    <oc r="O41">
      <f>'P:\2Novada_Nodala\2 NP mēneša plāns\04_Plānošanas matricas\Bondarenko\[Bondarenko.xlsm]Nodarbību saraksts'!O17</f>
    </oc>
    <nc r="O41">
      <f>'P:\2Novada_parvalde\2 NP mēneša plāns\04_Plānošanas matricas\Bondarenko\[Bondarenko.xlsm]Nodarbību saraksts'!O17</f>
    </nc>
  </rcc>
  <rcc rId="457" sId="1">
    <oc r="P41">
      <f>'P:\2Novada_Nodala\2 NP mēneša plāns\04_Plānošanas matricas\Bondarenko\[Bondarenko.xlsm]Nodarbību saraksts'!P17</f>
    </oc>
    <nc r="P41">
      <f>'P:\2Novada_parvalde\2 NP mēneša plāns\04_Plānošanas matricas\Bondarenko\[Bondarenko.xlsm]Nodarbību saraksts'!P17</f>
    </nc>
  </rcc>
  <rcc rId="458" sId="1">
    <oc r="Q41">
      <f>'P:\2Novada_Nodala\2 NP mēneša plāns\04_Plānošanas matricas\Bondarenko\[Bondarenko.xlsm]Nodarbību saraksts'!Q17</f>
    </oc>
    <nc r="Q41">
      <f>'P:\2Novada_parvalde\2 NP mēneša plāns\04_Plānošanas matricas\Bondarenko\[Bondarenko.xlsm]Nodarbību saraksts'!Q17</f>
    </nc>
  </rcc>
  <rcc rId="459" sId="1">
    <oc r="R41">
      <f>'P:\2Novada_Nodala\2 NP mēneša plāns\04_Plānošanas matricas\Bondarenko\[Bondarenko.xlsm]Nodarbību saraksts'!R17</f>
    </oc>
    <nc r="R41">
      <f>'P:\2Novada_parvalde\2 NP mēneša plāns\04_Plānošanas matricas\Bondarenko\[Bondarenko.xlsm]Nodarbību saraksts'!R17</f>
    </nc>
  </rcc>
  <rcc rId="460" sId="1">
    <oc r="S41">
      <f>'P:\2Novada_Nodala\2 NP mēneša plāns\04_Plānošanas matricas\Bondarenko\[Bondarenko.xlsm]Nodarbību saraksts'!S17</f>
    </oc>
    <nc r="S41">
      <f>'P:\2Novada_parvalde\2 NP mēneša plāns\04_Plānošanas matricas\Bondarenko\[Bondarenko.xlsm]Nodarbību saraksts'!S17</f>
    </nc>
  </rcc>
  <rcc rId="461" sId="1">
    <oc r="T41">
      <f>'P:\2Novada_Nodala\2 NP mēneša plāns\04_Plānošanas matricas\Bondarenko\[Bondarenko.xlsm]Nodarbību saraksts'!T17</f>
    </oc>
    <nc r="T41">
      <f>'P:\2Novada_parvalde\2 NP mēneša plāns\04_Plānošanas matricas\Bondarenko\[Bondarenko.xlsm]Nodarbību saraksts'!T17</f>
    </nc>
  </rcc>
  <rcc rId="462" sId="1">
    <oc r="U41">
      <f>'P:\2Novada_Nodala\2 NP mēneša plāns\04_Plānošanas matricas\Bondarenko\[Bondarenko.xlsm]Nodarbību saraksts'!U17</f>
    </oc>
    <nc r="U41">
      <f>'P:\2Novada_parvalde\2 NP mēneša plāns\04_Plānošanas matricas\Bondarenko\[Bondarenko.xlsm]Nodarbību saraksts'!U17</f>
    </nc>
  </rcc>
  <rcc rId="463" sId="1">
    <oc r="D42">
      <f>'P:\2Novada_Nodala\2 NP mēneša plāns\04_Plānošanas matricas\Bondarenko\[Bondarenko.xlsm]Nodarbību saraksts'!D18</f>
    </oc>
    <nc r="D42">
      <f>'P:\2Novada_parvalde\2 NP mēneša plāns\04_Plānošanas matricas\Bondarenko\[Bondarenko.xlsm]Nodarbību saraksts'!D18</f>
    </nc>
  </rcc>
  <rcc rId="464" sId="1">
    <oc r="E42">
      <f>'P:\2Novada_Nodala\2 NP mēneša plāns\04_Plānošanas matricas\Bondarenko\[Bondarenko.xlsm]Nodarbību saraksts'!E18</f>
    </oc>
    <nc r="E42">
      <f>'P:\2Novada_parvalde\2 NP mēneša plāns\04_Plānošanas matricas\Bondarenko\[Bondarenko.xlsm]Nodarbību saraksts'!E18</f>
    </nc>
  </rcc>
  <rcc rId="465" sId="1">
    <oc r="F42">
      <f>'P:\2Novada_Nodala\2 NP mēneša plāns\04_Plānošanas matricas\Bondarenko\[Bondarenko.xlsm]Nodarbību saraksts'!F18</f>
    </oc>
    <nc r="F42">
      <f>'P:\2Novada_parvalde\2 NP mēneša plāns\04_Plānošanas matricas\Bondarenko\[Bondarenko.xlsm]Nodarbību saraksts'!F18</f>
    </nc>
  </rcc>
  <rcc rId="466" sId="1">
    <oc r="G42">
      <f>'P:\2Novada_Nodala\2 NP mēneša plāns\04_Plānošanas matricas\Bondarenko\[Bondarenko.xlsm]Nodarbību saraksts'!G18</f>
    </oc>
    <nc r="G42">
      <f>'P:\2Novada_parvalde\2 NP mēneša plāns\04_Plānošanas matricas\Bondarenko\[Bondarenko.xlsm]Nodarbību saraksts'!G18</f>
    </nc>
  </rcc>
  <rcc rId="467" sId="1">
    <oc r="H42">
      <f>'P:\2Novada_Nodala\2 NP mēneša plāns\04_Plānošanas matricas\Bondarenko\[Bondarenko.xlsm]Nodarbību saraksts'!H18</f>
    </oc>
    <nc r="H42">
      <f>'P:\2Novada_parvalde\2 NP mēneša plāns\04_Plānošanas matricas\Bondarenko\[Bondarenko.xlsm]Nodarbību saraksts'!H18</f>
    </nc>
  </rcc>
  <rcc rId="468" sId="1">
    <oc r="I42">
      <f>'P:\2Novada_Nodala\2 NP mēneša plāns\04_Plānošanas matricas\Bondarenko\[Bondarenko.xlsm]Nodarbību saraksts'!I18</f>
    </oc>
    <nc r="I42">
      <f>'P:\2Novada_parvalde\2 NP mēneša plāns\04_Plānošanas matricas\Bondarenko\[Bondarenko.xlsm]Nodarbību saraksts'!I18</f>
    </nc>
  </rcc>
  <rcc rId="469" sId="1">
    <oc r="J42">
      <f>'P:\2Novada_Nodala\2 NP mēneša plāns\04_Plānošanas matricas\Bondarenko\[Bondarenko.xlsm]Nodarbību saraksts'!J18</f>
    </oc>
    <nc r="J42">
      <f>'P:\2Novada_parvalde\2 NP mēneša plāns\04_Plānošanas matricas\Bondarenko\[Bondarenko.xlsm]Nodarbību saraksts'!J18</f>
    </nc>
  </rcc>
  <rcc rId="470" sId="1">
    <oc r="K42">
      <f>'P:\2Novada_Nodala\2 NP mēneša plāns\04_Plānošanas matricas\Bondarenko\[Bondarenko.xlsm]Nodarbību saraksts'!K18</f>
    </oc>
    <nc r="K42">
      <f>'P:\2Novada_parvalde\2 NP mēneša plāns\04_Plānošanas matricas\Bondarenko\[Bondarenko.xlsm]Nodarbību saraksts'!K18</f>
    </nc>
  </rcc>
  <rcc rId="471" sId="1">
    <oc r="L42">
      <f>'P:\2Novada_Nodala\2 NP mēneša plāns\04_Plānošanas matricas\Bondarenko\[Bondarenko.xlsm]Nodarbību saraksts'!L18</f>
    </oc>
    <nc r="L42">
      <f>'P:\2Novada_parvalde\2 NP mēneša plāns\04_Plānošanas matricas\Bondarenko\[Bondarenko.xlsm]Nodarbību saraksts'!L18</f>
    </nc>
  </rcc>
  <rcc rId="472" sId="1">
    <oc r="M42">
      <f>'P:\2Novada_Nodala\2 NP mēneša plāns\04_Plānošanas matricas\Bondarenko\[Bondarenko.xlsm]Nodarbību saraksts'!M18</f>
    </oc>
    <nc r="M42">
      <f>'P:\2Novada_parvalde\2 NP mēneša plāns\04_Plānošanas matricas\Bondarenko\[Bondarenko.xlsm]Nodarbību saraksts'!M18</f>
    </nc>
  </rcc>
  <rcc rId="473" sId="1">
    <oc r="N42">
      <f>'P:\2Novada_Nodala\2 NP mēneša plāns\04_Plānošanas matricas\Bondarenko\[Bondarenko.xlsm]Nodarbību saraksts'!N18</f>
    </oc>
    <nc r="N42">
      <f>'P:\2Novada_parvalde\2 NP mēneša plāns\04_Plānošanas matricas\Bondarenko\[Bondarenko.xlsm]Nodarbību saraksts'!N18</f>
    </nc>
  </rcc>
  <rcc rId="474" sId="1">
    <oc r="O42">
      <f>'P:\2Novada_Nodala\2 NP mēneša plāns\04_Plānošanas matricas\Bondarenko\[Bondarenko.xlsm]Nodarbību saraksts'!O18</f>
    </oc>
    <nc r="O42">
      <f>'P:\2Novada_parvalde\2 NP mēneša plāns\04_Plānošanas matricas\Bondarenko\[Bondarenko.xlsm]Nodarbību saraksts'!O18</f>
    </nc>
  </rcc>
  <rcc rId="475" sId="1">
    <oc r="P42">
      <f>'P:\2Novada_Nodala\2 NP mēneša plāns\04_Plānošanas matricas\Bondarenko\[Bondarenko.xlsm]Nodarbību saraksts'!P18</f>
    </oc>
    <nc r="P42">
      <f>'P:\2Novada_parvalde\2 NP mēneša plāns\04_Plānošanas matricas\Bondarenko\[Bondarenko.xlsm]Nodarbību saraksts'!P18</f>
    </nc>
  </rcc>
  <rcc rId="476" sId="1">
    <oc r="Q42">
      <f>'P:\2Novada_Nodala\2 NP mēneša plāns\04_Plānošanas matricas\Bondarenko\[Bondarenko.xlsm]Nodarbību saraksts'!Q18</f>
    </oc>
    <nc r="Q42">
      <f>'P:\2Novada_parvalde\2 NP mēneša plāns\04_Plānošanas matricas\Bondarenko\[Bondarenko.xlsm]Nodarbību saraksts'!Q18</f>
    </nc>
  </rcc>
  <rcc rId="477" sId="1">
    <oc r="R42">
      <f>'P:\2Novada_Nodala\2 NP mēneša plāns\04_Plānošanas matricas\Bondarenko\[Bondarenko.xlsm]Nodarbību saraksts'!R18</f>
    </oc>
    <nc r="R42">
      <f>'P:\2Novada_parvalde\2 NP mēneša plāns\04_Plānošanas matricas\Bondarenko\[Bondarenko.xlsm]Nodarbību saraksts'!R18</f>
    </nc>
  </rcc>
  <rcc rId="478" sId="1">
    <oc r="S42">
      <f>'P:\2Novada_Nodala\2 NP mēneša plāns\04_Plānošanas matricas\Bondarenko\[Bondarenko.xlsm]Nodarbību saraksts'!S18</f>
    </oc>
    <nc r="S42">
      <f>'P:\2Novada_parvalde\2 NP mēneša plāns\04_Plānošanas matricas\Bondarenko\[Bondarenko.xlsm]Nodarbību saraksts'!S18</f>
    </nc>
  </rcc>
  <rcc rId="479" sId="1">
    <oc r="T42">
      <f>'P:\2Novada_Nodala\2 NP mēneša plāns\04_Plānošanas matricas\Bondarenko\[Bondarenko.xlsm]Nodarbību saraksts'!T18</f>
    </oc>
    <nc r="T42">
      <f>'P:\2Novada_parvalde\2 NP mēneša plāns\04_Plānošanas matricas\Bondarenko\[Bondarenko.xlsm]Nodarbību saraksts'!T18</f>
    </nc>
  </rcc>
  <rcc rId="480" sId="1">
    <oc r="U42">
      <f>'P:\2Novada_Nodala\2 NP mēneša plāns\04_Plānošanas matricas\Bondarenko\[Bondarenko.xlsm]Nodarbību saraksts'!U18</f>
    </oc>
    <nc r="U42">
      <f>'P:\2Novada_parvalde\2 NP mēneša plāns\04_Plānošanas matricas\Bondarenko\[Bondarenko.xlsm]Nodarbību saraksts'!U18</f>
    </nc>
  </rcc>
  <rcc rId="481" sId="1">
    <oc r="D43">
      <f>'P:\2Novada_Nodala\2 NP mēneša plāns\04_Plānošanas matricas\Bondarenko\[Bondarenko.xlsm]Nodarbību saraksts'!D19</f>
    </oc>
    <nc r="D43">
      <f>'P:\2Novada_parvalde\2 NP mēneša plāns\04_Plānošanas matricas\Bondarenko\[Bondarenko.xlsm]Nodarbību saraksts'!D19</f>
    </nc>
  </rcc>
  <rcc rId="482" sId="1">
    <oc r="E43">
      <f>'P:\2Novada_Nodala\2 NP mēneša plāns\04_Plānošanas matricas\Bondarenko\[Bondarenko.xlsm]Nodarbību saraksts'!E19</f>
    </oc>
    <nc r="E43">
      <f>'P:\2Novada_parvalde\2 NP mēneša plāns\04_Plānošanas matricas\Bondarenko\[Bondarenko.xlsm]Nodarbību saraksts'!E19</f>
    </nc>
  </rcc>
  <rcc rId="483" sId="1">
    <oc r="F43">
      <f>'P:\2Novada_Nodala\2 NP mēneša plāns\04_Plānošanas matricas\Bondarenko\[Bondarenko.xlsm]Nodarbību saraksts'!F19</f>
    </oc>
    <nc r="F43">
      <f>'P:\2Novada_parvalde\2 NP mēneša plāns\04_Plānošanas matricas\Bondarenko\[Bondarenko.xlsm]Nodarbību saraksts'!F19</f>
    </nc>
  </rcc>
  <rcc rId="484" sId="1">
    <oc r="G43">
      <f>'P:\2Novada_Nodala\2 NP mēneša plāns\04_Plānošanas matricas\Bondarenko\[Bondarenko.xlsm]Nodarbību saraksts'!G19</f>
    </oc>
    <nc r="G43">
      <f>'P:\2Novada_parvalde\2 NP mēneša plāns\04_Plānošanas matricas\Bondarenko\[Bondarenko.xlsm]Nodarbību saraksts'!G19</f>
    </nc>
  </rcc>
  <rcc rId="485" sId="1">
    <oc r="H43">
      <f>'P:\2Novada_Nodala\2 NP mēneša plāns\04_Plānošanas matricas\Bondarenko\[Bondarenko.xlsm]Nodarbību saraksts'!H19</f>
    </oc>
    <nc r="H43">
      <f>'P:\2Novada_parvalde\2 NP mēneša plāns\04_Plānošanas matricas\Bondarenko\[Bondarenko.xlsm]Nodarbību saraksts'!H19</f>
    </nc>
  </rcc>
  <rcc rId="486" sId="1">
    <oc r="I43">
      <f>'P:\2Novada_Nodala\2 NP mēneša plāns\04_Plānošanas matricas\Bondarenko\[Bondarenko.xlsm]Nodarbību saraksts'!I19</f>
    </oc>
    <nc r="I43">
      <f>'P:\2Novada_parvalde\2 NP mēneša plāns\04_Plānošanas matricas\Bondarenko\[Bondarenko.xlsm]Nodarbību saraksts'!I19</f>
    </nc>
  </rcc>
  <rcc rId="487" sId="1">
    <oc r="J43">
      <f>'P:\2Novada_Nodala\2 NP mēneša plāns\04_Plānošanas matricas\Bondarenko\[Bondarenko.xlsm]Nodarbību saraksts'!J19</f>
    </oc>
    <nc r="J43">
      <f>'P:\2Novada_parvalde\2 NP mēneša plāns\04_Plānošanas matricas\Bondarenko\[Bondarenko.xlsm]Nodarbību saraksts'!J19</f>
    </nc>
  </rcc>
  <rcc rId="488" sId="1">
    <oc r="K43">
      <f>'P:\2Novada_Nodala\2 NP mēneša plāns\04_Plānošanas matricas\Bondarenko\[Bondarenko.xlsm]Nodarbību saraksts'!K19</f>
    </oc>
    <nc r="K43">
      <f>'P:\2Novada_parvalde\2 NP mēneša plāns\04_Plānošanas matricas\Bondarenko\[Bondarenko.xlsm]Nodarbību saraksts'!K19</f>
    </nc>
  </rcc>
  <rcc rId="489" sId="1">
    <oc r="L43">
      <f>'P:\2Novada_Nodala\2 NP mēneša plāns\04_Plānošanas matricas\Bondarenko\[Bondarenko.xlsm]Nodarbību saraksts'!L19</f>
    </oc>
    <nc r="L43">
      <f>'P:\2Novada_parvalde\2 NP mēneša plāns\04_Plānošanas matricas\Bondarenko\[Bondarenko.xlsm]Nodarbību saraksts'!L19</f>
    </nc>
  </rcc>
  <rcc rId="490" sId="1">
    <oc r="M43">
      <f>'P:\2Novada_Nodala\2 NP mēneša plāns\04_Plānošanas matricas\Bondarenko\[Bondarenko.xlsm]Nodarbību saraksts'!M19</f>
    </oc>
    <nc r="M43">
      <f>'P:\2Novada_parvalde\2 NP mēneša plāns\04_Plānošanas matricas\Bondarenko\[Bondarenko.xlsm]Nodarbību saraksts'!M19</f>
    </nc>
  </rcc>
  <rcc rId="491" sId="1">
    <oc r="N43">
      <f>'P:\2Novada_Nodala\2 NP mēneša plāns\04_Plānošanas matricas\Bondarenko\[Bondarenko.xlsm]Nodarbību saraksts'!N19</f>
    </oc>
    <nc r="N43">
      <f>'P:\2Novada_parvalde\2 NP mēneša plāns\04_Plānošanas matricas\Bondarenko\[Bondarenko.xlsm]Nodarbību saraksts'!N19</f>
    </nc>
  </rcc>
  <rcc rId="492" sId="1">
    <oc r="O43">
      <f>'P:\2Novada_Nodala\2 NP mēneša plāns\04_Plānošanas matricas\Bondarenko\[Bondarenko.xlsm]Nodarbību saraksts'!O19</f>
    </oc>
    <nc r="O43">
      <f>'P:\2Novada_parvalde\2 NP mēneša plāns\04_Plānošanas matricas\Bondarenko\[Bondarenko.xlsm]Nodarbību saraksts'!O19</f>
    </nc>
  </rcc>
  <rcc rId="493" sId="1">
    <oc r="P43">
      <f>'P:\2Novada_Nodala\2 NP mēneša plāns\04_Plānošanas matricas\Bondarenko\[Bondarenko.xlsm]Nodarbību saraksts'!P19</f>
    </oc>
    <nc r="P43">
      <f>'P:\2Novada_parvalde\2 NP mēneša plāns\04_Plānošanas matricas\Bondarenko\[Bondarenko.xlsm]Nodarbību saraksts'!P19</f>
    </nc>
  </rcc>
  <rcc rId="494" sId="1">
    <oc r="Q43">
      <f>'P:\2Novada_Nodala\2 NP mēneša plāns\04_Plānošanas matricas\Bondarenko\[Bondarenko.xlsm]Nodarbību saraksts'!Q19</f>
    </oc>
    <nc r="Q43">
      <f>'P:\2Novada_parvalde\2 NP mēneša plāns\04_Plānošanas matricas\Bondarenko\[Bondarenko.xlsm]Nodarbību saraksts'!Q19</f>
    </nc>
  </rcc>
  <rcc rId="495" sId="1">
    <oc r="R43">
      <f>'P:\2Novada_Nodala\2 NP mēneša plāns\04_Plānošanas matricas\Bondarenko\[Bondarenko.xlsm]Nodarbību saraksts'!R19</f>
    </oc>
    <nc r="R43">
      <f>'P:\2Novada_parvalde\2 NP mēneša plāns\04_Plānošanas matricas\Bondarenko\[Bondarenko.xlsm]Nodarbību saraksts'!R19</f>
    </nc>
  </rcc>
  <rcc rId="496" sId="1">
    <oc r="S43">
      <f>'P:\2Novada_Nodala\2 NP mēneša plāns\04_Plānošanas matricas\Bondarenko\[Bondarenko.xlsm]Nodarbību saraksts'!S19</f>
    </oc>
    <nc r="S43">
      <f>'P:\2Novada_parvalde\2 NP mēneša plāns\04_Plānošanas matricas\Bondarenko\[Bondarenko.xlsm]Nodarbību saraksts'!S19</f>
    </nc>
  </rcc>
  <rcc rId="497" sId="1">
    <oc r="T43">
      <f>'P:\2Novada_Nodala\2 NP mēneša plāns\04_Plānošanas matricas\Bondarenko\[Bondarenko.xlsm]Nodarbību saraksts'!T19</f>
    </oc>
    <nc r="T43">
      <f>'P:\2Novada_parvalde\2 NP mēneša plāns\04_Plānošanas matricas\Bondarenko\[Bondarenko.xlsm]Nodarbību saraksts'!T19</f>
    </nc>
  </rcc>
  <rcc rId="498" sId="1">
    <oc r="U43">
      <f>'P:\2Novada_Nodala\2 NP mēneša plāns\04_Plānošanas matricas\Bondarenko\[Bondarenko.xlsm]Nodarbību saraksts'!U19</f>
    </oc>
    <nc r="U43">
      <f>'P:\2Novada_parvalde\2 NP mēneša plāns\04_Plānošanas matricas\Bondarenko\[Bondarenko.xlsm]Nodarbību saraksts'!U19</f>
    </nc>
  </rcc>
  <rcc rId="499" sId="1">
    <oc r="D44">
      <f>'P:\2Novada_Nodala\2 NP mēneša plāns\04_Plānošanas matricas\Bondarenko\[Bondarenko.xlsm]Nodarbību saraksts'!D20</f>
    </oc>
    <nc r="D44">
      <f>'P:\2Novada_parvalde\2 NP mēneša plāns\04_Plānošanas matricas\Bondarenko\[Bondarenko.xlsm]Nodarbību saraksts'!D20</f>
    </nc>
  </rcc>
  <rcc rId="500" sId="1">
    <oc r="E44">
      <f>'P:\2Novada_Nodala\2 NP mēneša plāns\04_Plānošanas matricas\Bondarenko\[Bondarenko.xlsm]Nodarbību saraksts'!E20</f>
    </oc>
    <nc r="E44">
      <f>'P:\2Novada_parvalde\2 NP mēneša plāns\04_Plānošanas matricas\Bondarenko\[Bondarenko.xlsm]Nodarbību saraksts'!E20</f>
    </nc>
  </rcc>
  <rcc rId="501" sId="1">
    <oc r="F44">
      <f>'P:\2Novada_Nodala\2 NP mēneša plāns\04_Plānošanas matricas\Bondarenko\[Bondarenko.xlsm]Nodarbību saraksts'!F20</f>
    </oc>
    <nc r="F44">
      <f>'P:\2Novada_parvalde\2 NP mēneša plāns\04_Plānošanas matricas\Bondarenko\[Bondarenko.xlsm]Nodarbību saraksts'!F20</f>
    </nc>
  </rcc>
  <rcc rId="502" sId="1">
    <oc r="G44">
      <f>'P:\2Novada_Nodala\2 NP mēneša plāns\04_Plānošanas matricas\Bondarenko\[Bondarenko.xlsm]Nodarbību saraksts'!G20</f>
    </oc>
    <nc r="G44">
      <f>'P:\2Novada_parvalde\2 NP mēneša plāns\04_Plānošanas matricas\Bondarenko\[Bondarenko.xlsm]Nodarbību saraksts'!G20</f>
    </nc>
  </rcc>
  <rcc rId="503" sId="1">
    <oc r="H44">
      <f>'P:\2Novada_Nodala\2 NP mēneša plāns\04_Plānošanas matricas\Bondarenko\[Bondarenko.xlsm]Nodarbību saraksts'!H20</f>
    </oc>
    <nc r="H44">
      <f>'P:\2Novada_parvalde\2 NP mēneša plāns\04_Plānošanas matricas\Bondarenko\[Bondarenko.xlsm]Nodarbību saraksts'!H20</f>
    </nc>
  </rcc>
  <rcc rId="504" sId="1">
    <oc r="I44">
      <f>'P:\2Novada_Nodala\2 NP mēneša plāns\04_Plānošanas matricas\Bondarenko\[Bondarenko.xlsm]Nodarbību saraksts'!I20</f>
    </oc>
    <nc r="I44">
      <f>'P:\2Novada_parvalde\2 NP mēneša plāns\04_Plānošanas matricas\Bondarenko\[Bondarenko.xlsm]Nodarbību saraksts'!I20</f>
    </nc>
  </rcc>
  <rcc rId="505" sId="1">
    <oc r="J44">
      <f>'P:\2Novada_Nodala\2 NP mēneša plāns\04_Plānošanas matricas\Bondarenko\[Bondarenko.xlsm]Nodarbību saraksts'!J20</f>
    </oc>
    <nc r="J44">
      <f>'P:\2Novada_parvalde\2 NP mēneša plāns\04_Plānošanas matricas\Bondarenko\[Bondarenko.xlsm]Nodarbību saraksts'!J20</f>
    </nc>
  </rcc>
  <rcc rId="506" sId="1">
    <oc r="K44">
      <f>'P:\2Novada_Nodala\2 NP mēneša plāns\04_Plānošanas matricas\Bondarenko\[Bondarenko.xlsm]Nodarbību saraksts'!K20</f>
    </oc>
    <nc r="K44">
      <f>'P:\2Novada_parvalde\2 NP mēneša plāns\04_Plānošanas matricas\Bondarenko\[Bondarenko.xlsm]Nodarbību saraksts'!K20</f>
    </nc>
  </rcc>
  <rcc rId="507" sId="1">
    <oc r="L44">
      <f>'P:\2Novada_Nodala\2 NP mēneša plāns\04_Plānošanas matricas\Bondarenko\[Bondarenko.xlsm]Nodarbību saraksts'!L20</f>
    </oc>
    <nc r="L44">
      <f>'P:\2Novada_parvalde\2 NP mēneša plāns\04_Plānošanas matricas\Bondarenko\[Bondarenko.xlsm]Nodarbību saraksts'!L20</f>
    </nc>
  </rcc>
  <rcc rId="508" sId="1">
    <oc r="M44">
      <f>'P:\2Novada_Nodala\2 NP mēneša plāns\04_Plānošanas matricas\Bondarenko\[Bondarenko.xlsm]Nodarbību saraksts'!M20</f>
    </oc>
    <nc r="M44">
      <f>'P:\2Novada_parvalde\2 NP mēneša plāns\04_Plānošanas matricas\Bondarenko\[Bondarenko.xlsm]Nodarbību saraksts'!M20</f>
    </nc>
  </rcc>
  <rcc rId="509" sId="1">
    <oc r="N44">
      <f>'P:\2Novada_Nodala\2 NP mēneša plāns\04_Plānošanas matricas\Bondarenko\[Bondarenko.xlsm]Nodarbību saraksts'!N20</f>
    </oc>
    <nc r="N44">
      <f>'P:\2Novada_parvalde\2 NP mēneša plāns\04_Plānošanas matricas\Bondarenko\[Bondarenko.xlsm]Nodarbību saraksts'!N20</f>
    </nc>
  </rcc>
  <rcc rId="510" sId="1">
    <oc r="O44">
      <f>'P:\2Novada_Nodala\2 NP mēneša plāns\04_Plānošanas matricas\Bondarenko\[Bondarenko.xlsm]Nodarbību saraksts'!O20</f>
    </oc>
    <nc r="O44">
      <f>'P:\2Novada_parvalde\2 NP mēneša plāns\04_Plānošanas matricas\Bondarenko\[Bondarenko.xlsm]Nodarbību saraksts'!O20</f>
    </nc>
  </rcc>
  <rcc rId="511" sId="1">
    <oc r="P44">
      <f>'P:\2Novada_Nodala\2 NP mēneša plāns\04_Plānošanas matricas\Bondarenko\[Bondarenko.xlsm]Nodarbību saraksts'!P20</f>
    </oc>
    <nc r="P44">
      <f>'P:\2Novada_parvalde\2 NP mēneša plāns\04_Plānošanas matricas\Bondarenko\[Bondarenko.xlsm]Nodarbību saraksts'!P20</f>
    </nc>
  </rcc>
  <rcc rId="512" sId="1">
    <oc r="Q44">
      <f>'P:\2Novada_Nodala\2 NP mēneša plāns\04_Plānošanas matricas\Bondarenko\[Bondarenko.xlsm]Nodarbību saraksts'!Q20</f>
    </oc>
    <nc r="Q44">
      <f>'P:\2Novada_parvalde\2 NP mēneša plāns\04_Plānošanas matricas\Bondarenko\[Bondarenko.xlsm]Nodarbību saraksts'!Q20</f>
    </nc>
  </rcc>
  <rcc rId="513" sId="1">
    <oc r="R44">
      <f>'P:\2Novada_Nodala\2 NP mēneša plāns\04_Plānošanas matricas\Bondarenko\[Bondarenko.xlsm]Nodarbību saraksts'!R20</f>
    </oc>
    <nc r="R44">
      <f>'P:\2Novada_parvalde\2 NP mēneša plāns\04_Plānošanas matricas\Bondarenko\[Bondarenko.xlsm]Nodarbību saraksts'!R20</f>
    </nc>
  </rcc>
  <rcc rId="514" sId="1">
    <oc r="S44">
      <f>'P:\2Novada_Nodala\2 NP mēneša plāns\04_Plānošanas matricas\Bondarenko\[Bondarenko.xlsm]Nodarbību saraksts'!S20</f>
    </oc>
    <nc r="S44">
      <f>'P:\2Novada_parvalde\2 NP mēneša plāns\04_Plānošanas matricas\Bondarenko\[Bondarenko.xlsm]Nodarbību saraksts'!S20</f>
    </nc>
  </rcc>
  <rcc rId="515" sId="1">
    <oc r="T44">
      <f>'P:\2Novada_Nodala\2 NP mēneša plāns\04_Plānošanas matricas\Bondarenko\[Bondarenko.xlsm]Nodarbību saraksts'!T20</f>
    </oc>
    <nc r="T44">
      <f>'P:\2Novada_parvalde\2 NP mēneša plāns\04_Plānošanas matricas\Bondarenko\[Bondarenko.xlsm]Nodarbību saraksts'!T20</f>
    </nc>
  </rcc>
  <rcc rId="516" sId="1">
    <oc r="U44">
      <f>'P:\2Novada_Nodala\2 NP mēneša plāns\04_Plānošanas matricas\Bondarenko\[Bondarenko.xlsm]Nodarbību saraksts'!U20</f>
    </oc>
    <nc r="U44">
      <f>'P:\2Novada_parvalde\2 NP mēneša plāns\04_Plānošanas matricas\Bondarenko\[Bondarenko.xlsm]Nodarbību saraksts'!U20</f>
    </nc>
  </rcc>
  <rcc rId="517" sId="1">
    <oc r="D45">
      <f>'P:\2Novada_Nodala\2 NP mēneša plāns\04_Plānošanas matricas\Bondarenko\[Bondarenko.xlsm]Nodarbību saraksts'!D21</f>
    </oc>
    <nc r="D45">
      <f>'P:\2Novada_parvalde\2 NP mēneša plāns\04_Plānošanas matricas\Bondarenko\[Bondarenko.xlsm]Nodarbību saraksts'!D21</f>
    </nc>
  </rcc>
  <rcc rId="518" sId="1">
    <oc r="E45">
      <f>'P:\2Novada_Nodala\2 NP mēneša plāns\04_Plānošanas matricas\Bondarenko\[Bondarenko.xlsm]Nodarbību saraksts'!E21</f>
    </oc>
    <nc r="E45">
      <f>'P:\2Novada_parvalde\2 NP mēneša plāns\04_Plānošanas matricas\Bondarenko\[Bondarenko.xlsm]Nodarbību saraksts'!E21</f>
    </nc>
  </rcc>
  <rcc rId="519" sId="1">
    <oc r="F45">
      <f>'P:\2Novada_Nodala\2 NP mēneša plāns\04_Plānošanas matricas\Bondarenko\[Bondarenko.xlsm]Nodarbību saraksts'!F21</f>
    </oc>
    <nc r="F45">
      <f>'P:\2Novada_parvalde\2 NP mēneša plāns\04_Plānošanas matricas\Bondarenko\[Bondarenko.xlsm]Nodarbību saraksts'!F21</f>
    </nc>
  </rcc>
  <rcc rId="520" sId="1">
    <oc r="G45">
      <f>'P:\2Novada_Nodala\2 NP mēneša plāns\04_Plānošanas matricas\Bondarenko\[Bondarenko.xlsm]Nodarbību saraksts'!G21</f>
    </oc>
    <nc r="G45">
      <f>'P:\2Novada_parvalde\2 NP mēneša plāns\04_Plānošanas matricas\Bondarenko\[Bondarenko.xlsm]Nodarbību saraksts'!G21</f>
    </nc>
  </rcc>
  <rcc rId="521" sId="1">
    <oc r="H45">
      <f>'P:\2Novada_Nodala\2 NP mēneša plāns\04_Plānošanas matricas\Bondarenko\[Bondarenko.xlsm]Nodarbību saraksts'!H21</f>
    </oc>
    <nc r="H45">
      <f>'P:\2Novada_parvalde\2 NP mēneša plāns\04_Plānošanas matricas\Bondarenko\[Bondarenko.xlsm]Nodarbību saraksts'!H21</f>
    </nc>
  </rcc>
  <rcc rId="522" sId="1">
    <oc r="I45">
      <f>'P:\2Novada_Nodala\2 NP mēneša plāns\04_Plānošanas matricas\Bondarenko\[Bondarenko.xlsm]Nodarbību saraksts'!I21</f>
    </oc>
    <nc r="I45">
      <f>'P:\2Novada_parvalde\2 NP mēneša plāns\04_Plānošanas matricas\Bondarenko\[Bondarenko.xlsm]Nodarbību saraksts'!I21</f>
    </nc>
  </rcc>
  <rcc rId="523" sId="1">
    <oc r="J45">
      <f>'P:\2Novada_Nodala\2 NP mēneša plāns\04_Plānošanas matricas\Bondarenko\[Bondarenko.xlsm]Nodarbību saraksts'!J21</f>
    </oc>
    <nc r="J45">
      <f>'P:\2Novada_parvalde\2 NP mēneša plāns\04_Plānošanas matricas\Bondarenko\[Bondarenko.xlsm]Nodarbību saraksts'!J21</f>
    </nc>
  </rcc>
  <rcc rId="524" sId="1">
    <oc r="K45">
      <f>'P:\2Novada_Nodala\2 NP mēneša plāns\04_Plānošanas matricas\Bondarenko\[Bondarenko.xlsm]Nodarbību saraksts'!K21</f>
    </oc>
    <nc r="K45">
      <f>'P:\2Novada_parvalde\2 NP mēneša plāns\04_Plānošanas matricas\Bondarenko\[Bondarenko.xlsm]Nodarbību saraksts'!K21</f>
    </nc>
  </rcc>
  <rcc rId="525" sId="1">
    <oc r="L45">
      <f>'P:\2Novada_Nodala\2 NP mēneša plāns\04_Plānošanas matricas\Bondarenko\[Bondarenko.xlsm]Nodarbību saraksts'!L21</f>
    </oc>
    <nc r="L45">
      <f>'P:\2Novada_parvalde\2 NP mēneša plāns\04_Plānošanas matricas\Bondarenko\[Bondarenko.xlsm]Nodarbību saraksts'!L21</f>
    </nc>
  </rcc>
  <rcc rId="526" sId="1">
    <oc r="M45">
      <f>'P:\2Novada_Nodala\2 NP mēneša plāns\04_Plānošanas matricas\Bondarenko\[Bondarenko.xlsm]Nodarbību saraksts'!M21</f>
    </oc>
    <nc r="M45">
      <f>'P:\2Novada_parvalde\2 NP mēneša plāns\04_Plānošanas matricas\Bondarenko\[Bondarenko.xlsm]Nodarbību saraksts'!M21</f>
    </nc>
  </rcc>
  <rcc rId="527" sId="1">
    <oc r="N45">
      <f>'P:\2Novada_Nodala\2 NP mēneša plāns\04_Plānošanas matricas\Bondarenko\[Bondarenko.xlsm]Nodarbību saraksts'!N21</f>
    </oc>
    <nc r="N45">
      <f>'P:\2Novada_parvalde\2 NP mēneša plāns\04_Plānošanas matricas\Bondarenko\[Bondarenko.xlsm]Nodarbību saraksts'!N21</f>
    </nc>
  </rcc>
  <rcc rId="528" sId="1">
    <oc r="O45">
      <f>'P:\2Novada_Nodala\2 NP mēneša plāns\04_Plānošanas matricas\Bondarenko\[Bondarenko.xlsm]Nodarbību saraksts'!O21</f>
    </oc>
    <nc r="O45">
      <f>'P:\2Novada_parvalde\2 NP mēneša plāns\04_Plānošanas matricas\Bondarenko\[Bondarenko.xlsm]Nodarbību saraksts'!O21</f>
    </nc>
  </rcc>
  <rcc rId="529" sId="1">
    <oc r="P45">
      <f>'P:\2Novada_Nodala\2 NP mēneša plāns\04_Plānošanas matricas\Bondarenko\[Bondarenko.xlsm]Nodarbību saraksts'!P21</f>
    </oc>
    <nc r="P45">
      <f>'P:\2Novada_parvalde\2 NP mēneša plāns\04_Plānošanas matricas\Bondarenko\[Bondarenko.xlsm]Nodarbību saraksts'!P21</f>
    </nc>
  </rcc>
  <rcc rId="530" sId="1">
    <oc r="Q45">
      <f>'P:\2Novada_Nodala\2 NP mēneša plāns\04_Plānošanas matricas\Bondarenko\[Bondarenko.xlsm]Nodarbību saraksts'!Q21</f>
    </oc>
    <nc r="Q45">
      <f>'P:\2Novada_parvalde\2 NP mēneša plāns\04_Plānošanas matricas\Bondarenko\[Bondarenko.xlsm]Nodarbību saraksts'!Q21</f>
    </nc>
  </rcc>
  <rcc rId="531" sId="1">
    <oc r="R45">
      <f>'P:\2Novada_Nodala\2 NP mēneša plāns\04_Plānošanas matricas\Bondarenko\[Bondarenko.xlsm]Nodarbību saraksts'!R21</f>
    </oc>
    <nc r="R45">
      <f>'P:\2Novada_parvalde\2 NP mēneša plāns\04_Plānošanas matricas\Bondarenko\[Bondarenko.xlsm]Nodarbību saraksts'!R21</f>
    </nc>
  </rcc>
  <rcc rId="532" sId="1">
    <oc r="S45">
      <f>'P:\2Novada_Nodala\2 NP mēneša plāns\04_Plānošanas matricas\Bondarenko\[Bondarenko.xlsm]Nodarbību saraksts'!S21</f>
    </oc>
    <nc r="S45">
      <f>'P:\2Novada_parvalde\2 NP mēneša plāns\04_Plānošanas matricas\Bondarenko\[Bondarenko.xlsm]Nodarbību saraksts'!S21</f>
    </nc>
  </rcc>
  <rcc rId="533" sId="1">
    <oc r="T45">
      <f>'P:\2Novada_Nodala\2 NP mēneša plāns\04_Plānošanas matricas\Bondarenko\[Bondarenko.xlsm]Nodarbību saraksts'!T21</f>
    </oc>
    <nc r="T45">
      <f>'P:\2Novada_parvalde\2 NP mēneša plāns\04_Plānošanas matricas\Bondarenko\[Bondarenko.xlsm]Nodarbību saraksts'!T21</f>
    </nc>
  </rcc>
  <rcc rId="534" sId="1">
    <oc r="U45">
      <f>'P:\2Novada_Nodala\2 NP mēneša plāns\04_Plānošanas matricas\Bondarenko\[Bondarenko.xlsm]Nodarbību saraksts'!U21</f>
    </oc>
    <nc r="U45">
      <f>'P:\2Novada_parvalde\2 NP mēneša plāns\04_Plānošanas matricas\Bondarenko\[Bondarenko.xlsm]Nodarbību saraksts'!U21</f>
    </nc>
  </rcc>
  <rcc rId="535" sId="1">
    <oc r="D46">
      <f>'P:\2Novada_Nodala\2 NP mēneša plāns\04_Plānošanas matricas\Bondarenko\[Bondarenko.xlsm]Nodarbību saraksts'!D22</f>
    </oc>
    <nc r="D46">
      <f>'P:\2Novada_parvalde\2 NP mēneša plāns\04_Plānošanas matricas\Bondarenko\[Bondarenko.xlsm]Nodarbību saraksts'!D22</f>
    </nc>
  </rcc>
  <rcc rId="536" sId="1">
    <oc r="E46">
      <f>'P:\2Novada_Nodala\2 NP mēneša plāns\04_Plānošanas matricas\Bondarenko\[Bondarenko.xlsm]Nodarbību saraksts'!E22</f>
    </oc>
    <nc r="E46">
      <f>'P:\2Novada_parvalde\2 NP mēneša plāns\04_Plānošanas matricas\Bondarenko\[Bondarenko.xlsm]Nodarbību saraksts'!E22</f>
    </nc>
  </rcc>
  <rcc rId="537" sId="1">
    <oc r="F46">
      <f>'P:\2Novada_Nodala\2 NP mēneša plāns\04_Plānošanas matricas\Bondarenko\[Bondarenko.xlsm]Nodarbību saraksts'!F22</f>
    </oc>
    <nc r="F46">
      <f>'P:\2Novada_parvalde\2 NP mēneša plāns\04_Plānošanas matricas\Bondarenko\[Bondarenko.xlsm]Nodarbību saraksts'!F22</f>
    </nc>
  </rcc>
  <rcc rId="538" sId="1">
    <oc r="G46">
      <f>'P:\2Novada_Nodala\2 NP mēneša plāns\04_Plānošanas matricas\Bondarenko\[Bondarenko.xlsm]Nodarbību saraksts'!G22</f>
    </oc>
    <nc r="G46">
      <f>'P:\2Novada_parvalde\2 NP mēneša plāns\04_Plānošanas matricas\Bondarenko\[Bondarenko.xlsm]Nodarbību saraksts'!G22</f>
    </nc>
  </rcc>
  <rcc rId="539" sId="1">
    <oc r="H46">
      <f>'P:\2Novada_Nodala\2 NP mēneša plāns\04_Plānošanas matricas\Bondarenko\[Bondarenko.xlsm]Nodarbību saraksts'!H22</f>
    </oc>
    <nc r="H46">
      <f>'P:\2Novada_parvalde\2 NP mēneša plāns\04_Plānošanas matricas\Bondarenko\[Bondarenko.xlsm]Nodarbību saraksts'!H22</f>
    </nc>
  </rcc>
  <rcc rId="540" sId="1">
    <oc r="I46">
      <f>'P:\2Novada_Nodala\2 NP mēneša plāns\04_Plānošanas matricas\Bondarenko\[Bondarenko.xlsm]Nodarbību saraksts'!I22</f>
    </oc>
    <nc r="I46">
      <f>'P:\2Novada_parvalde\2 NP mēneša plāns\04_Plānošanas matricas\Bondarenko\[Bondarenko.xlsm]Nodarbību saraksts'!I22</f>
    </nc>
  </rcc>
  <rcc rId="541" sId="1">
    <oc r="J46">
      <f>'P:\2Novada_Nodala\2 NP mēneša plāns\04_Plānošanas matricas\Bondarenko\[Bondarenko.xlsm]Nodarbību saraksts'!J22</f>
    </oc>
    <nc r="J46">
      <f>'P:\2Novada_parvalde\2 NP mēneša plāns\04_Plānošanas matricas\Bondarenko\[Bondarenko.xlsm]Nodarbību saraksts'!J22</f>
    </nc>
  </rcc>
  <rcc rId="542" sId="1">
    <oc r="K46">
      <f>'P:\2Novada_Nodala\2 NP mēneša plāns\04_Plānošanas matricas\Bondarenko\[Bondarenko.xlsm]Nodarbību saraksts'!K22</f>
    </oc>
    <nc r="K46">
      <f>'P:\2Novada_parvalde\2 NP mēneša plāns\04_Plānošanas matricas\Bondarenko\[Bondarenko.xlsm]Nodarbību saraksts'!K22</f>
    </nc>
  </rcc>
  <rcc rId="543" sId="1">
    <oc r="L46">
      <f>'P:\2Novada_Nodala\2 NP mēneša plāns\04_Plānošanas matricas\Bondarenko\[Bondarenko.xlsm]Nodarbību saraksts'!L22</f>
    </oc>
    <nc r="L46">
      <f>'P:\2Novada_parvalde\2 NP mēneša plāns\04_Plānošanas matricas\Bondarenko\[Bondarenko.xlsm]Nodarbību saraksts'!L22</f>
    </nc>
  </rcc>
  <rcc rId="544" sId="1">
    <oc r="M46">
      <f>'P:\2Novada_Nodala\2 NP mēneša plāns\04_Plānošanas matricas\Bondarenko\[Bondarenko.xlsm]Nodarbību saraksts'!M22</f>
    </oc>
    <nc r="M46">
      <f>'P:\2Novada_parvalde\2 NP mēneša plāns\04_Plānošanas matricas\Bondarenko\[Bondarenko.xlsm]Nodarbību saraksts'!M22</f>
    </nc>
  </rcc>
  <rcc rId="545" sId="1">
    <oc r="N46">
      <f>'P:\2Novada_Nodala\2 NP mēneša plāns\04_Plānošanas matricas\Bondarenko\[Bondarenko.xlsm]Nodarbību saraksts'!N22</f>
    </oc>
    <nc r="N46">
      <f>'P:\2Novada_parvalde\2 NP mēneša plāns\04_Plānošanas matricas\Bondarenko\[Bondarenko.xlsm]Nodarbību saraksts'!N22</f>
    </nc>
  </rcc>
  <rcc rId="546" sId="1">
    <oc r="O46">
      <f>'P:\2Novada_Nodala\2 NP mēneša plāns\04_Plānošanas matricas\Bondarenko\[Bondarenko.xlsm]Nodarbību saraksts'!O22</f>
    </oc>
    <nc r="O46">
      <f>'P:\2Novada_parvalde\2 NP mēneša plāns\04_Plānošanas matricas\Bondarenko\[Bondarenko.xlsm]Nodarbību saraksts'!O22</f>
    </nc>
  </rcc>
  <rcc rId="547" sId="1">
    <oc r="P46">
      <f>'P:\2Novada_Nodala\2 NP mēneša plāns\04_Plānošanas matricas\Bondarenko\[Bondarenko.xlsm]Nodarbību saraksts'!P22</f>
    </oc>
    <nc r="P46">
      <f>'P:\2Novada_parvalde\2 NP mēneša plāns\04_Plānošanas matricas\Bondarenko\[Bondarenko.xlsm]Nodarbību saraksts'!P22</f>
    </nc>
  </rcc>
  <rcc rId="548" sId="1">
    <oc r="Q46">
      <f>'P:\2Novada_Nodala\2 NP mēneša plāns\04_Plānošanas matricas\Bondarenko\[Bondarenko.xlsm]Nodarbību saraksts'!Q22</f>
    </oc>
    <nc r="Q46">
      <f>'P:\2Novada_parvalde\2 NP mēneša plāns\04_Plānošanas matricas\Bondarenko\[Bondarenko.xlsm]Nodarbību saraksts'!Q22</f>
    </nc>
  </rcc>
  <rcc rId="549" sId="1">
    <oc r="R46">
      <f>'P:\2Novada_Nodala\2 NP mēneša plāns\04_Plānošanas matricas\Bondarenko\[Bondarenko.xlsm]Nodarbību saraksts'!R22</f>
    </oc>
    <nc r="R46">
      <f>'P:\2Novada_parvalde\2 NP mēneša plāns\04_Plānošanas matricas\Bondarenko\[Bondarenko.xlsm]Nodarbību saraksts'!R22</f>
    </nc>
  </rcc>
  <rcc rId="550" sId="1">
    <oc r="S46">
      <f>'P:\2Novada_Nodala\2 NP mēneša plāns\04_Plānošanas matricas\Bondarenko\[Bondarenko.xlsm]Nodarbību saraksts'!S22</f>
    </oc>
    <nc r="S46">
      <f>'P:\2Novada_parvalde\2 NP mēneša plāns\04_Plānošanas matricas\Bondarenko\[Bondarenko.xlsm]Nodarbību saraksts'!S22</f>
    </nc>
  </rcc>
  <rcc rId="551" sId="1">
    <oc r="T46">
      <f>'P:\2Novada_Nodala\2 NP mēneša plāns\04_Plānošanas matricas\Bondarenko\[Bondarenko.xlsm]Nodarbību saraksts'!T22</f>
    </oc>
    <nc r="T46">
      <f>'P:\2Novada_parvalde\2 NP mēneša plāns\04_Plānošanas matricas\Bondarenko\[Bondarenko.xlsm]Nodarbību saraksts'!T22</f>
    </nc>
  </rcc>
  <rcc rId="552" sId="1">
    <oc r="U46">
      <f>'P:\2Novada_Nodala\2 NP mēneša plāns\04_Plānošanas matricas\Bondarenko\[Bondarenko.xlsm]Nodarbību saraksts'!U22</f>
    </oc>
    <nc r="U46">
      <f>'P:\2Novada_parvalde\2 NP mēneša plāns\04_Plānošanas matricas\Bondarenko\[Bondarenko.xlsm]Nodarbību saraksts'!U22</f>
    </nc>
  </rcc>
  <rcc rId="553" sId="1">
    <oc r="B49">
      <f>'P:\2Novada_Nodala\2 NP mēneša plāns\04_Plānošanas matricas\Daņiļevičs\[Ē.Daņiļevičs.xlsm]Nodarbību saraksts'!B13</f>
    </oc>
    <nc r="B49">
      <f>'P:\2Novada_parvalde\2 NP mēneša plāns\04_Plānošanas matricas\Daņiļevičs\[Ē.Daņiļevičs.xlsm]Nodarbību saraksts'!B13</f>
    </nc>
  </rcc>
  <rcc rId="554" sId="1">
    <oc r="C49">
      <f>'P:\2Novada_Nodala\2 NP mēneša plāns\04_Plānošanas matricas\Daņiļevičs\[Ē.Daņiļevičs.xlsm]Nodarbību saraksts'!C13</f>
    </oc>
    <nc r="C49">
      <f>'P:\2Novada_parvalde\2 NP mēneša plāns\04_Plānošanas matricas\Daņiļevičs\[Ē.Daņiļevičs.xlsm]Nodarbību saraksts'!C13</f>
    </nc>
  </rcc>
  <rcc rId="555" sId="1">
    <oc r="D49">
      <f>'P:\2Novada_Nodala\2 NP mēneša plāns\04_Plānošanas matricas\Daņiļevičs\[Ē.Daņiļevičs.xlsm]Nodarbību saraksts'!D13</f>
    </oc>
    <nc r="D49">
      <f>'P:\2Novada_parvalde\2 NP mēneša plāns\04_Plānošanas matricas\Daņiļevičs\[Ē.Daņiļevičs.xlsm]Nodarbību saraksts'!D13</f>
    </nc>
  </rcc>
  <rcc rId="556" sId="1">
    <oc r="E49">
      <f>'P:\2Novada_Nodala\2 NP mēneša plāns\04_Plānošanas matricas\Daņiļevičs\[Ē.Daņiļevičs.xlsm]Nodarbību saraksts'!E13</f>
    </oc>
    <nc r="E49">
      <f>'P:\2Novada_parvalde\2 NP mēneša plāns\04_Plānošanas matricas\Daņiļevičs\[Ē.Daņiļevičs.xlsm]Nodarbību saraksts'!E13</f>
    </nc>
  </rcc>
  <rcc rId="557" sId="1">
    <oc r="F49">
      <f>'P:\2Novada_Nodala\2 NP mēneša plāns\04_Plānošanas matricas\Daņiļevičs\[Ē.Daņiļevičs.xlsm]Nodarbību saraksts'!F13</f>
    </oc>
    <nc r="F49">
      <f>'P:\2Novada_parvalde\2 NP mēneša plāns\04_Plānošanas matricas\Daņiļevičs\[Ē.Daņiļevičs.xlsm]Nodarbību saraksts'!F13</f>
    </nc>
  </rcc>
  <rcc rId="558" sId="1">
    <oc r="G49">
      <f>'P:\2Novada_Nodala\2 NP mēneša plāns\04_Plānošanas matricas\Daņiļevičs\[Ē.Daņiļevičs.xlsm]Nodarbību saraksts'!G13</f>
    </oc>
    <nc r="G49">
      <f>'P:\2Novada_parvalde\2 NP mēneša plāns\04_Plānošanas matricas\Daņiļevičs\[Ē.Daņiļevičs.xlsm]Nodarbību saraksts'!G13</f>
    </nc>
  </rcc>
  <rcc rId="559" sId="1">
    <oc r="H49">
      <f>'P:\2Novada_Nodala\2 NP mēneša plāns\04_Plānošanas matricas\Daņiļevičs\[Ē.Daņiļevičs.xlsm]Nodarbību saraksts'!H13</f>
    </oc>
    <nc r="H49">
      <f>'P:\2Novada_parvalde\2 NP mēneša plāns\04_Plānošanas matricas\Daņiļevičs\[Ē.Daņiļevičs.xlsm]Nodarbību saraksts'!H13</f>
    </nc>
  </rcc>
  <rcc rId="560" sId="1">
    <oc r="I49">
      <f>'P:\2Novada_Nodala\2 NP mēneša plāns\04_Plānošanas matricas\Daņiļevičs\[Ē.Daņiļevičs.xlsm]Nodarbību saraksts'!I13</f>
    </oc>
    <nc r="I49">
      <f>'P:\2Novada_parvalde\2 NP mēneša plāns\04_Plānošanas matricas\Daņiļevičs\[Ē.Daņiļevičs.xlsm]Nodarbību saraksts'!I13</f>
    </nc>
  </rcc>
  <rcc rId="561" sId="1">
    <oc r="J49">
      <f>'P:\2Novada_Nodala\2 NP mēneša plāns\04_Plānošanas matricas\Daņiļevičs\[Ē.Daņiļevičs.xlsm]Nodarbību saraksts'!J13</f>
    </oc>
    <nc r="J49">
      <f>'P:\2Novada_parvalde\2 NP mēneša plāns\04_Plānošanas matricas\Daņiļevičs\[Ē.Daņiļevičs.xlsm]Nodarbību saraksts'!J13</f>
    </nc>
  </rcc>
  <rcc rId="562" sId="1">
    <oc r="K49">
      <f>'P:\2Novada_Nodala\2 NP mēneša plāns\04_Plānošanas matricas\Daņiļevičs\[Ē.Daņiļevičs.xlsm]Nodarbību saraksts'!K13</f>
    </oc>
    <nc r="K49">
      <f>'P:\2Novada_parvalde\2 NP mēneša plāns\04_Plānošanas matricas\Daņiļevičs\[Ē.Daņiļevičs.xlsm]Nodarbību saraksts'!K13</f>
    </nc>
  </rcc>
  <rcc rId="563" sId="1">
    <oc r="L49">
      <f>'P:\2Novada_Nodala\2 NP mēneša plāns\04_Plānošanas matricas\Daņiļevičs\[Ē.Daņiļevičs.xlsm]Nodarbību saraksts'!L13</f>
    </oc>
    <nc r="L49">
      <f>'P:\2Novada_parvalde\2 NP mēneša plāns\04_Plānošanas matricas\Daņiļevičs\[Ē.Daņiļevičs.xlsm]Nodarbību saraksts'!L13</f>
    </nc>
  </rcc>
  <rcc rId="564" sId="1">
    <oc r="M49">
      <f>'P:\2Novada_Nodala\2 NP mēneša plāns\04_Plānošanas matricas\Daņiļevičs\[Ē.Daņiļevičs.xlsm]Nodarbību saraksts'!M13</f>
    </oc>
    <nc r="M49">
      <f>'P:\2Novada_parvalde\2 NP mēneša plāns\04_Plānošanas matricas\Daņiļevičs\[Ē.Daņiļevičs.xlsm]Nodarbību saraksts'!M13</f>
    </nc>
  </rcc>
  <rcc rId="565" sId="1">
    <oc r="N49">
      <f>'P:\2Novada_Nodala\2 NP mēneša plāns\04_Plānošanas matricas\Daņiļevičs\[Ē.Daņiļevičs.xlsm]Nodarbību saraksts'!N13</f>
    </oc>
    <nc r="N49">
      <f>'P:\2Novada_parvalde\2 NP mēneša plāns\04_Plānošanas matricas\Daņiļevičs\[Ē.Daņiļevičs.xlsm]Nodarbību saraksts'!N13</f>
    </nc>
  </rcc>
  <rcc rId="566" sId="1">
    <oc r="O49">
      <f>'P:\2Novada_Nodala\2 NP mēneša plāns\04_Plānošanas matricas\Daņiļevičs\[Ē.Daņiļevičs.xlsm]Nodarbību saraksts'!O13</f>
    </oc>
    <nc r="O49">
      <f>'P:\2Novada_parvalde\2 NP mēneša plāns\04_Plānošanas matricas\Daņiļevičs\[Ē.Daņiļevičs.xlsm]Nodarbību saraksts'!O13</f>
    </nc>
  </rcc>
  <rcc rId="567" sId="1">
    <oc r="P49">
      <f>'P:\2Novada_Nodala\2 NP mēneša plāns\04_Plānošanas matricas\Daņiļevičs\[Ē.Daņiļevičs.xlsm]Nodarbību saraksts'!P13</f>
    </oc>
    <nc r="P49">
      <f>'P:\2Novada_parvalde\2 NP mēneša plāns\04_Plānošanas matricas\Daņiļevičs\[Ē.Daņiļevičs.xlsm]Nodarbību saraksts'!P13</f>
    </nc>
  </rcc>
  <rcc rId="568" sId="1">
    <oc r="Q49">
      <f>'P:\2Novada_Nodala\2 NP mēneša plāns\04_Plānošanas matricas\Daņiļevičs\[Ē.Daņiļevičs.xlsm]Nodarbību saraksts'!Q13</f>
    </oc>
    <nc r="Q49">
      <f>'P:\2Novada_parvalde\2 NP mēneša plāns\04_Plānošanas matricas\Daņiļevičs\[Ē.Daņiļevičs.xlsm]Nodarbību saraksts'!Q13</f>
    </nc>
  </rcc>
  <rcc rId="569" sId="1">
    <oc r="R49">
      <f>'P:\2Novada_Nodala\2 NP mēneša plāns\04_Plānošanas matricas\Daņiļevičs\[Ē.Daņiļevičs.xlsm]Nodarbību saraksts'!R13</f>
    </oc>
    <nc r="R49">
      <f>'P:\2Novada_parvalde\2 NP mēneša plāns\04_Plānošanas matricas\Daņiļevičs\[Ē.Daņiļevičs.xlsm]Nodarbību saraksts'!R13</f>
    </nc>
  </rcc>
  <rcc rId="570" sId="1">
    <oc r="S49">
      <f>'P:\2Novada_Nodala\2 NP mēneša plāns\04_Plānošanas matricas\Daņiļevičs\[Ē.Daņiļevičs.xlsm]Nodarbību saraksts'!S13</f>
    </oc>
    <nc r="S49">
      <f>'P:\2Novada_parvalde\2 NP mēneša plāns\04_Plānošanas matricas\Daņiļevičs\[Ē.Daņiļevičs.xlsm]Nodarbību saraksts'!S13</f>
    </nc>
  </rcc>
  <rcc rId="571" sId="1">
    <oc r="T49">
      <f>'P:\2Novada_Nodala\2 NP mēneša plāns\04_Plānošanas matricas\Daņiļevičs\[Ē.Daņiļevičs.xlsm]Nodarbību saraksts'!T13</f>
    </oc>
    <nc r="T49">
      <f>'P:\2Novada_parvalde\2 NP mēneša plāns\04_Plānošanas matricas\Daņiļevičs\[Ē.Daņiļevičs.xlsm]Nodarbību saraksts'!T13</f>
    </nc>
  </rcc>
  <rcc rId="572" sId="1">
    <oc r="U49">
      <f>'P:\2Novada_Nodala\2 NP mēneša plāns\04_Plānošanas matricas\Daņiļevičs\[Ē.Daņiļevičs.xlsm]Nodarbību saraksts'!U13</f>
    </oc>
    <nc r="U49">
      <f>'P:\2Novada_parvalde\2 NP mēneša plāns\04_Plānošanas matricas\Daņiļevičs\[Ē.Daņiļevičs.xlsm]Nodarbību saraksts'!U13</f>
    </nc>
  </rcc>
  <rcc rId="573" sId="1">
    <oc r="D50">
      <f>'P:\2Novada_Nodala\2 NP mēneša plāns\04_Plānošanas matricas\Daņiļevičs\[Ē.Daņiļevičs.xlsm]Nodarbību saraksts'!D14</f>
    </oc>
    <nc r="D50">
      <f>'P:\2Novada_parvalde\2 NP mēneša plāns\04_Plānošanas matricas\Daņiļevičs\[Ē.Daņiļevičs.xlsm]Nodarbību saraksts'!D14</f>
    </nc>
  </rcc>
  <rcc rId="574" sId="1">
    <oc r="E50">
      <f>'P:\2Novada_Nodala\2 NP mēneša plāns\04_Plānošanas matricas\Daņiļevičs\[Ē.Daņiļevičs.xlsm]Nodarbību saraksts'!E14</f>
    </oc>
    <nc r="E50">
      <f>'P:\2Novada_parvalde\2 NP mēneša plāns\04_Plānošanas matricas\Daņiļevičs\[Ē.Daņiļevičs.xlsm]Nodarbību saraksts'!E14</f>
    </nc>
  </rcc>
  <rcc rId="575" sId="1">
    <oc r="F50">
      <f>'P:\2Novada_Nodala\2 NP mēneša plāns\04_Plānošanas matricas\Daņiļevičs\[Ē.Daņiļevičs.xlsm]Nodarbību saraksts'!F14</f>
    </oc>
    <nc r="F50">
      <f>'P:\2Novada_parvalde\2 NP mēneša plāns\04_Plānošanas matricas\Daņiļevičs\[Ē.Daņiļevičs.xlsm]Nodarbību saraksts'!F14</f>
    </nc>
  </rcc>
  <rcc rId="576" sId="1">
    <oc r="G50">
      <f>'P:\2Novada_Nodala\2 NP mēneša plāns\04_Plānošanas matricas\Daņiļevičs\[Ē.Daņiļevičs.xlsm]Nodarbību saraksts'!G14</f>
    </oc>
    <nc r="G50">
      <f>'P:\2Novada_parvalde\2 NP mēneša plāns\04_Plānošanas matricas\Daņiļevičs\[Ē.Daņiļevičs.xlsm]Nodarbību saraksts'!G14</f>
    </nc>
  </rcc>
  <rcc rId="577" sId="1">
    <oc r="H50">
      <f>'P:\2Novada_Nodala\2 NP mēneša plāns\04_Plānošanas matricas\Daņiļevičs\[Ē.Daņiļevičs.xlsm]Nodarbību saraksts'!H14</f>
    </oc>
    <nc r="H50">
      <f>'P:\2Novada_parvalde\2 NP mēneša plāns\04_Plānošanas matricas\Daņiļevičs\[Ē.Daņiļevičs.xlsm]Nodarbību saraksts'!H14</f>
    </nc>
  </rcc>
  <rcc rId="578" sId="1">
    <oc r="I50">
      <f>'P:\2Novada_Nodala\2 NP mēneša plāns\04_Plānošanas matricas\Daņiļevičs\[Ē.Daņiļevičs.xlsm]Nodarbību saraksts'!I14</f>
    </oc>
    <nc r="I50">
      <f>'P:\2Novada_parvalde\2 NP mēneša plāns\04_Plānošanas matricas\Daņiļevičs\[Ē.Daņiļevičs.xlsm]Nodarbību saraksts'!I14</f>
    </nc>
  </rcc>
  <rcc rId="579" sId="1">
    <oc r="J50">
      <f>'P:\2Novada_Nodala\2 NP mēneša plāns\04_Plānošanas matricas\Daņiļevičs\[Ē.Daņiļevičs.xlsm]Nodarbību saraksts'!J14</f>
    </oc>
    <nc r="J50">
      <f>'P:\2Novada_parvalde\2 NP mēneša plāns\04_Plānošanas matricas\Daņiļevičs\[Ē.Daņiļevičs.xlsm]Nodarbību saraksts'!J14</f>
    </nc>
  </rcc>
  <rcc rId="580" sId="1">
    <oc r="K50">
      <f>'P:\2Novada_Nodala\2 NP mēneša plāns\04_Plānošanas matricas\Daņiļevičs\[Ē.Daņiļevičs.xlsm]Nodarbību saraksts'!K14</f>
    </oc>
    <nc r="K50">
      <f>'P:\2Novada_parvalde\2 NP mēneša plāns\04_Plānošanas matricas\Daņiļevičs\[Ē.Daņiļevičs.xlsm]Nodarbību saraksts'!K14</f>
    </nc>
  </rcc>
  <rcc rId="581" sId="1">
    <oc r="L50">
      <f>'P:\2Novada_Nodala\2 NP mēneša plāns\04_Plānošanas matricas\Daņiļevičs\[Ē.Daņiļevičs.xlsm]Nodarbību saraksts'!L14</f>
    </oc>
    <nc r="L50">
      <f>'P:\2Novada_parvalde\2 NP mēneša plāns\04_Plānošanas matricas\Daņiļevičs\[Ē.Daņiļevičs.xlsm]Nodarbību saraksts'!L14</f>
    </nc>
  </rcc>
  <rcc rId="582" sId="1">
    <oc r="M50">
      <f>'P:\2Novada_Nodala\2 NP mēneša plāns\04_Plānošanas matricas\Daņiļevičs\[Ē.Daņiļevičs.xlsm]Nodarbību saraksts'!M14</f>
    </oc>
    <nc r="M50">
      <f>'P:\2Novada_parvalde\2 NP mēneša plāns\04_Plānošanas matricas\Daņiļevičs\[Ē.Daņiļevičs.xlsm]Nodarbību saraksts'!M14</f>
    </nc>
  </rcc>
  <rcc rId="583" sId="1">
    <oc r="N50">
      <f>'P:\2Novada_Nodala\2 NP mēneša plāns\04_Plānošanas matricas\Daņiļevičs\[Ē.Daņiļevičs.xlsm]Nodarbību saraksts'!N14</f>
    </oc>
    <nc r="N50">
      <f>'P:\2Novada_parvalde\2 NP mēneša plāns\04_Plānošanas matricas\Daņiļevičs\[Ē.Daņiļevičs.xlsm]Nodarbību saraksts'!N14</f>
    </nc>
  </rcc>
  <rcc rId="584" sId="1">
    <oc r="O50">
      <f>'P:\2Novada_Nodala\2 NP mēneša plāns\04_Plānošanas matricas\Daņiļevičs\[Ē.Daņiļevičs.xlsm]Nodarbību saraksts'!O14</f>
    </oc>
    <nc r="O50">
      <f>'P:\2Novada_parvalde\2 NP mēneša plāns\04_Plānošanas matricas\Daņiļevičs\[Ē.Daņiļevičs.xlsm]Nodarbību saraksts'!O14</f>
    </nc>
  </rcc>
  <rcc rId="585" sId="1">
    <oc r="P50">
      <f>'P:\2Novada_Nodala\2 NP mēneša plāns\04_Plānošanas matricas\Daņiļevičs\[Ē.Daņiļevičs.xlsm]Nodarbību saraksts'!P14</f>
    </oc>
    <nc r="P50">
      <f>'P:\2Novada_parvalde\2 NP mēneša plāns\04_Plānošanas matricas\Daņiļevičs\[Ē.Daņiļevičs.xlsm]Nodarbību saraksts'!P14</f>
    </nc>
  </rcc>
  <rcc rId="586" sId="1">
    <oc r="Q50">
      <f>'P:\2Novada_Nodala\2 NP mēneša plāns\04_Plānošanas matricas\Daņiļevičs\[Ē.Daņiļevičs.xlsm]Nodarbību saraksts'!Q14</f>
    </oc>
    <nc r="Q50">
      <f>'P:\2Novada_parvalde\2 NP mēneša plāns\04_Plānošanas matricas\Daņiļevičs\[Ē.Daņiļevičs.xlsm]Nodarbību saraksts'!Q14</f>
    </nc>
  </rcc>
  <rcc rId="587" sId="1">
    <oc r="R50">
      <f>'P:\2Novada_Nodala\2 NP mēneša plāns\04_Plānošanas matricas\Daņiļevičs\[Ē.Daņiļevičs.xlsm]Nodarbību saraksts'!R14</f>
    </oc>
    <nc r="R50">
      <f>'P:\2Novada_parvalde\2 NP mēneša plāns\04_Plānošanas matricas\Daņiļevičs\[Ē.Daņiļevičs.xlsm]Nodarbību saraksts'!R14</f>
    </nc>
  </rcc>
  <rcc rId="588" sId="1">
    <oc r="S50">
      <f>'P:\2Novada_Nodala\2 NP mēneša plāns\04_Plānošanas matricas\Daņiļevičs\[Ē.Daņiļevičs.xlsm]Nodarbību saraksts'!S14</f>
    </oc>
    <nc r="S50">
      <f>'P:\2Novada_parvalde\2 NP mēneša plāns\04_Plānošanas matricas\Daņiļevičs\[Ē.Daņiļevičs.xlsm]Nodarbību saraksts'!S14</f>
    </nc>
  </rcc>
  <rcc rId="589" sId="1">
    <oc r="T50">
      <f>'P:\2Novada_Nodala\2 NP mēneša plāns\04_Plānošanas matricas\Daņiļevičs\[Ē.Daņiļevičs.xlsm]Nodarbību saraksts'!T14</f>
    </oc>
    <nc r="T50">
      <f>'P:\2Novada_parvalde\2 NP mēneša plāns\04_Plānošanas matricas\Daņiļevičs\[Ē.Daņiļevičs.xlsm]Nodarbību saraksts'!T14</f>
    </nc>
  </rcc>
  <rcc rId="590" sId="1">
    <oc r="U50">
      <f>'P:\2Novada_Nodala\2 NP mēneša plāns\04_Plānošanas matricas\Daņiļevičs\[Ē.Daņiļevičs.xlsm]Nodarbību saraksts'!U14</f>
    </oc>
    <nc r="U50">
      <f>'P:\2Novada_parvalde\2 NP mēneša plāns\04_Plānošanas matricas\Daņiļevičs\[Ē.Daņiļevičs.xlsm]Nodarbību saraksts'!U14</f>
    </nc>
  </rcc>
  <rcc rId="591" sId="1">
    <oc r="D51">
      <f>'P:\2Novada_Nodala\2 NP mēneša plāns\04_Plānošanas matricas\Daņiļevičs\[Ē.Daņiļevičs.xlsm]Nodarbību saraksts'!D15</f>
    </oc>
    <nc r="D51">
      <f>'P:\2Novada_parvalde\2 NP mēneša plāns\04_Plānošanas matricas\Daņiļevičs\[Ē.Daņiļevičs.xlsm]Nodarbību saraksts'!D15</f>
    </nc>
  </rcc>
  <rcc rId="592" sId="1">
    <oc r="E51">
      <f>'P:\2Novada_Nodala\2 NP mēneša plāns\04_Plānošanas matricas\Daņiļevičs\[Ē.Daņiļevičs.xlsm]Nodarbību saraksts'!E15</f>
    </oc>
    <nc r="E51">
      <f>'P:\2Novada_parvalde\2 NP mēneša plāns\04_Plānošanas matricas\Daņiļevičs\[Ē.Daņiļevičs.xlsm]Nodarbību saraksts'!E15</f>
    </nc>
  </rcc>
  <rcc rId="593" sId="1">
    <oc r="F51">
      <f>'P:\2Novada_Nodala\2 NP mēneša plāns\04_Plānošanas matricas\Daņiļevičs\[Ē.Daņiļevičs.xlsm]Nodarbību saraksts'!F15</f>
    </oc>
    <nc r="F51">
      <f>'P:\2Novada_parvalde\2 NP mēneša plāns\04_Plānošanas matricas\Daņiļevičs\[Ē.Daņiļevičs.xlsm]Nodarbību saraksts'!F15</f>
    </nc>
  </rcc>
  <rcc rId="594" sId="1">
    <oc r="G51">
      <f>'P:\2Novada_Nodala\2 NP mēneša plāns\04_Plānošanas matricas\Daņiļevičs\[Ē.Daņiļevičs.xlsm]Nodarbību saraksts'!G15</f>
    </oc>
    <nc r="G51">
      <f>'P:\2Novada_parvalde\2 NP mēneša plāns\04_Plānošanas matricas\Daņiļevičs\[Ē.Daņiļevičs.xlsm]Nodarbību saraksts'!G15</f>
    </nc>
  </rcc>
  <rcc rId="595" sId="1">
    <oc r="H51">
      <f>'P:\2Novada_Nodala\2 NP mēneša plāns\04_Plānošanas matricas\Daņiļevičs\[Ē.Daņiļevičs.xlsm]Nodarbību saraksts'!H15</f>
    </oc>
    <nc r="H51">
      <f>'P:\2Novada_parvalde\2 NP mēneša plāns\04_Plānošanas matricas\Daņiļevičs\[Ē.Daņiļevičs.xlsm]Nodarbību saraksts'!H15</f>
    </nc>
  </rcc>
  <rcc rId="596" sId="1">
    <oc r="I51">
      <f>'P:\2Novada_Nodala\2 NP mēneša plāns\04_Plānošanas matricas\Daņiļevičs\[Ē.Daņiļevičs.xlsm]Nodarbību saraksts'!I15</f>
    </oc>
    <nc r="I51">
      <f>'P:\2Novada_parvalde\2 NP mēneša plāns\04_Plānošanas matricas\Daņiļevičs\[Ē.Daņiļevičs.xlsm]Nodarbību saraksts'!I15</f>
    </nc>
  </rcc>
  <rcc rId="597" sId="1">
    <oc r="J51">
      <f>'P:\2Novada_Nodala\2 NP mēneša plāns\04_Plānošanas matricas\Daņiļevičs\[Ē.Daņiļevičs.xlsm]Nodarbību saraksts'!J15</f>
    </oc>
    <nc r="J51">
      <f>'P:\2Novada_parvalde\2 NP mēneša plāns\04_Plānošanas matricas\Daņiļevičs\[Ē.Daņiļevičs.xlsm]Nodarbību saraksts'!J15</f>
    </nc>
  </rcc>
  <rcc rId="598" sId="1">
    <oc r="K51">
      <f>'P:\2Novada_Nodala\2 NP mēneša plāns\04_Plānošanas matricas\Daņiļevičs\[Ē.Daņiļevičs.xlsm]Nodarbību saraksts'!K15</f>
    </oc>
    <nc r="K51">
      <f>'P:\2Novada_parvalde\2 NP mēneša plāns\04_Plānošanas matricas\Daņiļevičs\[Ē.Daņiļevičs.xlsm]Nodarbību saraksts'!K15</f>
    </nc>
  </rcc>
  <rcc rId="599" sId="1">
    <oc r="L51">
      <f>'P:\2Novada_Nodala\2 NP mēneša plāns\04_Plānošanas matricas\Daņiļevičs\[Ē.Daņiļevičs.xlsm]Nodarbību saraksts'!L15</f>
    </oc>
    <nc r="L51">
      <f>'P:\2Novada_parvalde\2 NP mēneša plāns\04_Plānošanas matricas\Daņiļevičs\[Ē.Daņiļevičs.xlsm]Nodarbību saraksts'!L15</f>
    </nc>
  </rcc>
  <rcc rId="600" sId="1">
    <oc r="M51">
      <f>'P:\2Novada_Nodala\2 NP mēneša plāns\04_Plānošanas matricas\Daņiļevičs\[Ē.Daņiļevičs.xlsm]Nodarbību saraksts'!M15</f>
    </oc>
    <nc r="M51">
      <f>'P:\2Novada_parvalde\2 NP mēneša plāns\04_Plānošanas matricas\Daņiļevičs\[Ē.Daņiļevičs.xlsm]Nodarbību saraksts'!M15</f>
    </nc>
  </rcc>
  <rcc rId="601" sId="1">
    <oc r="N51">
      <f>'P:\2Novada_Nodala\2 NP mēneša plāns\04_Plānošanas matricas\Daņiļevičs\[Ē.Daņiļevičs.xlsm]Nodarbību saraksts'!N15</f>
    </oc>
    <nc r="N51">
      <f>'P:\2Novada_parvalde\2 NP mēneša plāns\04_Plānošanas matricas\Daņiļevičs\[Ē.Daņiļevičs.xlsm]Nodarbību saraksts'!N15</f>
    </nc>
  </rcc>
  <rcc rId="602" sId="1">
    <oc r="O51">
      <f>'P:\2Novada_Nodala\2 NP mēneša plāns\04_Plānošanas matricas\Daņiļevičs\[Ē.Daņiļevičs.xlsm]Nodarbību saraksts'!O15</f>
    </oc>
    <nc r="O51">
      <f>'P:\2Novada_parvalde\2 NP mēneša plāns\04_Plānošanas matricas\Daņiļevičs\[Ē.Daņiļevičs.xlsm]Nodarbību saraksts'!O15</f>
    </nc>
  </rcc>
  <rcc rId="603" sId="1">
    <oc r="P51">
      <f>'P:\2Novada_Nodala\2 NP mēneša plāns\04_Plānošanas matricas\Daņiļevičs\[Ē.Daņiļevičs.xlsm]Nodarbību saraksts'!P15</f>
    </oc>
    <nc r="P51">
      <f>'P:\2Novada_parvalde\2 NP mēneša plāns\04_Plānošanas matricas\Daņiļevičs\[Ē.Daņiļevičs.xlsm]Nodarbību saraksts'!P15</f>
    </nc>
  </rcc>
  <rcc rId="604" sId="1">
    <oc r="Q51">
      <f>'P:\2Novada_Nodala\2 NP mēneša plāns\04_Plānošanas matricas\Daņiļevičs\[Ē.Daņiļevičs.xlsm]Nodarbību saraksts'!Q15</f>
    </oc>
    <nc r="Q51">
      <f>'P:\2Novada_parvalde\2 NP mēneša plāns\04_Plānošanas matricas\Daņiļevičs\[Ē.Daņiļevičs.xlsm]Nodarbību saraksts'!Q15</f>
    </nc>
  </rcc>
  <rcc rId="605" sId="1">
    <oc r="R51">
      <f>'P:\2Novada_Nodala\2 NP mēneša plāns\04_Plānošanas matricas\Daņiļevičs\[Ē.Daņiļevičs.xlsm]Nodarbību saraksts'!R15</f>
    </oc>
    <nc r="R51">
      <f>'P:\2Novada_parvalde\2 NP mēneša plāns\04_Plānošanas matricas\Daņiļevičs\[Ē.Daņiļevičs.xlsm]Nodarbību saraksts'!R15</f>
    </nc>
  </rcc>
  <rcc rId="606" sId="1">
    <oc r="S51">
      <f>'P:\2Novada_Nodala\2 NP mēneša plāns\04_Plānošanas matricas\Daņiļevičs\[Ē.Daņiļevičs.xlsm]Nodarbību saraksts'!S15</f>
    </oc>
    <nc r="S51">
      <f>'P:\2Novada_parvalde\2 NP mēneša plāns\04_Plānošanas matricas\Daņiļevičs\[Ē.Daņiļevičs.xlsm]Nodarbību saraksts'!S15</f>
    </nc>
  </rcc>
  <rcc rId="607" sId="1">
    <oc r="T51">
      <f>'P:\2Novada_Nodala\2 NP mēneša plāns\04_Plānošanas matricas\Daņiļevičs\[Ē.Daņiļevičs.xlsm]Nodarbību saraksts'!T15</f>
    </oc>
    <nc r="T51">
      <f>'P:\2Novada_parvalde\2 NP mēneša plāns\04_Plānošanas matricas\Daņiļevičs\[Ē.Daņiļevičs.xlsm]Nodarbību saraksts'!T15</f>
    </nc>
  </rcc>
  <rcc rId="608" sId="1">
    <oc r="U51">
      <f>'P:\2Novada_Nodala\2 NP mēneša plāns\04_Plānošanas matricas\Daņiļevičs\[Ē.Daņiļevičs.xlsm]Nodarbību saraksts'!U15</f>
    </oc>
    <nc r="U51">
      <f>'P:\2Novada_parvalde\2 NP mēneša plāns\04_Plānošanas matricas\Daņiļevičs\[Ē.Daņiļevičs.xlsm]Nodarbību saraksts'!U15</f>
    </nc>
  </rcc>
  <rcc rId="609" sId="1">
    <oc r="D52">
      <f>'P:\2Novada_Nodala\2 NP mēneša plāns\04_Plānošanas matricas\Daņiļevičs\[Ē.Daņiļevičs.xlsm]Nodarbību saraksts'!D16</f>
    </oc>
    <nc r="D52">
      <f>'P:\2Novada_parvalde\2 NP mēneša plāns\04_Plānošanas matricas\Daņiļevičs\[Ē.Daņiļevičs.xlsm]Nodarbību saraksts'!D16</f>
    </nc>
  </rcc>
  <rcc rId="610" sId="1">
    <oc r="E52">
      <f>'P:\2Novada_Nodala\2 NP mēneša plāns\04_Plānošanas matricas\Daņiļevičs\[Ē.Daņiļevičs.xlsm]Nodarbību saraksts'!E16</f>
    </oc>
    <nc r="E52">
      <f>'P:\2Novada_parvalde\2 NP mēneša plāns\04_Plānošanas matricas\Daņiļevičs\[Ē.Daņiļevičs.xlsm]Nodarbību saraksts'!E16</f>
    </nc>
  </rcc>
  <rcc rId="611" sId="1">
    <oc r="F52">
      <f>'P:\2Novada_Nodala\2 NP mēneša plāns\04_Plānošanas matricas\Daņiļevičs\[Ē.Daņiļevičs.xlsm]Nodarbību saraksts'!F16</f>
    </oc>
    <nc r="F52">
      <f>'P:\2Novada_parvalde\2 NP mēneša plāns\04_Plānošanas matricas\Daņiļevičs\[Ē.Daņiļevičs.xlsm]Nodarbību saraksts'!F16</f>
    </nc>
  </rcc>
  <rcc rId="612" sId="1">
    <oc r="G52">
      <f>'P:\2Novada_Nodala\2 NP mēneša plāns\04_Plānošanas matricas\Daņiļevičs\[Ē.Daņiļevičs.xlsm]Nodarbību saraksts'!G16</f>
    </oc>
    <nc r="G52">
      <f>'P:\2Novada_parvalde\2 NP mēneša plāns\04_Plānošanas matricas\Daņiļevičs\[Ē.Daņiļevičs.xlsm]Nodarbību saraksts'!G16</f>
    </nc>
  </rcc>
  <rcc rId="613" sId="1">
    <oc r="H52">
      <f>'P:\2Novada_Nodala\2 NP mēneša plāns\04_Plānošanas matricas\Daņiļevičs\[Ē.Daņiļevičs.xlsm]Nodarbību saraksts'!H16</f>
    </oc>
    <nc r="H52">
      <f>'P:\2Novada_parvalde\2 NP mēneša plāns\04_Plānošanas matricas\Daņiļevičs\[Ē.Daņiļevičs.xlsm]Nodarbību saraksts'!H16</f>
    </nc>
  </rcc>
  <rcc rId="614" sId="1">
    <oc r="I52">
      <f>'P:\2Novada_Nodala\2 NP mēneša plāns\04_Plānošanas matricas\Daņiļevičs\[Ē.Daņiļevičs.xlsm]Nodarbību saraksts'!I16</f>
    </oc>
    <nc r="I52">
      <f>'P:\2Novada_parvalde\2 NP mēneša plāns\04_Plānošanas matricas\Daņiļevičs\[Ē.Daņiļevičs.xlsm]Nodarbību saraksts'!I16</f>
    </nc>
  </rcc>
  <rcc rId="615" sId="1">
    <oc r="J52">
      <f>'P:\2Novada_Nodala\2 NP mēneša plāns\04_Plānošanas matricas\Daņiļevičs\[Ē.Daņiļevičs.xlsm]Nodarbību saraksts'!J16</f>
    </oc>
    <nc r="J52">
      <f>'P:\2Novada_parvalde\2 NP mēneša plāns\04_Plānošanas matricas\Daņiļevičs\[Ē.Daņiļevičs.xlsm]Nodarbību saraksts'!J16</f>
    </nc>
  </rcc>
  <rcc rId="616" sId="1">
    <oc r="K52">
      <f>'P:\2Novada_Nodala\2 NP mēneša plāns\04_Plānošanas matricas\Daņiļevičs\[Ē.Daņiļevičs.xlsm]Nodarbību saraksts'!K16</f>
    </oc>
    <nc r="K52">
      <f>'P:\2Novada_parvalde\2 NP mēneša plāns\04_Plānošanas matricas\Daņiļevičs\[Ē.Daņiļevičs.xlsm]Nodarbību saraksts'!K16</f>
    </nc>
  </rcc>
  <rcc rId="617" sId="1">
    <oc r="L52">
      <f>'P:\2Novada_Nodala\2 NP mēneša plāns\04_Plānošanas matricas\Daņiļevičs\[Ē.Daņiļevičs.xlsm]Nodarbību saraksts'!L16</f>
    </oc>
    <nc r="L52">
      <f>'P:\2Novada_parvalde\2 NP mēneša plāns\04_Plānošanas matricas\Daņiļevičs\[Ē.Daņiļevičs.xlsm]Nodarbību saraksts'!L16</f>
    </nc>
  </rcc>
  <rcc rId="618" sId="1">
    <oc r="M52">
      <f>'P:\2Novada_Nodala\2 NP mēneša plāns\04_Plānošanas matricas\Daņiļevičs\[Ē.Daņiļevičs.xlsm]Nodarbību saraksts'!M16</f>
    </oc>
    <nc r="M52">
      <f>'P:\2Novada_parvalde\2 NP mēneša plāns\04_Plānošanas matricas\Daņiļevičs\[Ē.Daņiļevičs.xlsm]Nodarbību saraksts'!M16</f>
    </nc>
  </rcc>
  <rcc rId="619" sId="1">
    <oc r="N52">
      <f>'P:\2Novada_Nodala\2 NP mēneša plāns\04_Plānošanas matricas\Daņiļevičs\[Ē.Daņiļevičs.xlsm]Nodarbību saraksts'!N16</f>
    </oc>
    <nc r="N52">
      <f>'P:\2Novada_parvalde\2 NP mēneša plāns\04_Plānošanas matricas\Daņiļevičs\[Ē.Daņiļevičs.xlsm]Nodarbību saraksts'!N16</f>
    </nc>
  </rcc>
  <rcc rId="620" sId="1">
    <oc r="O52">
      <f>'P:\2Novada_Nodala\2 NP mēneša plāns\04_Plānošanas matricas\Daņiļevičs\[Ē.Daņiļevičs.xlsm]Nodarbību saraksts'!O16</f>
    </oc>
    <nc r="O52">
      <f>'P:\2Novada_parvalde\2 NP mēneša plāns\04_Plānošanas matricas\Daņiļevičs\[Ē.Daņiļevičs.xlsm]Nodarbību saraksts'!O16</f>
    </nc>
  </rcc>
  <rcc rId="621" sId="1">
    <oc r="P52">
      <f>'P:\2Novada_Nodala\2 NP mēneša plāns\04_Plānošanas matricas\Daņiļevičs\[Ē.Daņiļevičs.xlsm]Nodarbību saraksts'!P16</f>
    </oc>
    <nc r="P52">
      <f>'P:\2Novada_parvalde\2 NP mēneša plāns\04_Plānošanas matricas\Daņiļevičs\[Ē.Daņiļevičs.xlsm]Nodarbību saraksts'!P16</f>
    </nc>
  </rcc>
  <rcc rId="622" sId="1">
    <oc r="Q52">
      <f>'P:\2Novada_Nodala\2 NP mēneša plāns\04_Plānošanas matricas\Daņiļevičs\[Ē.Daņiļevičs.xlsm]Nodarbību saraksts'!Q16</f>
    </oc>
    <nc r="Q52">
      <f>'P:\2Novada_parvalde\2 NP mēneša plāns\04_Plānošanas matricas\Daņiļevičs\[Ē.Daņiļevičs.xlsm]Nodarbību saraksts'!Q16</f>
    </nc>
  </rcc>
  <rcc rId="623" sId="1">
    <oc r="R52">
      <f>'P:\2Novada_Nodala\2 NP mēneša plāns\04_Plānošanas matricas\Daņiļevičs\[Ē.Daņiļevičs.xlsm]Nodarbību saraksts'!R16</f>
    </oc>
    <nc r="R52">
      <f>'P:\2Novada_parvalde\2 NP mēneša plāns\04_Plānošanas matricas\Daņiļevičs\[Ē.Daņiļevičs.xlsm]Nodarbību saraksts'!R16</f>
    </nc>
  </rcc>
  <rcc rId="624" sId="1">
    <oc r="S52">
      <f>'P:\2Novada_Nodala\2 NP mēneša plāns\04_Plānošanas matricas\Daņiļevičs\[Ē.Daņiļevičs.xlsm]Nodarbību saraksts'!S16</f>
    </oc>
    <nc r="S52">
      <f>'P:\2Novada_parvalde\2 NP mēneša plāns\04_Plānošanas matricas\Daņiļevičs\[Ē.Daņiļevičs.xlsm]Nodarbību saraksts'!S16</f>
    </nc>
  </rcc>
  <rcc rId="625" sId="1">
    <oc r="T52">
      <f>'P:\2Novada_Nodala\2 NP mēneša plāns\04_Plānošanas matricas\Daņiļevičs\[Ē.Daņiļevičs.xlsm]Nodarbību saraksts'!T16</f>
    </oc>
    <nc r="T52">
      <f>'P:\2Novada_parvalde\2 NP mēneša plāns\04_Plānošanas matricas\Daņiļevičs\[Ē.Daņiļevičs.xlsm]Nodarbību saraksts'!T16</f>
    </nc>
  </rcc>
  <rcc rId="626" sId="1">
    <oc r="U52">
      <f>'P:\2Novada_Nodala\2 NP mēneša plāns\04_Plānošanas matricas\Daņiļevičs\[Ē.Daņiļevičs.xlsm]Nodarbību saraksts'!U16</f>
    </oc>
    <nc r="U52">
      <f>'P:\2Novada_parvalde\2 NP mēneša plāns\04_Plānošanas matricas\Daņiļevičs\[Ē.Daņiļevičs.xlsm]Nodarbību saraksts'!U16</f>
    </nc>
  </rcc>
  <rcc rId="627" sId="1">
    <oc r="D53">
      <f>'P:\2Novada_Nodala\2 NP mēneša plāns\04_Plānošanas matricas\Daņiļevičs\[Ē.Daņiļevičs.xlsm]Nodarbību saraksts'!D17</f>
    </oc>
    <nc r="D53">
      <f>'P:\2Novada_parvalde\2 NP mēneša plāns\04_Plānošanas matricas\Daņiļevičs\[Ē.Daņiļevičs.xlsm]Nodarbību saraksts'!D17</f>
    </nc>
  </rcc>
  <rcc rId="628" sId="1">
    <oc r="E53">
      <f>'P:\2Novada_Nodala\2 NP mēneša plāns\04_Plānošanas matricas\Daņiļevičs\[Ē.Daņiļevičs.xlsm]Nodarbību saraksts'!E17</f>
    </oc>
    <nc r="E53">
      <f>'P:\2Novada_parvalde\2 NP mēneša plāns\04_Plānošanas matricas\Daņiļevičs\[Ē.Daņiļevičs.xlsm]Nodarbību saraksts'!E17</f>
    </nc>
  </rcc>
  <rcc rId="629" sId="1">
    <oc r="F53">
      <f>'P:\2Novada_Nodala\2 NP mēneša plāns\04_Plānošanas matricas\Daņiļevičs\[Ē.Daņiļevičs.xlsm]Nodarbību saraksts'!F17</f>
    </oc>
    <nc r="F53">
      <f>'P:\2Novada_parvalde\2 NP mēneša plāns\04_Plānošanas matricas\Daņiļevičs\[Ē.Daņiļevičs.xlsm]Nodarbību saraksts'!F17</f>
    </nc>
  </rcc>
  <rcc rId="630" sId="1">
    <oc r="G53">
      <f>'P:\2Novada_Nodala\2 NP mēneša plāns\04_Plānošanas matricas\Daņiļevičs\[Ē.Daņiļevičs.xlsm]Nodarbību saraksts'!G17</f>
    </oc>
    <nc r="G53">
      <f>'P:\2Novada_parvalde\2 NP mēneša plāns\04_Plānošanas matricas\Daņiļevičs\[Ē.Daņiļevičs.xlsm]Nodarbību saraksts'!G17</f>
    </nc>
  </rcc>
  <rcc rId="631" sId="1">
    <oc r="H53">
      <f>'P:\2Novada_Nodala\2 NP mēneša plāns\04_Plānošanas matricas\Daņiļevičs\[Ē.Daņiļevičs.xlsm]Nodarbību saraksts'!H17</f>
    </oc>
    <nc r="H53">
      <f>'P:\2Novada_parvalde\2 NP mēneša plāns\04_Plānošanas matricas\Daņiļevičs\[Ē.Daņiļevičs.xlsm]Nodarbību saraksts'!H17</f>
    </nc>
  </rcc>
  <rcc rId="632" sId="1">
    <oc r="I53">
      <f>'P:\2Novada_Nodala\2 NP mēneša plāns\04_Plānošanas matricas\Daņiļevičs\[Ē.Daņiļevičs.xlsm]Nodarbību saraksts'!I17</f>
    </oc>
    <nc r="I53">
      <f>'P:\2Novada_parvalde\2 NP mēneša plāns\04_Plānošanas matricas\Daņiļevičs\[Ē.Daņiļevičs.xlsm]Nodarbību saraksts'!I17</f>
    </nc>
  </rcc>
  <rcc rId="633" sId="1">
    <oc r="J53">
      <f>'P:\2Novada_Nodala\2 NP mēneša plāns\04_Plānošanas matricas\Daņiļevičs\[Ē.Daņiļevičs.xlsm]Nodarbību saraksts'!J17</f>
    </oc>
    <nc r="J53">
      <f>'P:\2Novada_parvalde\2 NP mēneša plāns\04_Plānošanas matricas\Daņiļevičs\[Ē.Daņiļevičs.xlsm]Nodarbību saraksts'!J17</f>
    </nc>
  </rcc>
  <rcc rId="634" sId="1">
    <oc r="K53">
      <f>'P:\2Novada_Nodala\2 NP mēneša plāns\04_Plānošanas matricas\Daņiļevičs\[Ē.Daņiļevičs.xlsm]Nodarbību saraksts'!K17</f>
    </oc>
    <nc r="K53">
      <f>'P:\2Novada_parvalde\2 NP mēneša plāns\04_Plānošanas matricas\Daņiļevičs\[Ē.Daņiļevičs.xlsm]Nodarbību saraksts'!K17</f>
    </nc>
  </rcc>
  <rcc rId="635" sId="1">
    <oc r="L53">
      <f>'P:\2Novada_Nodala\2 NP mēneša plāns\04_Plānošanas matricas\Daņiļevičs\[Ē.Daņiļevičs.xlsm]Nodarbību saraksts'!L17</f>
    </oc>
    <nc r="L53">
      <f>'P:\2Novada_parvalde\2 NP mēneša plāns\04_Plānošanas matricas\Daņiļevičs\[Ē.Daņiļevičs.xlsm]Nodarbību saraksts'!L17</f>
    </nc>
  </rcc>
  <rcc rId="636" sId="1">
    <oc r="M53">
      <f>'P:\2Novada_Nodala\2 NP mēneša plāns\04_Plānošanas matricas\Daņiļevičs\[Ē.Daņiļevičs.xlsm]Nodarbību saraksts'!M17</f>
    </oc>
    <nc r="M53">
      <f>'P:\2Novada_parvalde\2 NP mēneša plāns\04_Plānošanas matricas\Daņiļevičs\[Ē.Daņiļevičs.xlsm]Nodarbību saraksts'!M17</f>
    </nc>
  </rcc>
  <rcc rId="637" sId="1">
    <oc r="N53">
      <f>'P:\2Novada_Nodala\2 NP mēneša plāns\04_Plānošanas matricas\Daņiļevičs\[Ē.Daņiļevičs.xlsm]Nodarbību saraksts'!N17</f>
    </oc>
    <nc r="N53">
      <f>'P:\2Novada_parvalde\2 NP mēneša plāns\04_Plānošanas matricas\Daņiļevičs\[Ē.Daņiļevičs.xlsm]Nodarbību saraksts'!N17</f>
    </nc>
  </rcc>
  <rcc rId="638" sId="1">
    <oc r="O53">
      <f>'P:\2Novada_Nodala\2 NP mēneša plāns\04_Plānošanas matricas\Daņiļevičs\[Ē.Daņiļevičs.xlsm]Nodarbību saraksts'!O17</f>
    </oc>
    <nc r="O53">
      <f>'P:\2Novada_parvalde\2 NP mēneša plāns\04_Plānošanas matricas\Daņiļevičs\[Ē.Daņiļevičs.xlsm]Nodarbību saraksts'!O17</f>
    </nc>
  </rcc>
  <rcc rId="639" sId="1">
    <oc r="P53">
      <f>'P:\2Novada_Nodala\2 NP mēneša plāns\04_Plānošanas matricas\Daņiļevičs\[Ē.Daņiļevičs.xlsm]Nodarbību saraksts'!P17</f>
    </oc>
    <nc r="P53">
      <f>'P:\2Novada_parvalde\2 NP mēneša plāns\04_Plānošanas matricas\Daņiļevičs\[Ē.Daņiļevičs.xlsm]Nodarbību saraksts'!P17</f>
    </nc>
  </rcc>
  <rcc rId="640" sId="1">
    <oc r="Q53">
      <f>'P:\2Novada_Nodala\2 NP mēneša plāns\04_Plānošanas matricas\Daņiļevičs\[Ē.Daņiļevičs.xlsm]Nodarbību saraksts'!Q17</f>
    </oc>
    <nc r="Q53">
      <f>'P:\2Novada_parvalde\2 NP mēneša plāns\04_Plānošanas matricas\Daņiļevičs\[Ē.Daņiļevičs.xlsm]Nodarbību saraksts'!Q17</f>
    </nc>
  </rcc>
  <rcc rId="641" sId="1">
    <oc r="R53">
      <f>'P:\2Novada_Nodala\2 NP mēneša plāns\04_Plānošanas matricas\Daņiļevičs\[Ē.Daņiļevičs.xlsm]Nodarbību saraksts'!R17</f>
    </oc>
    <nc r="R53">
      <f>'P:\2Novada_parvalde\2 NP mēneša plāns\04_Plānošanas matricas\Daņiļevičs\[Ē.Daņiļevičs.xlsm]Nodarbību saraksts'!R17</f>
    </nc>
  </rcc>
  <rcc rId="642" sId="1">
    <oc r="S53">
      <f>'P:\2Novada_Nodala\2 NP mēneša plāns\04_Plānošanas matricas\Daņiļevičs\[Ē.Daņiļevičs.xlsm]Nodarbību saraksts'!S17</f>
    </oc>
    <nc r="S53">
      <f>'P:\2Novada_parvalde\2 NP mēneša plāns\04_Plānošanas matricas\Daņiļevičs\[Ē.Daņiļevičs.xlsm]Nodarbību saraksts'!S17</f>
    </nc>
  </rcc>
  <rcc rId="643" sId="1">
    <oc r="T53">
      <f>'P:\2Novada_Nodala\2 NP mēneša plāns\04_Plānošanas matricas\Daņiļevičs\[Ē.Daņiļevičs.xlsm]Nodarbību saraksts'!T17</f>
    </oc>
    <nc r="T53">
      <f>'P:\2Novada_parvalde\2 NP mēneša plāns\04_Plānošanas matricas\Daņiļevičs\[Ē.Daņiļevičs.xlsm]Nodarbību saraksts'!T17</f>
    </nc>
  </rcc>
  <rcc rId="644" sId="1">
    <oc r="U53">
      <f>'P:\2Novada_Nodala\2 NP mēneša plāns\04_Plānošanas matricas\Daņiļevičs\[Ē.Daņiļevičs.xlsm]Nodarbību saraksts'!U17</f>
    </oc>
    <nc r="U53">
      <f>'P:\2Novada_parvalde\2 NP mēneša plāns\04_Plānošanas matricas\Daņiļevičs\[Ē.Daņiļevičs.xlsm]Nodarbību saraksts'!U17</f>
    </nc>
  </rcc>
  <rcc rId="645" sId="1">
    <oc r="D54">
      <f>'P:\2Novada_Nodala\2 NP mēneša plāns\04_Plānošanas matricas\Daņiļevičs\[Ē.Daņiļevičs.xlsm]Nodarbību saraksts'!D18</f>
    </oc>
    <nc r="D54">
      <f>'P:\2Novada_parvalde\2 NP mēneša plāns\04_Plānošanas matricas\Daņiļevičs\[Ē.Daņiļevičs.xlsm]Nodarbību saraksts'!D18</f>
    </nc>
  </rcc>
  <rcc rId="646" sId="1">
    <oc r="E54">
      <f>'P:\2Novada_Nodala\2 NP mēneša plāns\04_Plānošanas matricas\Daņiļevičs\[Ē.Daņiļevičs.xlsm]Nodarbību saraksts'!E18</f>
    </oc>
    <nc r="E54">
      <f>'P:\2Novada_parvalde\2 NP mēneša plāns\04_Plānošanas matricas\Daņiļevičs\[Ē.Daņiļevičs.xlsm]Nodarbību saraksts'!E18</f>
    </nc>
  </rcc>
  <rcc rId="647" sId="1">
    <oc r="F54">
      <f>'P:\2Novada_Nodala\2 NP mēneša plāns\04_Plānošanas matricas\Daņiļevičs\[Ē.Daņiļevičs.xlsm]Nodarbību saraksts'!F18</f>
    </oc>
    <nc r="F54">
      <f>'P:\2Novada_parvalde\2 NP mēneša plāns\04_Plānošanas matricas\Daņiļevičs\[Ē.Daņiļevičs.xlsm]Nodarbību saraksts'!F18</f>
    </nc>
  </rcc>
  <rcc rId="648" sId="1">
    <oc r="G54">
      <f>'P:\2Novada_Nodala\2 NP mēneša plāns\04_Plānošanas matricas\Daņiļevičs\[Ē.Daņiļevičs.xlsm]Nodarbību saraksts'!G18</f>
    </oc>
    <nc r="G54">
      <f>'P:\2Novada_parvalde\2 NP mēneša plāns\04_Plānošanas matricas\Daņiļevičs\[Ē.Daņiļevičs.xlsm]Nodarbību saraksts'!G18</f>
    </nc>
  </rcc>
  <rcc rId="649" sId="1">
    <oc r="H54">
      <f>'P:\2Novada_Nodala\2 NP mēneša plāns\04_Plānošanas matricas\Daņiļevičs\[Ē.Daņiļevičs.xlsm]Nodarbību saraksts'!H18</f>
    </oc>
    <nc r="H54">
      <f>'P:\2Novada_parvalde\2 NP mēneša plāns\04_Plānošanas matricas\Daņiļevičs\[Ē.Daņiļevičs.xlsm]Nodarbību saraksts'!H18</f>
    </nc>
  </rcc>
  <rcc rId="650" sId="1">
    <oc r="I54">
      <f>'P:\2Novada_Nodala\2 NP mēneša plāns\04_Plānošanas matricas\Daņiļevičs\[Ē.Daņiļevičs.xlsm]Nodarbību saraksts'!I18</f>
    </oc>
    <nc r="I54">
      <f>'P:\2Novada_parvalde\2 NP mēneša plāns\04_Plānošanas matricas\Daņiļevičs\[Ē.Daņiļevičs.xlsm]Nodarbību saraksts'!I18</f>
    </nc>
  </rcc>
  <rcc rId="651" sId="1">
    <oc r="J54">
      <f>'P:\2Novada_Nodala\2 NP mēneša plāns\04_Plānošanas matricas\Daņiļevičs\[Ē.Daņiļevičs.xlsm]Nodarbību saraksts'!J18</f>
    </oc>
    <nc r="J54">
      <f>'P:\2Novada_parvalde\2 NP mēneša plāns\04_Plānošanas matricas\Daņiļevičs\[Ē.Daņiļevičs.xlsm]Nodarbību saraksts'!J18</f>
    </nc>
  </rcc>
  <rcc rId="652" sId="1">
    <oc r="K54">
      <f>'P:\2Novada_Nodala\2 NP mēneša plāns\04_Plānošanas matricas\Daņiļevičs\[Ē.Daņiļevičs.xlsm]Nodarbību saraksts'!K18</f>
    </oc>
    <nc r="K54">
      <f>'P:\2Novada_parvalde\2 NP mēneša plāns\04_Plānošanas matricas\Daņiļevičs\[Ē.Daņiļevičs.xlsm]Nodarbību saraksts'!K18</f>
    </nc>
  </rcc>
  <rcc rId="653" sId="1">
    <oc r="L54">
      <f>'P:\2Novada_Nodala\2 NP mēneša plāns\04_Plānošanas matricas\Daņiļevičs\[Ē.Daņiļevičs.xlsm]Nodarbību saraksts'!L18</f>
    </oc>
    <nc r="L54">
      <f>'P:\2Novada_parvalde\2 NP mēneša plāns\04_Plānošanas matricas\Daņiļevičs\[Ē.Daņiļevičs.xlsm]Nodarbību saraksts'!L18</f>
    </nc>
  </rcc>
  <rcc rId="654" sId="1">
    <oc r="M54">
      <f>'P:\2Novada_Nodala\2 NP mēneša plāns\04_Plānošanas matricas\Daņiļevičs\[Ē.Daņiļevičs.xlsm]Nodarbību saraksts'!M18</f>
    </oc>
    <nc r="M54">
      <f>'P:\2Novada_parvalde\2 NP mēneša plāns\04_Plānošanas matricas\Daņiļevičs\[Ē.Daņiļevičs.xlsm]Nodarbību saraksts'!M18</f>
    </nc>
  </rcc>
  <rcc rId="655" sId="1">
    <oc r="N54">
      <f>'P:\2Novada_Nodala\2 NP mēneša plāns\04_Plānošanas matricas\Daņiļevičs\[Ē.Daņiļevičs.xlsm]Nodarbību saraksts'!N18</f>
    </oc>
    <nc r="N54">
      <f>'P:\2Novada_parvalde\2 NP mēneša plāns\04_Plānošanas matricas\Daņiļevičs\[Ē.Daņiļevičs.xlsm]Nodarbību saraksts'!N18</f>
    </nc>
  </rcc>
  <rcc rId="656" sId="1">
    <oc r="O54">
      <f>'P:\2Novada_Nodala\2 NP mēneša plāns\04_Plānošanas matricas\Daņiļevičs\[Ē.Daņiļevičs.xlsm]Nodarbību saraksts'!O18</f>
    </oc>
    <nc r="O54">
      <f>'P:\2Novada_parvalde\2 NP mēneša plāns\04_Plānošanas matricas\Daņiļevičs\[Ē.Daņiļevičs.xlsm]Nodarbību saraksts'!O18</f>
    </nc>
  </rcc>
  <rcc rId="657" sId="1">
    <oc r="P54">
      <f>'P:\2Novada_Nodala\2 NP mēneša plāns\04_Plānošanas matricas\Daņiļevičs\[Ē.Daņiļevičs.xlsm]Nodarbību saraksts'!P18</f>
    </oc>
    <nc r="P54">
      <f>'P:\2Novada_parvalde\2 NP mēneša plāns\04_Plānošanas matricas\Daņiļevičs\[Ē.Daņiļevičs.xlsm]Nodarbību saraksts'!P18</f>
    </nc>
  </rcc>
  <rcc rId="658" sId="1">
    <oc r="Q54">
      <f>'P:\2Novada_Nodala\2 NP mēneša plāns\04_Plānošanas matricas\Daņiļevičs\[Ē.Daņiļevičs.xlsm]Nodarbību saraksts'!Q18</f>
    </oc>
    <nc r="Q54">
      <f>'P:\2Novada_parvalde\2 NP mēneša plāns\04_Plānošanas matricas\Daņiļevičs\[Ē.Daņiļevičs.xlsm]Nodarbību saraksts'!Q18</f>
    </nc>
  </rcc>
  <rcc rId="659" sId="1">
    <oc r="R54">
      <f>'P:\2Novada_Nodala\2 NP mēneša plāns\04_Plānošanas matricas\Daņiļevičs\[Ē.Daņiļevičs.xlsm]Nodarbību saraksts'!R18</f>
    </oc>
    <nc r="R54">
      <f>'P:\2Novada_parvalde\2 NP mēneša plāns\04_Plānošanas matricas\Daņiļevičs\[Ē.Daņiļevičs.xlsm]Nodarbību saraksts'!R18</f>
    </nc>
  </rcc>
  <rcc rId="660" sId="1">
    <oc r="S54">
      <f>'P:\2Novada_Nodala\2 NP mēneša plāns\04_Plānošanas matricas\Daņiļevičs\[Ē.Daņiļevičs.xlsm]Nodarbību saraksts'!S18</f>
    </oc>
    <nc r="S54">
      <f>'P:\2Novada_parvalde\2 NP mēneša plāns\04_Plānošanas matricas\Daņiļevičs\[Ē.Daņiļevičs.xlsm]Nodarbību saraksts'!S18</f>
    </nc>
  </rcc>
  <rcc rId="661" sId="1">
    <oc r="T54">
      <f>'P:\2Novada_Nodala\2 NP mēneša plāns\04_Plānošanas matricas\Daņiļevičs\[Ē.Daņiļevičs.xlsm]Nodarbību saraksts'!T18</f>
    </oc>
    <nc r="T54">
      <f>'P:\2Novada_parvalde\2 NP mēneša plāns\04_Plānošanas matricas\Daņiļevičs\[Ē.Daņiļevičs.xlsm]Nodarbību saraksts'!T18</f>
    </nc>
  </rcc>
  <rcc rId="662" sId="1">
    <oc r="U54">
      <f>'P:\2Novada_Nodala\2 NP mēneša plāns\04_Plānošanas matricas\Daņiļevičs\[Ē.Daņiļevičs.xlsm]Nodarbību saraksts'!U18</f>
    </oc>
    <nc r="U54">
      <f>'P:\2Novada_parvalde\2 NP mēneša plāns\04_Plānošanas matricas\Daņiļevičs\[Ē.Daņiļevičs.xlsm]Nodarbību saraksts'!U18</f>
    </nc>
  </rcc>
  <rcc rId="663" sId="1">
    <oc r="D55">
      <f>'P:\2Novada_Nodala\2 NP mēneša plāns\04_Plānošanas matricas\Daņiļevičs\[Ē.Daņiļevičs.xlsm]Nodarbību saraksts'!D19</f>
    </oc>
    <nc r="D55">
      <f>'P:\2Novada_parvalde\2 NP mēneša plāns\04_Plānošanas matricas\Daņiļevičs\[Ē.Daņiļevičs.xlsm]Nodarbību saraksts'!D19</f>
    </nc>
  </rcc>
  <rcc rId="664" sId="1">
    <oc r="E55">
      <f>'P:\2Novada_Nodala\2 NP mēneša plāns\04_Plānošanas matricas\Daņiļevičs\[Ē.Daņiļevičs.xlsm]Nodarbību saraksts'!E19</f>
    </oc>
    <nc r="E55">
      <f>'P:\2Novada_parvalde\2 NP mēneša plāns\04_Plānošanas matricas\Daņiļevičs\[Ē.Daņiļevičs.xlsm]Nodarbību saraksts'!E19</f>
    </nc>
  </rcc>
  <rcc rId="665" sId="1">
    <oc r="F55">
      <f>'P:\2Novada_Nodala\2 NP mēneša plāns\04_Plānošanas matricas\Daņiļevičs\[Ē.Daņiļevičs.xlsm]Nodarbību saraksts'!F19</f>
    </oc>
    <nc r="F55">
      <f>'P:\2Novada_parvalde\2 NP mēneša plāns\04_Plānošanas matricas\Daņiļevičs\[Ē.Daņiļevičs.xlsm]Nodarbību saraksts'!F19</f>
    </nc>
  </rcc>
  <rcc rId="666" sId="1">
    <oc r="G55">
      <f>'P:\2Novada_Nodala\2 NP mēneša plāns\04_Plānošanas matricas\Daņiļevičs\[Ē.Daņiļevičs.xlsm]Nodarbību saraksts'!G19</f>
    </oc>
    <nc r="G55">
      <f>'P:\2Novada_parvalde\2 NP mēneša plāns\04_Plānošanas matricas\Daņiļevičs\[Ē.Daņiļevičs.xlsm]Nodarbību saraksts'!G19</f>
    </nc>
  </rcc>
  <rcc rId="667" sId="1">
    <oc r="H55">
      <f>'P:\2Novada_Nodala\2 NP mēneša plāns\04_Plānošanas matricas\Daņiļevičs\[Ē.Daņiļevičs.xlsm]Nodarbību saraksts'!H19</f>
    </oc>
    <nc r="H55">
      <f>'P:\2Novada_parvalde\2 NP mēneša plāns\04_Plānošanas matricas\Daņiļevičs\[Ē.Daņiļevičs.xlsm]Nodarbību saraksts'!H19</f>
    </nc>
  </rcc>
  <rcc rId="668" sId="1">
    <oc r="I55">
      <f>'P:\2Novada_Nodala\2 NP mēneša plāns\04_Plānošanas matricas\Daņiļevičs\[Ē.Daņiļevičs.xlsm]Nodarbību saraksts'!I19</f>
    </oc>
    <nc r="I55">
      <f>'P:\2Novada_parvalde\2 NP mēneša plāns\04_Plānošanas matricas\Daņiļevičs\[Ē.Daņiļevičs.xlsm]Nodarbību saraksts'!I19</f>
    </nc>
  </rcc>
  <rcc rId="669" sId="1">
    <oc r="J55">
      <f>'P:\2Novada_Nodala\2 NP mēneša plāns\04_Plānošanas matricas\Daņiļevičs\[Ē.Daņiļevičs.xlsm]Nodarbību saraksts'!J19</f>
    </oc>
    <nc r="J55">
      <f>'P:\2Novada_parvalde\2 NP mēneša plāns\04_Plānošanas matricas\Daņiļevičs\[Ē.Daņiļevičs.xlsm]Nodarbību saraksts'!J19</f>
    </nc>
  </rcc>
  <rcc rId="670" sId="1">
    <oc r="K55">
      <f>'P:\2Novada_Nodala\2 NP mēneša plāns\04_Plānošanas matricas\Daņiļevičs\[Ē.Daņiļevičs.xlsm]Nodarbību saraksts'!K19</f>
    </oc>
    <nc r="K55">
      <f>'P:\2Novada_parvalde\2 NP mēneša plāns\04_Plānošanas matricas\Daņiļevičs\[Ē.Daņiļevičs.xlsm]Nodarbību saraksts'!K19</f>
    </nc>
  </rcc>
  <rcc rId="671" sId="1">
    <oc r="L55">
      <f>'P:\2Novada_Nodala\2 NP mēneša plāns\04_Plānošanas matricas\Daņiļevičs\[Ē.Daņiļevičs.xlsm]Nodarbību saraksts'!L19</f>
    </oc>
    <nc r="L55">
      <f>'P:\2Novada_parvalde\2 NP mēneša plāns\04_Plānošanas matricas\Daņiļevičs\[Ē.Daņiļevičs.xlsm]Nodarbību saraksts'!L19</f>
    </nc>
  </rcc>
  <rcc rId="672" sId="1">
    <oc r="M55">
      <f>'P:\2Novada_Nodala\2 NP mēneša plāns\04_Plānošanas matricas\Daņiļevičs\[Ē.Daņiļevičs.xlsm]Nodarbību saraksts'!M19</f>
    </oc>
    <nc r="M55">
      <f>'P:\2Novada_parvalde\2 NP mēneša plāns\04_Plānošanas matricas\Daņiļevičs\[Ē.Daņiļevičs.xlsm]Nodarbību saraksts'!M19</f>
    </nc>
  </rcc>
  <rcc rId="673" sId="1">
    <oc r="N55">
      <f>'P:\2Novada_Nodala\2 NP mēneša plāns\04_Plānošanas matricas\Daņiļevičs\[Ē.Daņiļevičs.xlsm]Nodarbību saraksts'!N19</f>
    </oc>
    <nc r="N55">
      <f>'P:\2Novada_parvalde\2 NP mēneša plāns\04_Plānošanas matricas\Daņiļevičs\[Ē.Daņiļevičs.xlsm]Nodarbību saraksts'!N19</f>
    </nc>
  </rcc>
  <rcc rId="674" sId="1">
    <oc r="O55">
      <f>'P:\2Novada_Nodala\2 NP mēneša plāns\04_Plānošanas matricas\Daņiļevičs\[Ē.Daņiļevičs.xlsm]Nodarbību saraksts'!O19</f>
    </oc>
    <nc r="O55">
      <f>'P:\2Novada_parvalde\2 NP mēneša plāns\04_Plānošanas matricas\Daņiļevičs\[Ē.Daņiļevičs.xlsm]Nodarbību saraksts'!O19</f>
    </nc>
  </rcc>
  <rcc rId="675" sId="1">
    <oc r="P55">
      <f>'P:\2Novada_Nodala\2 NP mēneša plāns\04_Plānošanas matricas\Daņiļevičs\[Ē.Daņiļevičs.xlsm]Nodarbību saraksts'!P19</f>
    </oc>
    <nc r="P55">
      <f>'P:\2Novada_parvalde\2 NP mēneša plāns\04_Plānošanas matricas\Daņiļevičs\[Ē.Daņiļevičs.xlsm]Nodarbību saraksts'!P19</f>
    </nc>
  </rcc>
  <rcc rId="676" sId="1">
    <oc r="Q55">
      <f>'P:\2Novada_Nodala\2 NP mēneša plāns\04_Plānošanas matricas\Daņiļevičs\[Ē.Daņiļevičs.xlsm]Nodarbību saraksts'!Q19</f>
    </oc>
    <nc r="Q55">
      <f>'P:\2Novada_parvalde\2 NP mēneša plāns\04_Plānošanas matricas\Daņiļevičs\[Ē.Daņiļevičs.xlsm]Nodarbību saraksts'!Q19</f>
    </nc>
  </rcc>
  <rcc rId="677" sId="1">
    <oc r="R55">
      <f>'P:\2Novada_Nodala\2 NP mēneša plāns\04_Plānošanas matricas\Daņiļevičs\[Ē.Daņiļevičs.xlsm]Nodarbību saraksts'!R19</f>
    </oc>
    <nc r="R55">
      <f>'P:\2Novada_parvalde\2 NP mēneša plāns\04_Plānošanas matricas\Daņiļevičs\[Ē.Daņiļevičs.xlsm]Nodarbību saraksts'!R19</f>
    </nc>
  </rcc>
  <rcc rId="678" sId="1">
    <oc r="S55">
      <f>'P:\2Novada_Nodala\2 NP mēneša plāns\04_Plānošanas matricas\Daņiļevičs\[Ē.Daņiļevičs.xlsm]Nodarbību saraksts'!S19</f>
    </oc>
    <nc r="S55">
      <f>'P:\2Novada_parvalde\2 NP mēneša plāns\04_Plānošanas matricas\Daņiļevičs\[Ē.Daņiļevičs.xlsm]Nodarbību saraksts'!S19</f>
    </nc>
  </rcc>
  <rcc rId="679" sId="1">
    <oc r="T55">
      <f>'P:\2Novada_Nodala\2 NP mēneša plāns\04_Plānošanas matricas\Daņiļevičs\[Ē.Daņiļevičs.xlsm]Nodarbību saraksts'!T19</f>
    </oc>
    <nc r="T55">
      <f>'P:\2Novada_parvalde\2 NP mēneša plāns\04_Plānošanas matricas\Daņiļevičs\[Ē.Daņiļevičs.xlsm]Nodarbību saraksts'!T19</f>
    </nc>
  </rcc>
  <rcc rId="680" sId="1">
    <oc r="U55">
      <f>'P:\2Novada_Nodala\2 NP mēneša plāns\04_Plānošanas matricas\Daņiļevičs\[Ē.Daņiļevičs.xlsm]Nodarbību saraksts'!U19</f>
    </oc>
    <nc r="U55">
      <f>'P:\2Novada_parvalde\2 NP mēneša plāns\04_Plānošanas matricas\Daņiļevičs\[Ē.Daņiļevičs.xlsm]Nodarbību saraksts'!U19</f>
    </nc>
  </rcc>
  <rcc rId="681" sId="1">
    <oc r="D56">
      <f>'P:\2Novada_Nodala\2 NP mēneša plāns\04_Plānošanas matricas\Daņiļevičs\[Ē.Daņiļevičs.xlsm]Nodarbību saraksts'!D20</f>
    </oc>
    <nc r="D56">
      <f>'P:\2Novada_parvalde\2 NP mēneša plāns\04_Plānošanas matricas\Daņiļevičs\[Ē.Daņiļevičs.xlsm]Nodarbību saraksts'!D20</f>
    </nc>
  </rcc>
  <rcc rId="682" sId="1">
    <oc r="E56">
      <f>'P:\2Novada_Nodala\2 NP mēneša plāns\04_Plānošanas matricas\Daņiļevičs\[Ē.Daņiļevičs.xlsm]Nodarbību saraksts'!E20</f>
    </oc>
    <nc r="E56">
      <f>'P:\2Novada_parvalde\2 NP mēneša plāns\04_Plānošanas matricas\Daņiļevičs\[Ē.Daņiļevičs.xlsm]Nodarbību saraksts'!E20</f>
    </nc>
  </rcc>
  <rcc rId="683" sId="1">
    <oc r="F56">
      <f>'P:\2Novada_Nodala\2 NP mēneša plāns\04_Plānošanas matricas\Daņiļevičs\[Ē.Daņiļevičs.xlsm]Nodarbību saraksts'!F20</f>
    </oc>
    <nc r="F56">
      <f>'P:\2Novada_parvalde\2 NP mēneša plāns\04_Plānošanas matricas\Daņiļevičs\[Ē.Daņiļevičs.xlsm]Nodarbību saraksts'!F20</f>
    </nc>
  </rcc>
  <rcc rId="684" sId="1">
    <oc r="G56">
      <f>'P:\2Novada_Nodala\2 NP mēneša plāns\04_Plānošanas matricas\Daņiļevičs\[Ē.Daņiļevičs.xlsm]Nodarbību saraksts'!G20</f>
    </oc>
    <nc r="G56">
      <f>'P:\2Novada_parvalde\2 NP mēneša plāns\04_Plānošanas matricas\Daņiļevičs\[Ē.Daņiļevičs.xlsm]Nodarbību saraksts'!G20</f>
    </nc>
  </rcc>
  <rcc rId="685" sId="1">
    <oc r="H56">
      <f>'P:\2Novada_Nodala\2 NP mēneša plāns\04_Plānošanas matricas\Daņiļevičs\[Ē.Daņiļevičs.xlsm]Nodarbību saraksts'!H20</f>
    </oc>
    <nc r="H56">
      <f>'P:\2Novada_parvalde\2 NP mēneša plāns\04_Plānošanas matricas\Daņiļevičs\[Ē.Daņiļevičs.xlsm]Nodarbību saraksts'!H20</f>
    </nc>
  </rcc>
  <rcc rId="686" sId="1">
    <oc r="I56">
      <f>'P:\2Novada_Nodala\2 NP mēneša plāns\04_Plānošanas matricas\Daņiļevičs\[Ē.Daņiļevičs.xlsm]Nodarbību saraksts'!I20</f>
    </oc>
    <nc r="I56">
      <f>'P:\2Novada_parvalde\2 NP mēneša plāns\04_Plānošanas matricas\Daņiļevičs\[Ē.Daņiļevičs.xlsm]Nodarbību saraksts'!I20</f>
    </nc>
  </rcc>
  <rcc rId="687" sId="1">
    <oc r="J56">
      <f>'P:\2Novada_Nodala\2 NP mēneša plāns\04_Plānošanas matricas\Daņiļevičs\[Ē.Daņiļevičs.xlsm]Nodarbību saraksts'!J20</f>
    </oc>
    <nc r="J56">
      <f>'P:\2Novada_parvalde\2 NP mēneša plāns\04_Plānošanas matricas\Daņiļevičs\[Ē.Daņiļevičs.xlsm]Nodarbību saraksts'!J20</f>
    </nc>
  </rcc>
  <rcc rId="688" sId="1">
    <oc r="K56">
      <f>'P:\2Novada_Nodala\2 NP mēneša plāns\04_Plānošanas matricas\Daņiļevičs\[Ē.Daņiļevičs.xlsm]Nodarbību saraksts'!K20</f>
    </oc>
    <nc r="K56">
      <f>'P:\2Novada_parvalde\2 NP mēneša plāns\04_Plānošanas matricas\Daņiļevičs\[Ē.Daņiļevičs.xlsm]Nodarbību saraksts'!K20</f>
    </nc>
  </rcc>
  <rcc rId="689" sId="1">
    <oc r="L56">
      <f>'P:\2Novada_Nodala\2 NP mēneša plāns\04_Plānošanas matricas\Daņiļevičs\[Ē.Daņiļevičs.xlsm]Nodarbību saraksts'!L20</f>
    </oc>
    <nc r="L56">
      <f>'P:\2Novada_parvalde\2 NP mēneša plāns\04_Plānošanas matricas\Daņiļevičs\[Ē.Daņiļevičs.xlsm]Nodarbību saraksts'!L20</f>
    </nc>
  </rcc>
  <rcc rId="690" sId="1">
    <oc r="M56">
      <f>'P:\2Novada_Nodala\2 NP mēneša plāns\04_Plānošanas matricas\Daņiļevičs\[Ē.Daņiļevičs.xlsm]Nodarbību saraksts'!M20</f>
    </oc>
    <nc r="M56">
      <f>'P:\2Novada_parvalde\2 NP mēneša plāns\04_Plānošanas matricas\Daņiļevičs\[Ē.Daņiļevičs.xlsm]Nodarbību saraksts'!M20</f>
    </nc>
  </rcc>
  <rcc rId="691" sId="1">
    <oc r="N56">
      <f>'P:\2Novada_Nodala\2 NP mēneša plāns\04_Plānošanas matricas\Daņiļevičs\[Ē.Daņiļevičs.xlsm]Nodarbību saraksts'!N20</f>
    </oc>
    <nc r="N56">
      <f>'P:\2Novada_parvalde\2 NP mēneša plāns\04_Plānošanas matricas\Daņiļevičs\[Ē.Daņiļevičs.xlsm]Nodarbību saraksts'!N20</f>
    </nc>
  </rcc>
  <rcc rId="692" sId="1">
    <oc r="O56">
      <f>'P:\2Novada_Nodala\2 NP mēneša plāns\04_Plānošanas matricas\Daņiļevičs\[Ē.Daņiļevičs.xlsm]Nodarbību saraksts'!O20</f>
    </oc>
    <nc r="O56">
      <f>'P:\2Novada_parvalde\2 NP mēneša plāns\04_Plānošanas matricas\Daņiļevičs\[Ē.Daņiļevičs.xlsm]Nodarbību saraksts'!O20</f>
    </nc>
  </rcc>
  <rcc rId="693" sId="1">
    <oc r="P56">
      <f>'P:\2Novada_Nodala\2 NP mēneša plāns\04_Plānošanas matricas\Daņiļevičs\[Ē.Daņiļevičs.xlsm]Nodarbību saraksts'!P20</f>
    </oc>
    <nc r="P56">
      <f>'P:\2Novada_parvalde\2 NP mēneša plāns\04_Plānošanas matricas\Daņiļevičs\[Ē.Daņiļevičs.xlsm]Nodarbību saraksts'!P20</f>
    </nc>
  </rcc>
  <rcc rId="694" sId="1">
    <oc r="Q56">
      <f>'P:\2Novada_Nodala\2 NP mēneša plāns\04_Plānošanas matricas\Daņiļevičs\[Ē.Daņiļevičs.xlsm]Nodarbību saraksts'!Q20</f>
    </oc>
    <nc r="Q56">
      <f>'P:\2Novada_parvalde\2 NP mēneša plāns\04_Plānošanas matricas\Daņiļevičs\[Ē.Daņiļevičs.xlsm]Nodarbību saraksts'!Q20</f>
    </nc>
  </rcc>
  <rcc rId="695" sId="1">
    <oc r="R56">
      <f>'P:\2Novada_Nodala\2 NP mēneša plāns\04_Plānošanas matricas\Daņiļevičs\[Ē.Daņiļevičs.xlsm]Nodarbību saraksts'!R20</f>
    </oc>
    <nc r="R56">
      <f>'P:\2Novada_parvalde\2 NP mēneša plāns\04_Plānošanas matricas\Daņiļevičs\[Ē.Daņiļevičs.xlsm]Nodarbību saraksts'!R20</f>
    </nc>
  </rcc>
  <rcc rId="696" sId="1">
    <oc r="S56">
      <f>'P:\2Novada_Nodala\2 NP mēneša plāns\04_Plānošanas matricas\Daņiļevičs\[Ē.Daņiļevičs.xlsm]Nodarbību saraksts'!S20</f>
    </oc>
    <nc r="S56">
      <f>'P:\2Novada_parvalde\2 NP mēneša plāns\04_Plānošanas matricas\Daņiļevičs\[Ē.Daņiļevičs.xlsm]Nodarbību saraksts'!S20</f>
    </nc>
  </rcc>
  <rcc rId="697" sId="1">
    <oc r="T56">
      <f>'P:\2Novada_Nodala\2 NP mēneša plāns\04_Plānošanas matricas\Daņiļevičs\[Ē.Daņiļevičs.xlsm]Nodarbību saraksts'!T20</f>
    </oc>
    <nc r="T56">
      <f>'P:\2Novada_parvalde\2 NP mēneša plāns\04_Plānošanas matricas\Daņiļevičs\[Ē.Daņiļevičs.xlsm]Nodarbību saraksts'!T20</f>
    </nc>
  </rcc>
  <rcc rId="698" sId="1">
    <oc r="U56">
      <f>'P:\2Novada_Nodala\2 NP mēneša plāns\04_Plānošanas matricas\Daņiļevičs\[Ē.Daņiļevičs.xlsm]Nodarbību saraksts'!U20</f>
    </oc>
    <nc r="U56">
      <f>'P:\2Novada_parvalde\2 NP mēneša plāns\04_Plānošanas matricas\Daņiļevičs\[Ē.Daņiļevičs.xlsm]Nodarbību saraksts'!U20</f>
    </nc>
  </rcc>
  <rcc rId="699" sId="1">
    <oc r="D57">
      <f>'P:\2Novada_Nodala\2 NP mēneša plāns\04_Plānošanas matricas\Daņiļevičs\[Ē.Daņiļevičs.xlsm]Nodarbību saraksts'!D21</f>
    </oc>
    <nc r="D57">
      <f>'P:\2Novada_parvalde\2 NP mēneša plāns\04_Plānošanas matricas\Daņiļevičs\[Ē.Daņiļevičs.xlsm]Nodarbību saraksts'!D21</f>
    </nc>
  </rcc>
  <rcc rId="700" sId="1">
    <oc r="E57">
      <f>'P:\2Novada_Nodala\2 NP mēneša plāns\04_Plānošanas matricas\Daņiļevičs\[Ē.Daņiļevičs.xlsm]Nodarbību saraksts'!E21</f>
    </oc>
    <nc r="E57">
      <f>'P:\2Novada_parvalde\2 NP mēneša plāns\04_Plānošanas matricas\Daņiļevičs\[Ē.Daņiļevičs.xlsm]Nodarbību saraksts'!E21</f>
    </nc>
  </rcc>
  <rcc rId="701" sId="1">
    <oc r="F57">
      <f>'P:\2Novada_Nodala\2 NP mēneša plāns\04_Plānošanas matricas\Daņiļevičs\[Ē.Daņiļevičs.xlsm]Nodarbību saraksts'!F21</f>
    </oc>
    <nc r="F57">
      <f>'P:\2Novada_parvalde\2 NP mēneša plāns\04_Plānošanas matricas\Daņiļevičs\[Ē.Daņiļevičs.xlsm]Nodarbību saraksts'!F21</f>
    </nc>
  </rcc>
  <rcc rId="702" sId="1">
    <oc r="G57">
      <f>'P:\2Novada_Nodala\2 NP mēneša plāns\04_Plānošanas matricas\Daņiļevičs\[Ē.Daņiļevičs.xlsm]Nodarbību saraksts'!G21</f>
    </oc>
    <nc r="G57">
      <f>'P:\2Novada_parvalde\2 NP mēneša plāns\04_Plānošanas matricas\Daņiļevičs\[Ē.Daņiļevičs.xlsm]Nodarbību saraksts'!G21</f>
    </nc>
  </rcc>
  <rcc rId="703" sId="1">
    <oc r="H57">
      <f>'P:\2Novada_Nodala\2 NP mēneša plāns\04_Plānošanas matricas\Daņiļevičs\[Ē.Daņiļevičs.xlsm]Nodarbību saraksts'!H21</f>
    </oc>
    <nc r="H57">
      <f>'P:\2Novada_parvalde\2 NP mēneša plāns\04_Plānošanas matricas\Daņiļevičs\[Ē.Daņiļevičs.xlsm]Nodarbību saraksts'!H21</f>
    </nc>
  </rcc>
  <rcc rId="704" sId="1">
    <oc r="I57">
      <f>'P:\2Novada_Nodala\2 NP mēneša plāns\04_Plānošanas matricas\Daņiļevičs\[Ē.Daņiļevičs.xlsm]Nodarbību saraksts'!I21</f>
    </oc>
    <nc r="I57">
      <f>'P:\2Novada_parvalde\2 NP mēneša plāns\04_Plānošanas matricas\Daņiļevičs\[Ē.Daņiļevičs.xlsm]Nodarbību saraksts'!I21</f>
    </nc>
  </rcc>
  <rcc rId="705" sId="1">
    <oc r="J57">
      <f>'P:\2Novada_Nodala\2 NP mēneša plāns\04_Plānošanas matricas\Daņiļevičs\[Ē.Daņiļevičs.xlsm]Nodarbību saraksts'!J21</f>
    </oc>
    <nc r="J57">
      <f>'P:\2Novada_parvalde\2 NP mēneša plāns\04_Plānošanas matricas\Daņiļevičs\[Ē.Daņiļevičs.xlsm]Nodarbību saraksts'!J21</f>
    </nc>
  </rcc>
  <rcc rId="706" sId="1">
    <oc r="K57">
      <f>'P:\2Novada_Nodala\2 NP mēneša plāns\04_Plānošanas matricas\Daņiļevičs\[Ē.Daņiļevičs.xlsm]Nodarbību saraksts'!K21</f>
    </oc>
    <nc r="K57">
      <f>'P:\2Novada_parvalde\2 NP mēneša plāns\04_Plānošanas matricas\Daņiļevičs\[Ē.Daņiļevičs.xlsm]Nodarbību saraksts'!K21</f>
    </nc>
  </rcc>
  <rcc rId="707" sId="1">
    <oc r="L57">
      <f>'P:\2Novada_Nodala\2 NP mēneša plāns\04_Plānošanas matricas\Daņiļevičs\[Ē.Daņiļevičs.xlsm]Nodarbību saraksts'!L21</f>
    </oc>
    <nc r="L57">
      <f>'P:\2Novada_parvalde\2 NP mēneša plāns\04_Plānošanas matricas\Daņiļevičs\[Ē.Daņiļevičs.xlsm]Nodarbību saraksts'!L21</f>
    </nc>
  </rcc>
  <rcc rId="708" sId="1">
    <oc r="M57">
      <f>'P:\2Novada_Nodala\2 NP mēneša plāns\04_Plānošanas matricas\Daņiļevičs\[Ē.Daņiļevičs.xlsm]Nodarbību saraksts'!M21</f>
    </oc>
    <nc r="M57">
      <f>'P:\2Novada_parvalde\2 NP mēneša plāns\04_Plānošanas matricas\Daņiļevičs\[Ē.Daņiļevičs.xlsm]Nodarbību saraksts'!M21</f>
    </nc>
  </rcc>
  <rcc rId="709" sId="1">
    <oc r="N57">
      <f>'P:\2Novada_Nodala\2 NP mēneša plāns\04_Plānošanas matricas\Daņiļevičs\[Ē.Daņiļevičs.xlsm]Nodarbību saraksts'!N21</f>
    </oc>
    <nc r="N57">
      <f>'P:\2Novada_parvalde\2 NP mēneša plāns\04_Plānošanas matricas\Daņiļevičs\[Ē.Daņiļevičs.xlsm]Nodarbību saraksts'!N21</f>
    </nc>
  </rcc>
  <rcc rId="710" sId="1">
    <oc r="O57">
      <f>'P:\2Novada_Nodala\2 NP mēneša plāns\04_Plānošanas matricas\Daņiļevičs\[Ē.Daņiļevičs.xlsm]Nodarbību saraksts'!O21</f>
    </oc>
    <nc r="O57">
      <f>'P:\2Novada_parvalde\2 NP mēneša plāns\04_Plānošanas matricas\Daņiļevičs\[Ē.Daņiļevičs.xlsm]Nodarbību saraksts'!O21</f>
    </nc>
  </rcc>
  <rcc rId="711" sId="1">
    <oc r="P57">
      <f>'P:\2Novada_Nodala\2 NP mēneša plāns\04_Plānošanas matricas\Daņiļevičs\[Ē.Daņiļevičs.xlsm]Nodarbību saraksts'!P21</f>
    </oc>
    <nc r="P57">
      <f>'P:\2Novada_parvalde\2 NP mēneša plāns\04_Plānošanas matricas\Daņiļevičs\[Ē.Daņiļevičs.xlsm]Nodarbību saraksts'!P21</f>
    </nc>
  </rcc>
  <rcc rId="712" sId="1">
    <oc r="Q57">
      <f>'P:\2Novada_Nodala\2 NP mēneša plāns\04_Plānošanas matricas\Daņiļevičs\[Ē.Daņiļevičs.xlsm]Nodarbību saraksts'!Q21</f>
    </oc>
    <nc r="Q57">
      <f>'P:\2Novada_parvalde\2 NP mēneša plāns\04_Plānošanas matricas\Daņiļevičs\[Ē.Daņiļevičs.xlsm]Nodarbību saraksts'!Q21</f>
    </nc>
  </rcc>
  <rcc rId="713" sId="1">
    <oc r="R57">
      <f>'P:\2Novada_Nodala\2 NP mēneša plāns\04_Plānošanas matricas\Daņiļevičs\[Ē.Daņiļevičs.xlsm]Nodarbību saraksts'!R21</f>
    </oc>
    <nc r="R57">
      <f>'P:\2Novada_parvalde\2 NP mēneša plāns\04_Plānošanas matricas\Daņiļevičs\[Ē.Daņiļevičs.xlsm]Nodarbību saraksts'!R21</f>
    </nc>
  </rcc>
  <rcc rId="714" sId="1">
    <oc r="S57">
      <f>'P:\2Novada_Nodala\2 NP mēneša plāns\04_Plānošanas matricas\Daņiļevičs\[Ē.Daņiļevičs.xlsm]Nodarbību saraksts'!S21</f>
    </oc>
    <nc r="S57">
      <f>'P:\2Novada_parvalde\2 NP mēneša plāns\04_Plānošanas matricas\Daņiļevičs\[Ē.Daņiļevičs.xlsm]Nodarbību saraksts'!S21</f>
    </nc>
  </rcc>
  <rcc rId="715" sId="1">
    <oc r="T57">
      <f>'P:\2Novada_Nodala\2 NP mēneša plāns\04_Plānošanas matricas\Daņiļevičs\[Ē.Daņiļevičs.xlsm]Nodarbību saraksts'!T21</f>
    </oc>
    <nc r="T57">
      <f>'P:\2Novada_parvalde\2 NP mēneša plāns\04_Plānošanas matricas\Daņiļevičs\[Ē.Daņiļevičs.xlsm]Nodarbību saraksts'!T21</f>
    </nc>
  </rcc>
  <rcc rId="716" sId="1">
    <oc r="U57">
      <f>'P:\2Novada_Nodala\2 NP mēneša plāns\04_Plānošanas matricas\Daņiļevičs\[Ē.Daņiļevičs.xlsm]Nodarbību saraksts'!U21</f>
    </oc>
    <nc r="U57">
      <f>'P:\2Novada_parvalde\2 NP mēneša plāns\04_Plānošanas matricas\Daņiļevičs\[Ē.Daņiļevičs.xlsm]Nodarbību saraksts'!U21</f>
    </nc>
  </rcc>
  <rcc rId="717" sId="1">
    <oc r="D58">
      <f>'P:\2Novada_Nodala\2 NP mēneša plāns\04_Plānošanas matricas\Daņiļevičs\[Ē.Daņiļevičs.xlsm]Nodarbību saraksts'!D22</f>
    </oc>
    <nc r="D58">
      <f>'P:\2Novada_parvalde\2 NP mēneša plāns\04_Plānošanas matricas\Daņiļevičs\[Ē.Daņiļevičs.xlsm]Nodarbību saraksts'!D22</f>
    </nc>
  </rcc>
  <rcc rId="718" sId="1">
    <oc r="E58">
      <f>'P:\2Novada_Nodala\2 NP mēneša plāns\04_Plānošanas matricas\Daņiļevičs\[Ē.Daņiļevičs.xlsm]Nodarbību saraksts'!E22</f>
    </oc>
    <nc r="E58">
      <f>'P:\2Novada_parvalde\2 NP mēneša plāns\04_Plānošanas matricas\Daņiļevičs\[Ē.Daņiļevičs.xlsm]Nodarbību saraksts'!E22</f>
    </nc>
  </rcc>
  <rcc rId="719" sId="1">
    <oc r="F58">
      <f>'P:\2Novada_Nodala\2 NP mēneša plāns\04_Plānošanas matricas\Daņiļevičs\[Ē.Daņiļevičs.xlsm]Nodarbību saraksts'!F22</f>
    </oc>
    <nc r="F58">
      <f>'P:\2Novada_parvalde\2 NP mēneša plāns\04_Plānošanas matricas\Daņiļevičs\[Ē.Daņiļevičs.xlsm]Nodarbību saraksts'!F22</f>
    </nc>
  </rcc>
  <rcc rId="720" sId="1">
    <oc r="G58">
      <f>'P:\2Novada_Nodala\2 NP mēneša plāns\04_Plānošanas matricas\Daņiļevičs\[Ē.Daņiļevičs.xlsm]Nodarbību saraksts'!G22</f>
    </oc>
    <nc r="G58">
      <f>'P:\2Novada_parvalde\2 NP mēneša plāns\04_Plānošanas matricas\Daņiļevičs\[Ē.Daņiļevičs.xlsm]Nodarbību saraksts'!G22</f>
    </nc>
  </rcc>
  <rcc rId="721" sId="1">
    <oc r="H58">
      <f>'P:\2Novada_Nodala\2 NP mēneša plāns\04_Plānošanas matricas\Daņiļevičs\[Ē.Daņiļevičs.xlsm]Nodarbību saraksts'!H22</f>
    </oc>
    <nc r="H58">
      <f>'P:\2Novada_parvalde\2 NP mēneša plāns\04_Plānošanas matricas\Daņiļevičs\[Ē.Daņiļevičs.xlsm]Nodarbību saraksts'!H22</f>
    </nc>
  </rcc>
  <rcc rId="722" sId="1">
    <oc r="I58">
      <f>'P:\2Novada_Nodala\2 NP mēneša plāns\04_Plānošanas matricas\Daņiļevičs\[Ē.Daņiļevičs.xlsm]Nodarbību saraksts'!I22</f>
    </oc>
    <nc r="I58">
      <f>'P:\2Novada_parvalde\2 NP mēneša plāns\04_Plānošanas matricas\Daņiļevičs\[Ē.Daņiļevičs.xlsm]Nodarbību saraksts'!I22</f>
    </nc>
  </rcc>
  <rcc rId="723" sId="1">
    <oc r="J58">
      <f>'P:\2Novada_Nodala\2 NP mēneša plāns\04_Plānošanas matricas\Daņiļevičs\[Ē.Daņiļevičs.xlsm]Nodarbību saraksts'!J22</f>
    </oc>
    <nc r="J58">
      <f>'P:\2Novada_parvalde\2 NP mēneša plāns\04_Plānošanas matricas\Daņiļevičs\[Ē.Daņiļevičs.xlsm]Nodarbību saraksts'!J22</f>
    </nc>
  </rcc>
  <rcc rId="724" sId="1">
    <oc r="K58">
      <f>'P:\2Novada_Nodala\2 NP mēneša plāns\04_Plānošanas matricas\Daņiļevičs\[Ē.Daņiļevičs.xlsm]Nodarbību saraksts'!K22</f>
    </oc>
    <nc r="K58">
      <f>'P:\2Novada_parvalde\2 NP mēneša plāns\04_Plānošanas matricas\Daņiļevičs\[Ē.Daņiļevičs.xlsm]Nodarbību saraksts'!K22</f>
    </nc>
  </rcc>
  <rcc rId="725" sId="1">
    <oc r="L58">
      <f>'P:\2Novada_Nodala\2 NP mēneša plāns\04_Plānošanas matricas\Daņiļevičs\[Ē.Daņiļevičs.xlsm]Nodarbību saraksts'!L22</f>
    </oc>
    <nc r="L58">
      <f>'P:\2Novada_parvalde\2 NP mēneša plāns\04_Plānošanas matricas\Daņiļevičs\[Ē.Daņiļevičs.xlsm]Nodarbību saraksts'!L22</f>
    </nc>
  </rcc>
  <rcc rId="726" sId="1">
    <oc r="M58">
      <f>'P:\2Novada_Nodala\2 NP mēneša plāns\04_Plānošanas matricas\Daņiļevičs\[Ē.Daņiļevičs.xlsm]Nodarbību saraksts'!M22</f>
    </oc>
    <nc r="M58">
      <f>'P:\2Novada_parvalde\2 NP mēneša plāns\04_Plānošanas matricas\Daņiļevičs\[Ē.Daņiļevičs.xlsm]Nodarbību saraksts'!M22</f>
    </nc>
  </rcc>
  <rcc rId="727" sId="1">
    <oc r="N58">
      <f>'P:\2Novada_Nodala\2 NP mēneša plāns\04_Plānošanas matricas\Daņiļevičs\[Ē.Daņiļevičs.xlsm]Nodarbību saraksts'!N22</f>
    </oc>
    <nc r="N58">
      <f>'P:\2Novada_parvalde\2 NP mēneša plāns\04_Plānošanas matricas\Daņiļevičs\[Ē.Daņiļevičs.xlsm]Nodarbību saraksts'!N22</f>
    </nc>
  </rcc>
  <rcc rId="728" sId="1">
    <oc r="O58">
      <f>'P:\2Novada_Nodala\2 NP mēneša plāns\04_Plānošanas matricas\Daņiļevičs\[Ē.Daņiļevičs.xlsm]Nodarbību saraksts'!O22</f>
    </oc>
    <nc r="O58">
      <f>'P:\2Novada_parvalde\2 NP mēneša plāns\04_Plānošanas matricas\Daņiļevičs\[Ē.Daņiļevičs.xlsm]Nodarbību saraksts'!O22</f>
    </nc>
  </rcc>
  <rcc rId="729" sId="1">
    <oc r="P58">
      <f>'P:\2Novada_Nodala\2 NP mēneša plāns\04_Plānošanas matricas\Daņiļevičs\[Ē.Daņiļevičs.xlsm]Nodarbību saraksts'!P22</f>
    </oc>
    <nc r="P58">
      <f>'P:\2Novada_parvalde\2 NP mēneša plāns\04_Plānošanas matricas\Daņiļevičs\[Ē.Daņiļevičs.xlsm]Nodarbību saraksts'!P22</f>
    </nc>
  </rcc>
  <rcc rId="730" sId="1">
    <oc r="Q58">
      <f>'P:\2Novada_Nodala\2 NP mēneša plāns\04_Plānošanas matricas\Daņiļevičs\[Ē.Daņiļevičs.xlsm]Nodarbību saraksts'!Q22</f>
    </oc>
    <nc r="Q58">
      <f>'P:\2Novada_parvalde\2 NP mēneša plāns\04_Plānošanas matricas\Daņiļevičs\[Ē.Daņiļevičs.xlsm]Nodarbību saraksts'!Q22</f>
    </nc>
  </rcc>
  <rcc rId="731" sId="1">
    <oc r="R58">
      <f>'P:\2Novada_Nodala\2 NP mēneša plāns\04_Plānošanas matricas\Daņiļevičs\[Ē.Daņiļevičs.xlsm]Nodarbību saraksts'!R22</f>
    </oc>
    <nc r="R58">
      <f>'P:\2Novada_parvalde\2 NP mēneša plāns\04_Plānošanas matricas\Daņiļevičs\[Ē.Daņiļevičs.xlsm]Nodarbību saraksts'!R22</f>
    </nc>
  </rcc>
  <rcc rId="732" sId="1">
    <oc r="S58">
      <f>'P:\2Novada_Nodala\2 NP mēneša plāns\04_Plānošanas matricas\Daņiļevičs\[Ē.Daņiļevičs.xlsm]Nodarbību saraksts'!S22</f>
    </oc>
    <nc r="S58">
      <f>'P:\2Novada_parvalde\2 NP mēneša plāns\04_Plānošanas matricas\Daņiļevičs\[Ē.Daņiļevičs.xlsm]Nodarbību saraksts'!S22</f>
    </nc>
  </rcc>
  <rcc rId="733" sId="1">
    <oc r="T58">
      <f>'P:\2Novada_Nodala\2 NP mēneša plāns\04_Plānošanas matricas\Daņiļevičs\[Ē.Daņiļevičs.xlsm]Nodarbību saraksts'!T22</f>
    </oc>
    <nc r="T58">
      <f>'P:\2Novada_parvalde\2 NP mēneša plāns\04_Plānošanas matricas\Daņiļevičs\[Ē.Daņiļevičs.xlsm]Nodarbību saraksts'!T22</f>
    </nc>
  </rcc>
  <rcc rId="734" sId="1">
    <oc r="U58">
      <f>'P:\2Novada_Nodala\2 NP mēneša plāns\04_Plānošanas matricas\Daņiļevičs\[Ē.Daņiļevičs.xlsm]Nodarbību saraksts'!U22</f>
    </oc>
    <nc r="U58">
      <f>'P:\2Novada_parvalde\2 NP mēneša plāns\04_Plānošanas matricas\Daņiļevičs\[Ē.Daņiļevičs.xlsm]Nodarbību saraksts'!U22</f>
    </nc>
  </rcc>
  <rcc rId="735" sId="1">
    <oc r="B61">
      <f>'P:\2Novada_Nodala\2 NP mēneša plāns\04_Plānošanas matricas\Dudels\[Dudels.xlsm]Nodarbību saraksts'!B13</f>
    </oc>
    <nc r="B61">
      <f>'P:\2Novada_parvalde\2 NP mēneša plāns\04_Plānošanas matricas\Dudels\[Dudels.xlsm]Nodarbību saraksts'!B13</f>
    </nc>
  </rcc>
  <rcc rId="736" sId="1">
    <oc r="C61">
      <f>'P:\2Novada_Nodala\2 NP mēneša plāns\04_Plānošanas matricas\Dudels\[Dudels.xlsm]Nodarbību saraksts'!C13</f>
    </oc>
    <nc r="C61">
      <f>'P:\2Novada_parvalde\2 NP mēneša plāns\04_Plānošanas matricas\Dudels\[Dudels.xlsm]Nodarbību saraksts'!C13</f>
    </nc>
  </rcc>
  <rcc rId="737" sId="1">
    <oc r="D61">
      <f>'P:\2Novada_Nodala\2 NP mēneša plāns\04_Plānošanas matricas\Dudels\[Dudels.xlsm]Nodarbību saraksts'!D13</f>
    </oc>
    <nc r="D61">
      <f>'P:\2Novada_parvalde\2 NP mēneša plāns\04_Plānošanas matricas\Dudels\[Dudels.xlsm]Nodarbību saraksts'!D13</f>
    </nc>
  </rcc>
  <rcc rId="738" sId="1">
    <oc r="E61">
      <f>'P:\2Novada_Nodala\2 NP mēneša plāns\04_Plānošanas matricas\Dudels\[Dudels.xlsm]Nodarbību saraksts'!E13</f>
    </oc>
    <nc r="E61">
      <f>'P:\2Novada_parvalde\2 NP mēneša plāns\04_Plānošanas matricas\Dudels\[Dudels.xlsm]Nodarbību saraksts'!E13</f>
    </nc>
  </rcc>
  <rcc rId="739" sId="1">
    <oc r="F61">
      <f>'P:\2Novada_Nodala\2 NP mēneša plāns\04_Plānošanas matricas\Dudels\[Dudels.xlsm]Nodarbību saraksts'!F13</f>
    </oc>
    <nc r="F61">
      <f>'P:\2Novada_parvalde\2 NP mēneša plāns\04_Plānošanas matricas\Dudels\[Dudels.xlsm]Nodarbību saraksts'!F13</f>
    </nc>
  </rcc>
  <rcc rId="740" sId="1">
    <oc r="G61">
      <f>'P:\2Novada_Nodala\2 NP mēneša plāns\04_Plānošanas matricas\Dudels\[Dudels.xlsm]Nodarbību saraksts'!G13</f>
    </oc>
    <nc r="G61">
      <f>'P:\2Novada_parvalde\2 NP mēneša plāns\04_Plānošanas matricas\Dudels\[Dudels.xlsm]Nodarbību saraksts'!G13</f>
    </nc>
  </rcc>
  <rcc rId="741" sId="1">
    <oc r="H61">
      <f>'P:\2Novada_Nodala\2 NP mēneša plāns\04_Plānošanas matricas\Dudels\[Dudels.xlsm]Nodarbību saraksts'!H13</f>
    </oc>
    <nc r="H61">
      <f>'P:\2Novada_parvalde\2 NP mēneša plāns\04_Plānošanas matricas\Dudels\[Dudels.xlsm]Nodarbību saraksts'!H13</f>
    </nc>
  </rcc>
  <rcc rId="742" sId="1">
    <oc r="I61">
      <f>'P:\2Novada_Nodala\2 NP mēneša plāns\04_Plānošanas matricas\Dudels\[Dudels.xlsm]Nodarbību saraksts'!I13</f>
    </oc>
    <nc r="I61">
      <f>'P:\2Novada_parvalde\2 NP mēneša plāns\04_Plānošanas matricas\Dudels\[Dudels.xlsm]Nodarbību saraksts'!I13</f>
    </nc>
  </rcc>
  <rcc rId="743" sId="1">
    <oc r="J61">
      <f>'P:\2Novada_Nodala\2 NP mēneša plāns\04_Plānošanas matricas\Dudels\[Dudels.xlsm]Nodarbību saraksts'!J13</f>
    </oc>
    <nc r="J61">
      <f>'P:\2Novada_parvalde\2 NP mēneša plāns\04_Plānošanas matricas\Dudels\[Dudels.xlsm]Nodarbību saraksts'!J13</f>
    </nc>
  </rcc>
  <rcc rId="744" sId="1">
    <oc r="K61">
      <f>'P:\2Novada_Nodala\2 NP mēneša plāns\04_Plānošanas matricas\Dudels\[Dudels.xlsm]Nodarbību saraksts'!K13</f>
    </oc>
    <nc r="K61">
      <f>'P:\2Novada_parvalde\2 NP mēneša plāns\04_Plānošanas matricas\Dudels\[Dudels.xlsm]Nodarbību saraksts'!K13</f>
    </nc>
  </rcc>
  <rcc rId="745" sId="1">
    <oc r="L61">
      <f>'P:\2Novada_Nodala\2 NP mēneša plāns\04_Plānošanas matricas\Dudels\[Dudels.xlsm]Nodarbību saraksts'!L13</f>
    </oc>
    <nc r="L61">
      <f>'P:\2Novada_parvalde\2 NP mēneša plāns\04_Plānošanas matricas\Dudels\[Dudels.xlsm]Nodarbību saraksts'!L13</f>
    </nc>
  </rcc>
  <rcc rId="746" sId="1">
    <oc r="M61">
      <f>'P:\2Novada_Nodala\2 NP mēneša plāns\04_Plānošanas matricas\Dudels\[Dudels.xlsm]Nodarbību saraksts'!M13</f>
    </oc>
    <nc r="M61">
      <f>'P:\2Novada_parvalde\2 NP mēneša plāns\04_Plānošanas matricas\Dudels\[Dudels.xlsm]Nodarbību saraksts'!M13</f>
    </nc>
  </rcc>
  <rcc rId="747" sId="1">
    <oc r="N61">
      <f>'P:\2Novada_Nodala\2 NP mēneša plāns\04_Plānošanas matricas\Dudels\[Dudels.xlsm]Nodarbību saraksts'!N13</f>
    </oc>
    <nc r="N61">
      <f>'P:\2Novada_parvalde\2 NP mēneša plāns\04_Plānošanas matricas\Dudels\[Dudels.xlsm]Nodarbību saraksts'!N13</f>
    </nc>
  </rcc>
  <rcc rId="748" sId="1">
    <oc r="O61">
      <f>'P:\2Novada_Nodala\2 NP mēneša plāns\04_Plānošanas matricas\Dudels\[Dudels.xlsm]Nodarbību saraksts'!O13</f>
    </oc>
    <nc r="O61">
      <f>'P:\2Novada_parvalde\2 NP mēneša plāns\04_Plānošanas matricas\Dudels\[Dudels.xlsm]Nodarbību saraksts'!O13</f>
    </nc>
  </rcc>
  <rcc rId="749" sId="1">
    <oc r="P61">
      <f>'P:\2Novada_Nodala\2 NP mēneša plāns\04_Plānošanas matricas\Dudels\[Dudels.xlsm]Nodarbību saraksts'!P13</f>
    </oc>
    <nc r="P61">
      <f>'P:\2Novada_parvalde\2 NP mēneša plāns\04_Plānošanas matricas\Dudels\[Dudels.xlsm]Nodarbību saraksts'!P13</f>
    </nc>
  </rcc>
  <rcc rId="750" sId="1">
    <oc r="Q61">
      <f>'P:\2Novada_Nodala\2 NP mēneša plāns\04_Plānošanas matricas\Dudels\[Dudels.xlsm]Nodarbību saraksts'!Q13</f>
    </oc>
    <nc r="Q61">
      <f>'P:\2Novada_parvalde\2 NP mēneša plāns\04_Plānošanas matricas\Dudels\[Dudels.xlsm]Nodarbību saraksts'!Q13</f>
    </nc>
  </rcc>
  <rcc rId="751" sId="1">
    <oc r="R61">
      <f>'P:\2Novada_Nodala\2 NP mēneša plāns\04_Plānošanas matricas\Dudels\[Dudels.xlsm]Nodarbību saraksts'!R13</f>
    </oc>
    <nc r="R61">
      <f>'P:\2Novada_parvalde\2 NP mēneša plāns\04_Plānošanas matricas\Dudels\[Dudels.xlsm]Nodarbību saraksts'!R13</f>
    </nc>
  </rcc>
  <rcc rId="752" sId="1">
    <oc r="S61">
      <f>'P:\2Novada_Nodala\2 NP mēneša plāns\04_Plānošanas matricas\Dudels\[Dudels.xlsm]Nodarbību saraksts'!S13</f>
    </oc>
    <nc r="S61">
      <f>'P:\2Novada_parvalde\2 NP mēneša plāns\04_Plānošanas matricas\Dudels\[Dudels.xlsm]Nodarbību saraksts'!S13</f>
    </nc>
  </rcc>
  <rcc rId="753" sId="1">
    <oc r="T61">
      <f>'P:\2Novada_Nodala\2 NP mēneša plāns\04_Plānošanas matricas\Dudels\[Dudels.xlsm]Nodarbību saraksts'!T13</f>
    </oc>
    <nc r="T61">
      <f>'P:\2Novada_parvalde\2 NP mēneša plāns\04_Plānošanas matricas\Dudels\[Dudels.xlsm]Nodarbību saraksts'!T13</f>
    </nc>
  </rcc>
  <rcc rId="754" sId="1">
    <oc r="U61">
      <f>'P:\2Novada_Nodala\2 NP mēneša plāns\04_Plānošanas matricas\Dudels\[Dudels.xlsm]Nodarbību saraksts'!U13</f>
    </oc>
    <nc r="U61">
      <f>'P:\2Novada_parvalde\2 NP mēneša plāns\04_Plānošanas matricas\Dudels\[Dudels.xlsm]Nodarbību saraksts'!U13</f>
    </nc>
  </rcc>
  <rcc rId="755" sId="1">
    <oc r="D62">
      <f>'P:\2Novada_Nodala\2 NP mēneša plāns\04_Plānošanas matricas\Dudels\[Dudels.xlsm]Nodarbību saraksts'!D14</f>
    </oc>
    <nc r="D62">
      <f>'P:\2Novada_parvalde\2 NP mēneša plāns\04_Plānošanas matricas\Dudels\[Dudels.xlsm]Nodarbību saraksts'!D14</f>
    </nc>
  </rcc>
  <rcc rId="756" sId="1">
    <oc r="E62">
      <f>'P:\2Novada_Nodala\2 NP mēneša plāns\04_Plānošanas matricas\Dudels\[Dudels.xlsm]Nodarbību saraksts'!E14</f>
    </oc>
    <nc r="E62">
      <f>'P:\2Novada_parvalde\2 NP mēneša plāns\04_Plānošanas matricas\Dudels\[Dudels.xlsm]Nodarbību saraksts'!E14</f>
    </nc>
  </rcc>
  <rcc rId="757" sId="1">
    <oc r="F62">
      <f>'P:\2Novada_Nodala\2 NP mēneša plāns\04_Plānošanas matricas\Dudels\[Dudels.xlsm]Nodarbību saraksts'!F14</f>
    </oc>
    <nc r="F62">
      <f>'P:\2Novada_parvalde\2 NP mēneša plāns\04_Plānošanas matricas\Dudels\[Dudels.xlsm]Nodarbību saraksts'!F14</f>
    </nc>
  </rcc>
  <rcc rId="758" sId="1">
    <oc r="G62">
      <f>'P:\2Novada_Nodala\2 NP mēneša plāns\04_Plānošanas matricas\Dudels\[Dudels.xlsm]Nodarbību saraksts'!G14</f>
    </oc>
    <nc r="G62">
      <f>'P:\2Novada_parvalde\2 NP mēneša plāns\04_Plānošanas matricas\Dudels\[Dudels.xlsm]Nodarbību saraksts'!G14</f>
    </nc>
  </rcc>
  <rcc rId="759" sId="1">
    <oc r="H62">
      <f>'P:\2Novada_Nodala\2 NP mēneša plāns\04_Plānošanas matricas\Dudels\[Dudels.xlsm]Nodarbību saraksts'!H14</f>
    </oc>
    <nc r="H62">
      <f>'P:\2Novada_parvalde\2 NP mēneša plāns\04_Plānošanas matricas\Dudels\[Dudels.xlsm]Nodarbību saraksts'!H14</f>
    </nc>
  </rcc>
  <rcc rId="760" sId="1">
    <oc r="I62">
      <f>'P:\2Novada_Nodala\2 NP mēneša plāns\04_Plānošanas matricas\Dudels\[Dudels.xlsm]Nodarbību saraksts'!I14</f>
    </oc>
    <nc r="I62">
      <f>'P:\2Novada_parvalde\2 NP mēneša plāns\04_Plānošanas matricas\Dudels\[Dudels.xlsm]Nodarbību saraksts'!I14</f>
    </nc>
  </rcc>
  <rcc rId="761" sId="1">
    <oc r="J62">
      <f>'P:\2Novada_Nodala\2 NP mēneša plāns\04_Plānošanas matricas\Dudels\[Dudels.xlsm]Nodarbību saraksts'!J14</f>
    </oc>
    <nc r="J62">
      <f>'P:\2Novada_parvalde\2 NP mēneša plāns\04_Plānošanas matricas\Dudels\[Dudels.xlsm]Nodarbību saraksts'!J14</f>
    </nc>
  </rcc>
  <rcc rId="762" sId="1">
    <oc r="K62">
      <f>'P:\2Novada_Nodala\2 NP mēneša plāns\04_Plānošanas matricas\Dudels\[Dudels.xlsm]Nodarbību saraksts'!K14</f>
    </oc>
    <nc r="K62">
      <f>'P:\2Novada_parvalde\2 NP mēneša plāns\04_Plānošanas matricas\Dudels\[Dudels.xlsm]Nodarbību saraksts'!K14</f>
    </nc>
  </rcc>
  <rcc rId="763" sId="1">
    <oc r="L62">
      <f>'P:\2Novada_Nodala\2 NP mēneša plāns\04_Plānošanas matricas\Dudels\[Dudels.xlsm]Nodarbību saraksts'!L14</f>
    </oc>
    <nc r="L62">
      <f>'P:\2Novada_parvalde\2 NP mēneša plāns\04_Plānošanas matricas\Dudels\[Dudels.xlsm]Nodarbību saraksts'!L14</f>
    </nc>
  </rcc>
  <rcc rId="764" sId="1">
    <oc r="M62">
      <f>'P:\2Novada_Nodala\2 NP mēneša plāns\04_Plānošanas matricas\Dudels\[Dudels.xlsm]Nodarbību saraksts'!M14</f>
    </oc>
    <nc r="M62">
      <f>'P:\2Novada_parvalde\2 NP mēneša plāns\04_Plānošanas matricas\Dudels\[Dudels.xlsm]Nodarbību saraksts'!M14</f>
    </nc>
  </rcc>
  <rcc rId="765" sId="1">
    <oc r="N62">
      <f>'P:\2Novada_Nodala\2 NP mēneša plāns\04_Plānošanas matricas\Dudels\[Dudels.xlsm]Nodarbību saraksts'!N14</f>
    </oc>
    <nc r="N62">
      <f>'P:\2Novada_parvalde\2 NP mēneša plāns\04_Plānošanas matricas\Dudels\[Dudels.xlsm]Nodarbību saraksts'!N14</f>
    </nc>
  </rcc>
  <rcc rId="766" sId="1">
    <oc r="O62">
      <f>'P:\2Novada_Nodala\2 NP mēneša plāns\04_Plānošanas matricas\Dudels\[Dudels.xlsm]Nodarbību saraksts'!O14</f>
    </oc>
    <nc r="O62">
      <f>'P:\2Novada_parvalde\2 NP mēneša plāns\04_Plānošanas matricas\Dudels\[Dudels.xlsm]Nodarbību saraksts'!O14</f>
    </nc>
  </rcc>
  <rcc rId="767" sId="1">
    <oc r="P62">
      <f>'P:\2Novada_Nodala\2 NP mēneša plāns\04_Plānošanas matricas\Dudels\[Dudels.xlsm]Nodarbību saraksts'!P14</f>
    </oc>
    <nc r="P62">
      <f>'P:\2Novada_parvalde\2 NP mēneša plāns\04_Plānošanas matricas\Dudels\[Dudels.xlsm]Nodarbību saraksts'!P14</f>
    </nc>
  </rcc>
  <rcc rId="768" sId="1">
    <oc r="Q62">
      <f>'P:\2Novada_Nodala\2 NP mēneša plāns\04_Plānošanas matricas\Dudels\[Dudels.xlsm]Nodarbību saraksts'!Q14</f>
    </oc>
    <nc r="Q62">
      <f>'P:\2Novada_parvalde\2 NP mēneša plāns\04_Plānošanas matricas\Dudels\[Dudels.xlsm]Nodarbību saraksts'!Q14</f>
    </nc>
  </rcc>
  <rcc rId="769" sId="1">
    <oc r="R62">
      <f>'P:\2Novada_Nodala\2 NP mēneša plāns\04_Plānošanas matricas\Dudels\[Dudels.xlsm]Nodarbību saraksts'!R14</f>
    </oc>
    <nc r="R62">
      <f>'P:\2Novada_parvalde\2 NP mēneša plāns\04_Plānošanas matricas\Dudels\[Dudels.xlsm]Nodarbību saraksts'!R14</f>
    </nc>
  </rcc>
  <rcc rId="770" sId="1">
    <oc r="S62">
      <f>'P:\2Novada_Nodala\2 NP mēneša plāns\04_Plānošanas matricas\Dudels\[Dudels.xlsm]Nodarbību saraksts'!S14</f>
    </oc>
    <nc r="S62">
      <f>'P:\2Novada_parvalde\2 NP mēneša plāns\04_Plānošanas matricas\Dudels\[Dudels.xlsm]Nodarbību saraksts'!S14</f>
    </nc>
  </rcc>
  <rcc rId="771" sId="1">
    <oc r="T62">
      <f>'P:\2Novada_Nodala\2 NP mēneša plāns\04_Plānošanas matricas\Dudels\[Dudels.xlsm]Nodarbību saraksts'!T14</f>
    </oc>
    <nc r="T62">
      <f>'P:\2Novada_parvalde\2 NP mēneša plāns\04_Plānošanas matricas\Dudels\[Dudels.xlsm]Nodarbību saraksts'!T14</f>
    </nc>
  </rcc>
  <rcc rId="772" sId="1">
    <oc r="U62">
      <f>'P:\2Novada_Nodala\2 NP mēneša plāns\04_Plānošanas matricas\Dudels\[Dudels.xlsm]Nodarbību saraksts'!U14</f>
    </oc>
    <nc r="U62">
      <f>'P:\2Novada_parvalde\2 NP mēneša plāns\04_Plānošanas matricas\Dudels\[Dudels.xlsm]Nodarbību saraksts'!U14</f>
    </nc>
  </rcc>
  <rcc rId="773" sId="1">
    <oc r="D63">
      <f>'P:\2Novada_Nodala\2 NP mēneša plāns\04_Plānošanas matricas\Dudels\[Dudels.xlsm]Nodarbību saraksts'!D15</f>
    </oc>
    <nc r="D63">
      <f>'P:\2Novada_parvalde\2 NP mēneša plāns\04_Plānošanas matricas\Dudels\[Dudels.xlsm]Nodarbību saraksts'!D15</f>
    </nc>
  </rcc>
  <rcc rId="774" sId="1">
    <oc r="E63">
      <f>'P:\2Novada_Nodala\2 NP mēneša plāns\04_Plānošanas matricas\Dudels\[Dudels.xlsm]Nodarbību saraksts'!E15</f>
    </oc>
    <nc r="E63">
      <f>'P:\2Novada_parvalde\2 NP mēneša plāns\04_Plānošanas matricas\Dudels\[Dudels.xlsm]Nodarbību saraksts'!E15</f>
    </nc>
  </rcc>
  <rcc rId="775" sId="1">
    <oc r="F63">
      <f>'P:\2Novada_Nodala\2 NP mēneša plāns\04_Plānošanas matricas\Dudels\[Dudels.xlsm]Nodarbību saraksts'!F15</f>
    </oc>
    <nc r="F63">
      <f>'P:\2Novada_parvalde\2 NP mēneša plāns\04_Plānošanas matricas\Dudels\[Dudels.xlsm]Nodarbību saraksts'!F15</f>
    </nc>
  </rcc>
  <rcc rId="776" sId="1">
    <oc r="G63">
      <f>'P:\2Novada_Nodala\2 NP mēneša plāns\04_Plānošanas matricas\Dudels\[Dudels.xlsm]Nodarbību saraksts'!G15</f>
    </oc>
    <nc r="G63">
      <f>'P:\2Novada_parvalde\2 NP mēneša plāns\04_Plānošanas matricas\Dudels\[Dudels.xlsm]Nodarbību saraksts'!G15</f>
    </nc>
  </rcc>
  <rcc rId="777" sId="1">
    <oc r="H63">
      <f>'P:\2Novada_Nodala\2 NP mēneša plāns\04_Plānošanas matricas\Dudels\[Dudels.xlsm]Nodarbību saraksts'!H15</f>
    </oc>
    <nc r="H63">
      <f>'P:\2Novada_parvalde\2 NP mēneša plāns\04_Plānošanas matricas\Dudels\[Dudels.xlsm]Nodarbību saraksts'!H15</f>
    </nc>
  </rcc>
  <rcc rId="778" sId="1">
    <oc r="I63">
      <f>'P:\2Novada_Nodala\2 NP mēneša plāns\04_Plānošanas matricas\Dudels\[Dudels.xlsm]Nodarbību saraksts'!I15</f>
    </oc>
    <nc r="I63">
      <f>'P:\2Novada_parvalde\2 NP mēneša plāns\04_Plānošanas matricas\Dudels\[Dudels.xlsm]Nodarbību saraksts'!I15</f>
    </nc>
  </rcc>
  <rcc rId="779" sId="1">
    <oc r="J63">
      <f>'P:\2Novada_Nodala\2 NP mēneša plāns\04_Plānošanas matricas\Dudels\[Dudels.xlsm]Nodarbību saraksts'!J15</f>
    </oc>
    <nc r="J63">
      <f>'P:\2Novada_parvalde\2 NP mēneša plāns\04_Plānošanas matricas\Dudels\[Dudels.xlsm]Nodarbību saraksts'!J15</f>
    </nc>
  </rcc>
  <rcc rId="780" sId="1">
    <oc r="K63">
      <f>'P:\2Novada_Nodala\2 NP mēneša plāns\04_Plānošanas matricas\Dudels\[Dudels.xlsm]Nodarbību saraksts'!K15</f>
    </oc>
    <nc r="K63">
      <f>'P:\2Novada_parvalde\2 NP mēneša plāns\04_Plānošanas matricas\Dudels\[Dudels.xlsm]Nodarbību saraksts'!K15</f>
    </nc>
  </rcc>
  <rcc rId="781" sId="1">
    <oc r="L63">
      <f>'P:\2Novada_Nodala\2 NP mēneša plāns\04_Plānošanas matricas\Dudels\[Dudels.xlsm]Nodarbību saraksts'!L15</f>
    </oc>
    <nc r="L63">
      <f>'P:\2Novada_parvalde\2 NP mēneša plāns\04_Plānošanas matricas\Dudels\[Dudels.xlsm]Nodarbību saraksts'!L15</f>
    </nc>
  </rcc>
  <rcc rId="782" sId="1">
    <oc r="M63">
      <f>'P:\2Novada_Nodala\2 NP mēneša plāns\04_Plānošanas matricas\Dudels\[Dudels.xlsm]Nodarbību saraksts'!M15</f>
    </oc>
    <nc r="M63">
      <f>'P:\2Novada_parvalde\2 NP mēneša plāns\04_Plānošanas matricas\Dudels\[Dudels.xlsm]Nodarbību saraksts'!M15</f>
    </nc>
  </rcc>
  <rcc rId="783" sId="1">
    <oc r="N63">
      <f>'P:\2Novada_Nodala\2 NP mēneša plāns\04_Plānošanas matricas\Dudels\[Dudels.xlsm]Nodarbību saraksts'!N15</f>
    </oc>
    <nc r="N63">
      <f>'P:\2Novada_parvalde\2 NP mēneša plāns\04_Plānošanas matricas\Dudels\[Dudels.xlsm]Nodarbību saraksts'!N15</f>
    </nc>
  </rcc>
  <rcc rId="784" sId="1">
    <oc r="O63">
      <f>'P:\2Novada_Nodala\2 NP mēneša plāns\04_Plānošanas matricas\Dudels\[Dudels.xlsm]Nodarbību saraksts'!O15</f>
    </oc>
    <nc r="O63">
      <f>'P:\2Novada_parvalde\2 NP mēneša plāns\04_Plānošanas matricas\Dudels\[Dudels.xlsm]Nodarbību saraksts'!O15</f>
    </nc>
  </rcc>
  <rcc rId="785" sId="1">
    <oc r="P63">
      <f>'P:\2Novada_Nodala\2 NP mēneša plāns\04_Plānošanas matricas\Dudels\[Dudels.xlsm]Nodarbību saraksts'!P15</f>
    </oc>
    <nc r="P63">
      <f>'P:\2Novada_parvalde\2 NP mēneša plāns\04_Plānošanas matricas\Dudels\[Dudels.xlsm]Nodarbību saraksts'!P15</f>
    </nc>
  </rcc>
  <rcc rId="786" sId="1">
    <oc r="Q63">
      <f>'P:\2Novada_Nodala\2 NP mēneša plāns\04_Plānošanas matricas\Dudels\[Dudels.xlsm]Nodarbību saraksts'!Q15</f>
    </oc>
    <nc r="Q63">
      <f>'P:\2Novada_parvalde\2 NP mēneša plāns\04_Plānošanas matricas\Dudels\[Dudels.xlsm]Nodarbību saraksts'!Q15</f>
    </nc>
  </rcc>
  <rcc rId="787" sId="1">
    <oc r="R63">
      <f>'P:\2Novada_Nodala\2 NP mēneša plāns\04_Plānošanas matricas\Dudels\[Dudels.xlsm]Nodarbību saraksts'!R15</f>
    </oc>
    <nc r="R63">
      <f>'P:\2Novada_parvalde\2 NP mēneša plāns\04_Plānošanas matricas\Dudels\[Dudels.xlsm]Nodarbību saraksts'!R15</f>
    </nc>
  </rcc>
  <rcc rId="788" sId="1">
    <oc r="S63">
      <f>'P:\2Novada_Nodala\2 NP mēneša plāns\04_Plānošanas matricas\Dudels\[Dudels.xlsm]Nodarbību saraksts'!S15</f>
    </oc>
    <nc r="S63">
      <f>'P:\2Novada_parvalde\2 NP mēneša plāns\04_Plānošanas matricas\Dudels\[Dudels.xlsm]Nodarbību saraksts'!S15</f>
    </nc>
  </rcc>
  <rcc rId="789" sId="1">
    <oc r="T63">
      <f>'P:\2Novada_Nodala\2 NP mēneša plāns\04_Plānošanas matricas\Dudels\[Dudels.xlsm]Nodarbību saraksts'!T15</f>
    </oc>
    <nc r="T63">
      <f>'P:\2Novada_parvalde\2 NP mēneša plāns\04_Plānošanas matricas\Dudels\[Dudels.xlsm]Nodarbību saraksts'!T15</f>
    </nc>
  </rcc>
  <rcc rId="790" sId="1">
    <oc r="U63">
      <f>'P:\2Novada_Nodala\2 NP mēneša plāns\04_Plānošanas matricas\Dudels\[Dudels.xlsm]Nodarbību saraksts'!U15</f>
    </oc>
    <nc r="U63">
      <f>'P:\2Novada_parvalde\2 NP mēneša plāns\04_Plānošanas matricas\Dudels\[Dudels.xlsm]Nodarbību saraksts'!U15</f>
    </nc>
  </rcc>
  <rcc rId="791" sId="1">
    <oc r="D64">
      <f>'P:\2Novada_Nodala\2 NP mēneša plāns\04_Plānošanas matricas\Dudels\[Dudels.xlsm]Nodarbību saraksts'!D16</f>
    </oc>
    <nc r="D64">
      <f>'P:\2Novada_parvalde\2 NP mēneša plāns\04_Plānošanas matricas\Dudels\[Dudels.xlsm]Nodarbību saraksts'!D16</f>
    </nc>
  </rcc>
  <rcc rId="792" sId="1">
    <oc r="E64">
      <f>'P:\2Novada_Nodala\2 NP mēneša plāns\04_Plānošanas matricas\Dudels\[Dudels.xlsm]Nodarbību saraksts'!E16</f>
    </oc>
    <nc r="E64">
      <f>'P:\2Novada_parvalde\2 NP mēneša plāns\04_Plānošanas matricas\Dudels\[Dudels.xlsm]Nodarbību saraksts'!E16</f>
    </nc>
  </rcc>
  <rcc rId="793" sId="1">
    <oc r="F64">
      <f>'P:\2Novada_Nodala\2 NP mēneša plāns\04_Plānošanas matricas\Dudels\[Dudels.xlsm]Nodarbību saraksts'!F16</f>
    </oc>
    <nc r="F64">
      <f>'P:\2Novada_parvalde\2 NP mēneša plāns\04_Plānošanas matricas\Dudels\[Dudels.xlsm]Nodarbību saraksts'!F16</f>
    </nc>
  </rcc>
  <rcc rId="794" sId="1">
    <oc r="G64">
      <f>'P:\2Novada_Nodala\2 NP mēneša plāns\04_Plānošanas matricas\Dudels\[Dudels.xlsm]Nodarbību saraksts'!G16</f>
    </oc>
    <nc r="G64">
      <f>'P:\2Novada_parvalde\2 NP mēneša plāns\04_Plānošanas matricas\Dudels\[Dudels.xlsm]Nodarbību saraksts'!G16</f>
    </nc>
  </rcc>
  <rcc rId="795" sId="1">
    <oc r="H64">
      <f>'P:\2Novada_Nodala\2 NP mēneša plāns\04_Plānošanas matricas\Dudels\[Dudels.xlsm]Nodarbību saraksts'!H16</f>
    </oc>
    <nc r="H64">
      <f>'P:\2Novada_parvalde\2 NP mēneša plāns\04_Plānošanas matricas\Dudels\[Dudels.xlsm]Nodarbību saraksts'!H16</f>
    </nc>
  </rcc>
  <rcc rId="796" sId="1">
    <oc r="I64">
      <f>'P:\2Novada_Nodala\2 NP mēneša plāns\04_Plānošanas matricas\Dudels\[Dudels.xlsm]Nodarbību saraksts'!I16</f>
    </oc>
    <nc r="I64">
      <f>'P:\2Novada_parvalde\2 NP mēneša plāns\04_Plānošanas matricas\Dudels\[Dudels.xlsm]Nodarbību saraksts'!I16</f>
    </nc>
  </rcc>
  <rcc rId="797" sId="1">
    <oc r="J64">
      <f>'P:\2Novada_Nodala\2 NP mēneša plāns\04_Plānošanas matricas\Dudels\[Dudels.xlsm]Nodarbību saraksts'!J16</f>
    </oc>
    <nc r="J64">
      <f>'P:\2Novada_parvalde\2 NP mēneša plāns\04_Plānošanas matricas\Dudels\[Dudels.xlsm]Nodarbību saraksts'!J16</f>
    </nc>
  </rcc>
  <rcc rId="798" sId="1">
    <oc r="K64">
      <f>'P:\2Novada_Nodala\2 NP mēneša plāns\04_Plānošanas matricas\Dudels\[Dudels.xlsm]Nodarbību saraksts'!K16</f>
    </oc>
    <nc r="K64">
      <f>'P:\2Novada_parvalde\2 NP mēneša plāns\04_Plānošanas matricas\Dudels\[Dudels.xlsm]Nodarbību saraksts'!K16</f>
    </nc>
  </rcc>
  <rcc rId="799" sId="1">
    <oc r="L64">
      <f>'P:\2Novada_Nodala\2 NP mēneša plāns\04_Plānošanas matricas\Dudels\[Dudels.xlsm]Nodarbību saraksts'!L16</f>
    </oc>
    <nc r="L64">
      <f>'P:\2Novada_parvalde\2 NP mēneša plāns\04_Plānošanas matricas\Dudels\[Dudels.xlsm]Nodarbību saraksts'!L16</f>
    </nc>
  </rcc>
  <rcc rId="800" sId="1">
    <oc r="M64">
      <f>'P:\2Novada_Nodala\2 NP mēneša plāns\04_Plānošanas matricas\Dudels\[Dudels.xlsm]Nodarbību saraksts'!M16</f>
    </oc>
    <nc r="M64">
      <f>'P:\2Novada_parvalde\2 NP mēneša plāns\04_Plānošanas matricas\Dudels\[Dudels.xlsm]Nodarbību saraksts'!M16</f>
    </nc>
  </rcc>
  <rcc rId="801" sId="1">
    <oc r="N64">
      <f>'P:\2Novada_Nodala\2 NP mēneša plāns\04_Plānošanas matricas\Dudels\[Dudels.xlsm]Nodarbību saraksts'!N16</f>
    </oc>
    <nc r="N64">
      <f>'P:\2Novada_parvalde\2 NP mēneša plāns\04_Plānošanas matricas\Dudels\[Dudels.xlsm]Nodarbību saraksts'!N16</f>
    </nc>
  </rcc>
  <rcc rId="802" sId="1">
    <oc r="O64">
      <f>'P:\2Novada_Nodala\2 NP mēneša plāns\04_Plānošanas matricas\Dudels\[Dudels.xlsm]Nodarbību saraksts'!O16</f>
    </oc>
    <nc r="O64">
      <f>'P:\2Novada_parvalde\2 NP mēneša plāns\04_Plānošanas matricas\Dudels\[Dudels.xlsm]Nodarbību saraksts'!O16</f>
    </nc>
  </rcc>
  <rcc rId="803" sId="1">
    <oc r="P64">
      <f>'P:\2Novada_Nodala\2 NP mēneša plāns\04_Plānošanas matricas\Dudels\[Dudels.xlsm]Nodarbību saraksts'!P16</f>
    </oc>
    <nc r="P64">
      <f>'P:\2Novada_parvalde\2 NP mēneša plāns\04_Plānošanas matricas\Dudels\[Dudels.xlsm]Nodarbību saraksts'!P16</f>
    </nc>
  </rcc>
  <rcc rId="804" sId="1">
    <oc r="Q64">
      <f>'P:\2Novada_Nodala\2 NP mēneša plāns\04_Plānošanas matricas\Dudels\[Dudels.xlsm]Nodarbību saraksts'!Q16</f>
    </oc>
    <nc r="Q64">
      <f>'P:\2Novada_parvalde\2 NP mēneša plāns\04_Plānošanas matricas\Dudels\[Dudels.xlsm]Nodarbību saraksts'!Q16</f>
    </nc>
  </rcc>
  <rcc rId="805" sId="1">
    <oc r="R64">
      <f>'P:\2Novada_Nodala\2 NP mēneša plāns\04_Plānošanas matricas\Dudels\[Dudels.xlsm]Nodarbību saraksts'!R16</f>
    </oc>
    <nc r="R64">
      <f>'P:\2Novada_parvalde\2 NP mēneša plāns\04_Plānošanas matricas\Dudels\[Dudels.xlsm]Nodarbību saraksts'!R16</f>
    </nc>
  </rcc>
  <rcc rId="806" sId="1">
    <oc r="S64">
      <f>'P:\2Novada_Nodala\2 NP mēneša plāns\04_Plānošanas matricas\Dudels\[Dudels.xlsm]Nodarbību saraksts'!S16</f>
    </oc>
    <nc r="S64">
      <f>'P:\2Novada_parvalde\2 NP mēneša plāns\04_Plānošanas matricas\Dudels\[Dudels.xlsm]Nodarbību saraksts'!S16</f>
    </nc>
  </rcc>
  <rcc rId="807" sId="1">
    <oc r="T64">
      <f>'P:\2Novada_Nodala\2 NP mēneša plāns\04_Plānošanas matricas\Dudels\[Dudels.xlsm]Nodarbību saraksts'!T16</f>
    </oc>
    <nc r="T64">
      <f>'P:\2Novada_parvalde\2 NP mēneša plāns\04_Plānošanas matricas\Dudels\[Dudels.xlsm]Nodarbību saraksts'!T16</f>
    </nc>
  </rcc>
  <rcc rId="808" sId="1">
    <oc r="U64">
      <f>'P:\2Novada_Nodala\2 NP mēneša plāns\04_Plānošanas matricas\Dudels\[Dudels.xlsm]Nodarbību saraksts'!U16</f>
    </oc>
    <nc r="U64">
      <f>'P:\2Novada_parvalde\2 NP mēneša plāns\04_Plānošanas matricas\Dudels\[Dudels.xlsm]Nodarbību saraksts'!U16</f>
    </nc>
  </rcc>
  <rcc rId="809" sId="1">
    <oc r="D65">
      <f>'P:\2Novada_Nodala\2 NP mēneša plāns\04_Plānošanas matricas\Dudels\[Dudels.xlsm]Nodarbību saraksts'!D17</f>
    </oc>
    <nc r="D65">
      <f>'P:\2Novada_parvalde\2 NP mēneša plāns\04_Plānošanas matricas\Dudels\[Dudels.xlsm]Nodarbību saraksts'!D17</f>
    </nc>
  </rcc>
  <rcc rId="810" sId="1">
    <oc r="E65">
      <f>'P:\2Novada_Nodala\2 NP mēneša plāns\04_Plānošanas matricas\Dudels\[Dudels.xlsm]Nodarbību saraksts'!E17</f>
    </oc>
    <nc r="E65">
      <f>'P:\2Novada_parvalde\2 NP mēneša plāns\04_Plānošanas matricas\Dudels\[Dudels.xlsm]Nodarbību saraksts'!E17</f>
    </nc>
  </rcc>
  <rcc rId="811" sId="1">
    <oc r="F65">
      <f>'P:\2Novada_Nodala\2 NP mēneša plāns\04_Plānošanas matricas\Dudels\[Dudels.xlsm]Nodarbību saraksts'!F17</f>
    </oc>
    <nc r="F65">
      <f>'P:\2Novada_parvalde\2 NP mēneša plāns\04_Plānošanas matricas\Dudels\[Dudels.xlsm]Nodarbību saraksts'!F17</f>
    </nc>
  </rcc>
  <rcc rId="812" sId="1">
    <oc r="G65">
      <f>'P:\2Novada_Nodala\2 NP mēneša plāns\04_Plānošanas matricas\Dudels\[Dudels.xlsm]Nodarbību saraksts'!G17</f>
    </oc>
    <nc r="G65">
      <f>'P:\2Novada_parvalde\2 NP mēneša plāns\04_Plānošanas matricas\Dudels\[Dudels.xlsm]Nodarbību saraksts'!G17</f>
    </nc>
  </rcc>
  <rcc rId="813" sId="1">
    <oc r="H65">
      <f>'P:\2Novada_Nodala\2 NP mēneša plāns\04_Plānošanas matricas\Dudels\[Dudels.xlsm]Nodarbību saraksts'!H17</f>
    </oc>
    <nc r="H65">
      <f>'P:\2Novada_parvalde\2 NP mēneša plāns\04_Plānošanas matricas\Dudels\[Dudels.xlsm]Nodarbību saraksts'!H17</f>
    </nc>
  </rcc>
  <rcc rId="814" sId="1">
    <oc r="I65">
      <f>'P:\2Novada_Nodala\2 NP mēneša plāns\04_Plānošanas matricas\Dudels\[Dudels.xlsm]Nodarbību saraksts'!I17</f>
    </oc>
    <nc r="I65">
      <f>'P:\2Novada_parvalde\2 NP mēneša plāns\04_Plānošanas matricas\Dudels\[Dudels.xlsm]Nodarbību saraksts'!I17</f>
    </nc>
  </rcc>
  <rcc rId="815" sId="1">
    <oc r="J65">
      <f>'P:\2Novada_Nodala\2 NP mēneša plāns\04_Plānošanas matricas\Dudels\[Dudels.xlsm]Nodarbību saraksts'!J17</f>
    </oc>
    <nc r="J65">
      <f>'P:\2Novada_parvalde\2 NP mēneša plāns\04_Plānošanas matricas\Dudels\[Dudels.xlsm]Nodarbību saraksts'!J17</f>
    </nc>
  </rcc>
  <rcc rId="816" sId="1">
    <oc r="K65">
      <f>'P:\2Novada_Nodala\2 NP mēneša plāns\04_Plānošanas matricas\Dudels\[Dudels.xlsm]Nodarbību saraksts'!K17</f>
    </oc>
    <nc r="K65">
      <f>'P:\2Novada_parvalde\2 NP mēneša plāns\04_Plānošanas matricas\Dudels\[Dudels.xlsm]Nodarbību saraksts'!K17</f>
    </nc>
  </rcc>
  <rcc rId="817" sId="1">
    <oc r="L65">
      <f>'P:\2Novada_Nodala\2 NP mēneša plāns\04_Plānošanas matricas\Dudels\[Dudels.xlsm]Nodarbību saraksts'!L17</f>
    </oc>
    <nc r="L65">
      <f>'P:\2Novada_parvalde\2 NP mēneša plāns\04_Plānošanas matricas\Dudels\[Dudels.xlsm]Nodarbību saraksts'!L17</f>
    </nc>
  </rcc>
  <rcc rId="818" sId="1">
    <oc r="M65">
      <f>'P:\2Novada_Nodala\2 NP mēneša plāns\04_Plānošanas matricas\Dudels\[Dudels.xlsm]Nodarbību saraksts'!M17</f>
    </oc>
    <nc r="M65">
      <f>'P:\2Novada_parvalde\2 NP mēneša plāns\04_Plānošanas matricas\Dudels\[Dudels.xlsm]Nodarbību saraksts'!M17</f>
    </nc>
  </rcc>
  <rcc rId="819" sId="1">
    <oc r="N65">
      <f>'P:\2Novada_Nodala\2 NP mēneša plāns\04_Plānošanas matricas\Dudels\[Dudels.xlsm]Nodarbību saraksts'!N17</f>
    </oc>
    <nc r="N65">
      <f>'P:\2Novada_parvalde\2 NP mēneša plāns\04_Plānošanas matricas\Dudels\[Dudels.xlsm]Nodarbību saraksts'!N17</f>
    </nc>
  </rcc>
  <rcc rId="820" sId="1">
    <oc r="O65">
      <f>'P:\2Novada_Nodala\2 NP mēneša plāns\04_Plānošanas matricas\Dudels\[Dudels.xlsm]Nodarbību saraksts'!O17</f>
    </oc>
    <nc r="O65">
      <f>'P:\2Novada_parvalde\2 NP mēneša plāns\04_Plānošanas matricas\Dudels\[Dudels.xlsm]Nodarbību saraksts'!O17</f>
    </nc>
  </rcc>
  <rcc rId="821" sId="1">
    <oc r="P65">
      <f>'P:\2Novada_Nodala\2 NP mēneša plāns\04_Plānošanas matricas\Dudels\[Dudels.xlsm]Nodarbību saraksts'!P17</f>
    </oc>
    <nc r="P65">
      <f>'P:\2Novada_parvalde\2 NP mēneša plāns\04_Plānošanas matricas\Dudels\[Dudels.xlsm]Nodarbību saraksts'!P17</f>
    </nc>
  </rcc>
  <rcc rId="822" sId="1">
    <oc r="Q65">
      <f>'P:\2Novada_Nodala\2 NP mēneša plāns\04_Plānošanas matricas\Dudels\[Dudels.xlsm]Nodarbību saraksts'!Q17</f>
    </oc>
    <nc r="Q65">
      <f>'P:\2Novada_parvalde\2 NP mēneša plāns\04_Plānošanas matricas\Dudels\[Dudels.xlsm]Nodarbību saraksts'!Q17</f>
    </nc>
  </rcc>
  <rcc rId="823" sId="1">
    <oc r="R65">
      <f>'P:\2Novada_Nodala\2 NP mēneša plāns\04_Plānošanas matricas\Dudels\[Dudels.xlsm]Nodarbību saraksts'!R17</f>
    </oc>
    <nc r="R65">
      <f>'P:\2Novada_parvalde\2 NP mēneša plāns\04_Plānošanas matricas\Dudels\[Dudels.xlsm]Nodarbību saraksts'!R17</f>
    </nc>
  </rcc>
  <rcc rId="824" sId="1">
    <oc r="S65">
      <f>'P:\2Novada_Nodala\2 NP mēneša plāns\04_Plānošanas matricas\Dudels\[Dudels.xlsm]Nodarbību saraksts'!S17</f>
    </oc>
    <nc r="S65">
      <f>'P:\2Novada_parvalde\2 NP mēneša plāns\04_Plānošanas matricas\Dudels\[Dudels.xlsm]Nodarbību saraksts'!S17</f>
    </nc>
  </rcc>
  <rcc rId="825" sId="1">
    <oc r="T65">
      <f>'P:\2Novada_Nodala\2 NP mēneša plāns\04_Plānošanas matricas\Dudels\[Dudels.xlsm]Nodarbību saraksts'!T17</f>
    </oc>
    <nc r="T65">
      <f>'P:\2Novada_parvalde\2 NP mēneša plāns\04_Plānošanas matricas\Dudels\[Dudels.xlsm]Nodarbību saraksts'!T17</f>
    </nc>
  </rcc>
  <rcc rId="826" sId="1">
    <oc r="U65">
      <f>'P:\2Novada_Nodala\2 NP mēneša plāns\04_Plānošanas matricas\Dudels\[Dudels.xlsm]Nodarbību saraksts'!U17</f>
    </oc>
    <nc r="U65">
      <f>'P:\2Novada_parvalde\2 NP mēneša plāns\04_Plānošanas matricas\Dudels\[Dudels.xlsm]Nodarbību saraksts'!U17</f>
    </nc>
  </rcc>
  <rcc rId="827" sId="1">
    <oc r="D66">
      <f>'P:\2Novada_Nodala\2 NP mēneša plāns\04_Plānošanas matricas\Dudels\[Dudels.xlsm]Nodarbību saraksts'!D18</f>
    </oc>
    <nc r="D66">
      <f>'P:\2Novada_parvalde\2 NP mēneša plāns\04_Plānošanas matricas\Dudels\[Dudels.xlsm]Nodarbību saraksts'!D18</f>
    </nc>
  </rcc>
  <rcc rId="828" sId="1">
    <oc r="E66">
      <f>'P:\2Novada_Nodala\2 NP mēneša plāns\04_Plānošanas matricas\Dudels\[Dudels.xlsm]Nodarbību saraksts'!E18</f>
    </oc>
    <nc r="E66">
      <f>'P:\2Novada_parvalde\2 NP mēneša plāns\04_Plānošanas matricas\Dudels\[Dudels.xlsm]Nodarbību saraksts'!E18</f>
    </nc>
  </rcc>
  <rcc rId="829" sId="1">
    <oc r="F66">
      <f>'P:\2Novada_Nodala\2 NP mēneša plāns\04_Plānošanas matricas\Dudels\[Dudels.xlsm]Nodarbību saraksts'!F18</f>
    </oc>
    <nc r="F66">
      <f>'P:\2Novada_parvalde\2 NP mēneša plāns\04_Plānošanas matricas\Dudels\[Dudels.xlsm]Nodarbību saraksts'!F18</f>
    </nc>
  </rcc>
  <rcc rId="830" sId="1">
    <oc r="G66">
      <f>'P:\2Novada_Nodala\2 NP mēneša plāns\04_Plānošanas matricas\Dudels\[Dudels.xlsm]Nodarbību saraksts'!G18</f>
    </oc>
    <nc r="G66">
      <f>'P:\2Novada_parvalde\2 NP mēneša plāns\04_Plānošanas matricas\Dudels\[Dudels.xlsm]Nodarbību saraksts'!G18</f>
    </nc>
  </rcc>
  <rcc rId="831" sId="1">
    <oc r="H66">
      <f>'P:\2Novada_Nodala\2 NP mēneša plāns\04_Plānošanas matricas\Dudels\[Dudels.xlsm]Nodarbību saraksts'!H18</f>
    </oc>
    <nc r="H66">
      <f>'P:\2Novada_parvalde\2 NP mēneša plāns\04_Plānošanas matricas\Dudels\[Dudels.xlsm]Nodarbību saraksts'!H18</f>
    </nc>
  </rcc>
  <rcc rId="832" sId="1">
    <oc r="I66">
      <f>'P:\2Novada_Nodala\2 NP mēneša plāns\04_Plānošanas matricas\Dudels\[Dudels.xlsm]Nodarbību saraksts'!I18</f>
    </oc>
    <nc r="I66">
      <f>'P:\2Novada_parvalde\2 NP mēneša plāns\04_Plānošanas matricas\Dudels\[Dudels.xlsm]Nodarbību saraksts'!I18</f>
    </nc>
  </rcc>
  <rcc rId="833" sId="1">
    <oc r="J66">
      <f>'P:\2Novada_Nodala\2 NP mēneša plāns\04_Plānošanas matricas\Dudels\[Dudels.xlsm]Nodarbību saraksts'!J18</f>
    </oc>
    <nc r="J66">
      <f>'P:\2Novada_parvalde\2 NP mēneša plāns\04_Plānošanas matricas\Dudels\[Dudels.xlsm]Nodarbību saraksts'!J18</f>
    </nc>
  </rcc>
  <rcc rId="834" sId="1">
    <oc r="K66">
      <f>'P:\2Novada_Nodala\2 NP mēneša plāns\04_Plānošanas matricas\Dudels\[Dudels.xlsm]Nodarbību saraksts'!K18</f>
    </oc>
    <nc r="K66">
      <f>'P:\2Novada_parvalde\2 NP mēneša plāns\04_Plānošanas matricas\Dudels\[Dudels.xlsm]Nodarbību saraksts'!K18</f>
    </nc>
  </rcc>
  <rcc rId="835" sId="1">
    <oc r="L66">
      <f>'P:\2Novada_Nodala\2 NP mēneša plāns\04_Plānošanas matricas\Dudels\[Dudels.xlsm]Nodarbību saraksts'!L18</f>
    </oc>
    <nc r="L66">
      <f>'P:\2Novada_parvalde\2 NP mēneša plāns\04_Plānošanas matricas\Dudels\[Dudels.xlsm]Nodarbību saraksts'!L18</f>
    </nc>
  </rcc>
  <rcc rId="836" sId="1">
    <oc r="M66">
      <f>'P:\2Novada_Nodala\2 NP mēneša plāns\04_Plānošanas matricas\Dudels\[Dudels.xlsm]Nodarbību saraksts'!M18</f>
    </oc>
    <nc r="M66">
      <f>'P:\2Novada_parvalde\2 NP mēneša plāns\04_Plānošanas matricas\Dudels\[Dudels.xlsm]Nodarbību saraksts'!M18</f>
    </nc>
  </rcc>
  <rcc rId="837" sId="1">
    <oc r="N66">
      <f>'P:\2Novada_Nodala\2 NP mēneša plāns\04_Plānošanas matricas\Dudels\[Dudels.xlsm]Nodarbību saraksts'!N18</f>
    </oc>
    <nc r="N66">
      <f>'P:\2Novada_parvalde\2 NP mēneša plāns\04_Plānošanas matricas\Dudels\[Dudels.xlsm]Nodarbību saraksts'!N18</f>
    </nc>
  </rcc>
  <rcc rId="838" sId="1">
    <oc r="O66">
      <f>'P:\2Novada_Nodala\2 NP mēneša plāns\04_Plānošanas matricas\Dudels\[Dudels.xlsm]Nodarbību saraksts'!O18</f>
    </oc>
    <nc r="O66">
      <f>'P:\2Novada_parvalde\2 NP mēneša plāns\04_Plānošanas matricas\Dudels\[Dudels.xlsm]Nodarbību saraksts'!O18</f>
    </nc>
  </rcc>
  <rcc rId="839" sId="1">
    <oc r="P66">
      <f>'P:\2Novada_Nodala\2 NP mēneša plāns\04_Plānošanas matricas\Dudels\[Dudels.xlsm]Nodarbību saraksts'!P18</f>
    </oc>
    <nc r="P66">
      <f>'P:\2Novada_parvalde\2 NP mēneša plāns\04_Plānošanas matricas\Dudels\[Dudels.xlsm]Nodarbību saraksts'!P18</f>
    </nc>
  </rcc>
  <rcc rId="840" sId="1">
    <oc r="Q66">
      <f>'P:\2Novada_Nodala\2 NP mēneša plāns\04_Plānošanas matricas\Dudels\[Dudels.xlsm]Nodarbību saraksts'!Q18</f>
    </oc>
    <nc r="Q66">
      <f>'P:\2Novada_parvalde\2 NP mēneša plāns\04_Plānošanas matricas\Dudels\[Dudels.xlsm]Nodarbību saraksts'!Q18</f>
    </nc>
  </rcc>
  <rcc rId="841" sId="1">
    <oc r="R66">
      <f>'P:\2Novada_Nodala\2 NP mēneša plāns\04_Plānošanas matricas\Dudels\[Dudels.xlsm]Nodarbību saraksts'!R18</f>
    </oc>
    <nc r="R66">
      <f>'P:\2Novada_parvalde\2 NP mēneša plāns\04_Plānošanas matricas\Dudels\[Dudels.xlsm]Nodarbību saraksts'!R18</f>
    </nc>
  </rcc>
  <rcc rId="842" sId="1">
    <oc r="S66">
      <f>'P:\2Novada_Nodala\2 NP mēneša plāns\04_Plānošanas matricas\Dudels\[Dudels.xlsm]Nodarbību saraksts'!S18</f>
    </oc>
    <nc r="S66">
      <f>'P:\2Novada_parvalde\2 NP mēneša plāns\04_Plānošanas matricas\Dudels\[Dudels.xlsm]Nodarbību saraksts'!S18</f>
    </nc>
  </rcc>
  <rcc rId="843" sId="1">
    <oc r="T66">
      <f>'P:\2Novada_Nodala\2 NP mēneša plāns\04_Plānošanas matricas\Dudels\[Dudels.xlsm]Nodarbību saraksts'!T18</f>
    </oc>
    <nc r="T66">
      <f>'P:\2Novada_parvalde\2 NP mēneša plāns\04_Plānošanas matricas\Dudels\[Dudels.xlsm]Nodarbību saraksts'!T18</f>
    </nc>
  </rcc>
  <rcc rId="844" sId="1">
    <oc r="U66">
      <f>'P:\2Novada_Nodala\2 NP mēneša plāns\04_Plānošanas matricas\Dudels\[Dudels.xlsm]Nodarbību saraksts'!U18</f>
    </oc>
    <nc r="U66">
      <f>'P:\2Novada_parvalde\2 NP mēneša plāns\04_Plānošanas matricas\Dudels\[Dudels.xlsm]Nodarbību saraksts'!U18</f>
    </nc>
  </rcc>
  <rcc rId="845" sId="1">
    <oc r="D67">
      <f>'P:\2Novada_Nodala\2 NP mēneša plāns\04_Plānošanas matricas\Dudels\[Dudels.xlsm]Nodarbību saraksts'!D19</f>
    </oc>
    <nc r="D67">
      <f>'P:\2Novada_parvalde\2 NP mēneša plāns\04_Plānošanas matricas\Dudels\[Dudels.xlsm]Nodarbību saraksts'!D19</f>
    </nc>
  </rcc>
  <rcc rId="846" sId="1">
    <oc r="E67">
      <f>'P:\2Novada_Nodala\2 NP mēneša plāns\04_Plānošanas matricas\Dudels\[Dudels.xlsm]Nodarbību saraksts'!E19</f>
    </oc>
    <nc r="E67">
      <f>'P:\2Novada_parvalde\2 NP mēneša plāns\04_Plānošanas matricas\Dudels\[Dudels.xlsm]Nodarbību saraksts'!E19</f>
    </nc>
  </rcc>
  <rcc rId="847" sId="1">
    <oc r="F67">
      <f>'P:\2Novada_Nodala\2 NP mēneša plāns\04_Plānošanas matricas\Dudels\[Dudels.xlsm]Nodarbību saraksts'!F19</f>
    </oc>
    <nc r="F67">
      <f>'P:\2Novada_parvalde\2 NP mēneša plāns\04_Plānošanas matricas\Dudels\[Dudels.xlsm]Nodarbību saraksts'!F19</f>
    </nc>
  </rcc>
  <rcc rId="848" sId="1">
    <oc r="G67">
      <f>'P:\2Novada_Nodala\2 NP mēneša plāns\04_Plānošanas matricas\Dudels\[Dudels.xlsm]Nodarbību saraksts'!G19</f>
    </oc>
    <nc r="G67">
      <f>'P:\2Novada_parvalde\2 NP mēneša plāns\04_Plānošanas matricas\Dudels\[Dudels.xlsm]Nodarbību saraksts'!G19</f>
    </nc>
  </rcc>
  <rcc rId="849" sId="1">
    <oc r="H67">
      <f>'P:\2Novada_Nodala\2 NP mēneša plāns\04_Plānošanas matricas\Dudels\[Dudels.xlsm]Nodarbību saraksts'!H19</f>
    </oc>
    <nc r="H67">
      <f>'P:\2Novada_parvalde\2 NP mēneša plāns\04_Plānošanas matricas\Dudels\[Dudels.xlsm]Nodarbību saraksts'!H19</f>
    </nc>
  </rcc>
  <rcc rId="850" sId="1">
    <oc r="I67">
      <f>'P:\2Novada_Nodala\2 NP mēneša plāns\04_Plānošanas matricas\Dudels\[Dudels.xlsm]Nodarbību saraksts'!I19</f>
    </oc>
    <nc r="I67">
      <f>'P:\2Novada_parvalde\2 NP mēneša plāns\04_Plānošanas matricas\Dudels\[Dudels.xlsm]Nodarbību saraksts'!I19</f>
    </nc>
  </rcc>
  <rcc rId="851" sId="1">
    <oc r="J67">
      <f>'P:\2Novada_Nodala\2 NP mēneša plāns\04_Plānošanas matricas\Dudels\[Dudels.xlsm]Nodarbību saraksts'!J19</f>
    </oc>
    <nc r="J67">
      <f>'P:\2Novada_parvalde\2 NP mēneša plāns\04_Plānošanas matricas\Dudels\[Dudels.xlsm]Nodarbību saraksts'!J19</f>
    </nc>
  </rcc>
  <rcc rId="852" sId="1">
    <oc r="K67">
      <f>'P:\2Novada_Nodala\2 NP mēneša plāns\04_Plānošanas matricas\Dudels\[Dudels.xlsm]Nodarbību saraksts'!K19</f>
    </oc>
    <nc r="K67">
      <f>'P:\2Novada_parvalde\2 NP mēneša plāns\04_Plānošanas matricas\Dudels\[Dudels.xlsm]Nodarbību saraksts'!K19</f>
    </nc>
  </rcc>
  <rcc rId="853" sId="1">
    <oc r="L67">
      <f>'P:\2Novada_Nodala\2 NP mēneša plāns\04_Plānošanas matricas\Dudels\[Dudels.xlsm]Nodarbību saraksts'!L19</f>
    </oc>
    <nc r="L67">
      <f>'P:\2Novada_parvalde\2 NP mēneša plāns\04_Plānošanas matricas\Dudels\[Dudels.xlsm]Nodarbību saraksts'!L19</f>
    </nc>
  </rcc>
  <rcc rId="854" sId="1">
    <oc r="M67">
      <f>'P:\2Novada_Nodala\2 NP mēneša plāns\04_Plānošanas matricas\Dudels\[Dudels.xlsm]Nodarbību saraksts'!M19</f>
    </oc>
    <nc r="M67">
      <f>'P:\2Novada_parvalde\2 NP mēneša plāns\04_Plānošanas matricas\Dudels\[Dudels.xlsm]Nodarbību saraksts'!M19</f>
    </nc>
  </rcc>
  <rcc rId="855" sId="1">
    <oc r="N67">
      <f>'P:\2Novada_Nodala\2 NP mēneša plāns\04_Plānošanas matricas\Dudels\[Dudels.xlsm]Nodarbību saraksts'!N19</f>
    </oc>
    <nc r="N67">
      <f>'P:\2Novada_parvalde\2 NP mēneša plāns\04_Plānošanas matricas\Dudels\[Dudels.xlsm]Nodarbību saraksts'!N19</f>
    </nc>
  </rcc>
  <rcc rId="856" sId="1">
    <oc r="O67">
      <f>'P:\2Novada_Nodala\2 NP mēneša plāns\04_Plānošanas matricas\Dudels\[Dudels.xlsm]Nodarbību saraksts'!O19</f>
    </oc>
    <nc r="O67">
      <f>'P:\2Novada_parvalde\2 NP mēneša plāns\04_Plānošanas matricas\Dudels\[Dudels.xlsm]Nodarbību saraksts'!O19</f>
    </nc>
  </rcc>
  <rcc rId="857" sId="1">
    <oc r="P67">
      <f>'P:\2Novada_Nodala\2 NP mēneša plāns\04_Plānošanas matricas\Dudels\[Dudels.xlsm]Nodarbību saraksts'!P19</f>
    </oc>
    <nc r="P67">
      <f>'P:\2Novada_parvalde\2 NP mēneša plāns\04_Plānošanas matricas\Dudels\[Dudels.xlsm]Nodarbību saraksts'!P19</f>
    </nc>
  </rcc>
  <rcc rId="858" sId="1">
    <oc r="Q67">
      <f>'P:\2Novada_Nodala\2 NP mēneša plāns\04_Plānošanas matricas\Dudels\[Dudels.xlsm]Nodarbību saraksts'!Q19</f>
    </oc>
    <nc r="Q67">
      <f>'P:\2Novada_parvalde\2 NP mēneša plāns\04_Plānošanas matricas\Dudels\[Dudels.xlsm]Nodarbību saraksts'!Q19</f>
    </nc>
  </rcc>
  <rcc rId="859" sId="1">
    <oc r="R67">
      <f>'P:\2Novada_Nodala\2 NP mēneša plāns\04_Plānošanas matricas\Dudels\[Dudels.xlsm]Nodarbību saraksts'!R19</f>
    </oc>
    <nc r="R67">
      <f>'P:\2Novada_parvalde\2 NP mēneša plāns\04_Plānošanas matricas\Dudels\[Dudels.xlsm]Nodarbību saraksts'!R19</f>
    </nc>
  </rcc>
  <rcc rId="860" sId="1">
    <oc r="S67">
      <f>'P:\2Novada_Nodala\2 NP mēneša plāns\04_Plānošanas matricas\Dudels\[Dudels.xlsm]Nodarbību saraksts'!S19</f>
    </oc>
    <nc r="S67">
      <f>'P:\2Novada_parvalde\2 NP mēneša plāns\04_Plānošanas matricas\Dudels\[Dudels.xlsm]Nodarbību saraksts'!S19</f>
    </nc>
  </rcc>
  <rcc rId="861" sId="1">
    <oc r="T67">
      <f>'P:\2Novada_Nodala\2 NP mēneša plāns\04_Plānošanas matricas\Dudels\[Dudels.xlsm]Nodarbību saraksts'!T19</f>
    </oc>
    <nc r="T67">
      <f>'P:\2Novada_parvalde\2 NP mēneša plāns\04_Plānošanas matricas\Dudels\[Dudels.xlsm]Nodarbību saraksts'!T19</f>
    </nc>
  </rcc>
  <rcc rId="862" sId="1">
    <oc r="U67">
      <f>'P:\2Novada_Nodala\2 NP mēneša plāns\04_Plānošanas matricas\Dudels\[Dudels.xlsm]Nodarbību saraksts'!U19</f>
    </oc>
    <nc r="U67">
      <f>'P:\2Novada_parvalde\2 NP mēneša plāns\04_Plānošanas matricas\Dudels\[Dudels.xlsm]Nodarbību saraksts'!U19</f>
    </nc>
  </rcc>
  <rcc rId="863" sId="1">
    <oc r="D68">
      <f>'P:\2Novada_Nodala\2 NP mēneša plāns\04_Plānošanas matricas\Dudels\[Dudels.xlsm]Nodarbību saraksts'!D20</f>
    </oc>
    <nc r="D68">
      <f>'P:\2Novada_parvalde\2 NP mēneša plāns\04_Plānošanas matricas\Dudels\[Dudels.xlsm]Nodarbību saraksts'!D20</f>
    </nc>
  </rcc>
  <rcc rId="864" sId="1">
    <oc r="E68">
      <f>'P:\2Novada_Nodala\2 NP mēneša plāns\04_Plānošanas matricas\Dudels\[Dudels.xlsm]Nodarbību saraksts'!E20</f>
    </oc>
    <nc r="E68">
      <f>'P:\2Novada_parvalde\2 NP mēneša plāns\04_Plānošanas matricas\Dudels\[Dudels.xlsm]Nodarbību saraksts'!E20</f>
    </nc>
  </rcc>
  <rcc rId="865" sId="1">
    <oc r="F68">
      <f>'P:\2Novada_Nodala\2 NP mēneša plāns\04_Plānošanas matricas\Dudels\[Dudels.xlsm]Nodarbību saraksts'!F20</f>
    </oc>
    <nc r="F68">
      <f>'P:\2Novada_parvalde\2 NP mēneša plāns\04_Plānošanas matricas\Dudels\[Dudels.xlsm]Nodarbību saraksts'!F20</f>
    </nc>
  </rcc>
  <rcc rId="866" sId="1">
    <oc r="G68">
      <f>'P:\2Novada_Nodala\2 NP mēneša plāns\04_Plānošanas matricas\Dudels\[Dudels.xlsm]Nodarbību saraksts'!G20</f>
    </oc>
    <nc r="G68">
      <f>'P:\2Novada_parvalde\2 NP mēneša plāns\04_Plānošanas matricas\Dudels\[Dudels.xlsm]Nodarbību saraksts'!G20</f>
    </nc>
  </rcc>
  <rcc rId="867" sId="1">
    <oc r="H68">
      <f>'P:\2Novada_Nodala\2 NP mēneša plāns\04_Plānošanas matricas\Dudels\[Dudels.xlsm]Nodarbību saraksts'!H20</f>
    </oc>
    <nc r="H68">
      <f>'P:\2Novada_parvalde\2 NP mēneša plāns\04_Plānošanas matricas\Dudels\[Dudels.xlsm]Nodarbību saraksts'!H20</f>
    </nc>
  </rcc>
  <rcc rId="868" sId="1">
    <oc r="I68">
      <f>'P:\2Novada_Nodala\2 NP mēneša plāns\04_Plānošanas matricas\Dudels\[Dudels.xlsm]Nodarbību saraksts'!I20</f>
    </oc>
    <nc r="I68">
      <f>'P:\2Novada_parvalde\2 NP mēneša plāns\04_Plānošanas matricas\Dudels\[Dudels.xlsm]Nodarbību saraksts'!I20</f>
    </nc>
  </rcc>
  <rcc rId="869" sId="1">
    <oc r="J68">
      <f>'P:\2Novada_Nodala\2 NP mēneša plāns\04_Plānošanas matricas\Dudels\[Dudels.xlsm]Nodarbību saraksts'!J20</f>
    </oc>
    <nc r="J68">
      <f>'P:\2Novada_parvalde\2 NP mēneša plāns\04_Plānošanas matricas\Dudels\[Dudels.xlsm]Nodarbību saraksts'!J20</f>
    </nc>
  </rcc>
  <rcc rId="870" sId="1">
    <oc r="K68">
      <f>'P:\2Novada_Nodala\2 NP mēneša plāns\04_Plānošanas matricas\Dudels\[Dudels.xlsm]Nodarbību saraksts'!K20</f>
    </oc>
    <nc r="K68">
      <f>'P:\2Novada_parvalde\2 NP mēneša plāns\04_Plānošanas matricas\Dudels\[Dudels.xlsm]Nodarbību saraksts'!K20</f>
    </nc>
  </rcc>
  <rcc rId="871" sId="1">
    <oc r="L68">
      <f>'P:\2Novada_Nodala\2 NP mēneša plāns\04_Plānošanas matricas\Dudels\[Dudels.xlsm]Nodarbību saraksts'!L20</f>
    </oc>
    <nc r="L68">
      <f>'P:\2Novada_parvalde\2 NP mēneša plāns\04_Plānošanas matricas\Dudels\[Dudels.xlsm]Nodarbību saraksts'!L20</f>
    </nc>
  </rcc>
  <rcc rId="872" sId="1">
    <oc r="M68">
      <f>'P:\2Novada_Nodala\2 NP mēneša plāns\04_Plānošanas matricas\Dudels\[Dudels.xlsm]Nodarbību saraksts'!M20</f>
    </oc>
    <nc r="M68">
      <f>'P:\2Novada_parvalde\2 NP mēneša plāns\04_Plānošanas matricas\Dudels\[Dudels.xlsm]Nodarbību saraksts'!M20</f>
    </nc>
  </rcc>
  <rcc rId="873" sId="1">
    <oc r="N68">
      <f>'P:\2Novada_Nodala\2 NP mēneša plāns\04_Plānošanas matricas\Dudels\[Dudels.xlsm]Nodarbību saraksts'!N20</f>
    </oc>
    <nc r="N68">
      <f>'P:\2Novada_parvalde\2 NP mēneša plāns\04_Plānošanas matricas\Dudels\[Dudels.xlsm]Nodarbību saraksts'!N20</f>
    </nc>
  </rcc>
  <rcc rId="874" sId="1">
    <oc r="O68">
      <f>'P:\2Novada_Nodala\2 NP mēneša plāns\04_Plānošanas matricas\Dudels\[Dudels.xlsm]Nodarbību saraksts'!O20</f>
    </oc>
    <nc r="O68">
      <f>'P:\2Novada_parvalde\2 NP mēneša plāns\04_Plānošanas matricas\Dudels\[Dudels.xlsm]Nodarbību saraksts'!O20</f>
    </nc>
  </rcc>
  <rcc rId="875" sId="1">
    <oc r="P68">
      <f>'P:\2Novada_Nodala\2 NP mēneša plāns\04_Plānošanas matricas\Dudels\[Dudels.xlsm]Nodarbību saraksts'!P20</f>
    </oc>
    <nc r="P68">
      <f>'P:\2Novada_parvalde\2 NP mēneša plāns\04_Plānošanas matricas\Dudels\[Dudels.xlsm]Nodarbību saraksts'!P20</f>
    </nc>
  </rcc>
  <rcc rId="876" sId="1">
    <oc r="Q68">
      <f>'P:\2Novada_Nodala\2 NP mēneša plāns\04_Plānošanas matricas\Dudels\[Dudels.xlsm]Nodarbību saraksts'!Q20</f>
    </oc>
    <nc r="Q68">
      <f>'P:\2Novada_parvalde\2 NP mēneša plāns\04_Plānošanas matricas\Dudels\[Dudels.xlsm]Nodarbību saraksts'!Q20</f>
    </nc>
  </rcc>
  <rcc rId="877" sId="1">
    <oc r="R68">
      <f>'P:\2Novada_Nodala\2 NP mēneša plāns\04_Plānošanas matricas\Dudels\[Dudels.xlsm]Nodarbību saraksts'!R20</f>
    </oc>
    <nc r="R68">
      <f>'P:\2Novada_parvalde\2 NP mēneša plāns\04_Plānošanas matricas\Dudels\[Dudels.xlsm]Nodarbību saraksts'!R20</f>
    </nc>
  </rcc>
  <rcc rId="878" sId="1">
    <oc r="S68">
      <f>'P:\2Novada_Nodala\2 NP mēneša plāns\04_Plānošanas matricas\Dudels\[Dudels.xlsm]Nodarbību saraksts'!S20</f>
    </oc>
    <nc r="S68">
      <f>'P:\2Novada_parvalde\2 NP mēneša plāns\04_Plānošanas matricas\Dudels\[Dudels.xlsm]Nodarbību saraksts'!S20</f>
    </nc>
  </rcc>
  <rcc rId="879" sId="1">
    <oc r="T68">
      <f>'P:\2Novada_Nodala\2 NP mēneša plāns\04_Plānošanas matricas\Dudels\[Dudels.xlsm]Nodarbību saraksts'!T20</f>
    </oc>
    <nc r="T68">
      <f>'P:\2Novada_parvalde\2 NP mēneša plāns\04_Plānošanas matricas\Dudels\[Dudels.xlsm]Nodarbību saraksts'!T20</f>
    </nc>
  </rcc>
  <rcc rId="880" sId="1">
    <oc r="U68">
      <f>'P:\2Novada_Nodala\2 NP mēneša plāns\04_Plānošanas matricas\Dudels\[Dudels.xlsm]Nodarbību saraksts'!U20</f>
    </oc>
    <nc r="U68">
      <f>'P:\2Novada_parvalde\2 NP mēneša plāns\04_Plānošanas matricas\Dudels\[Dudels.xlsm]Nodarbību saraksts'!U20</f>
    </nc>
  </rcc>
  <rcc rId="881" sId="1">
    <oc r="D69">
      <f>'P:\2Novada_Nodala\2 NP mēneša plāns\04_Plānošanas matricas\Dudels\[Dudels.xlsm]Nodarbību saraksts'!D21</f>
    </oc>
    <nc r="D69">
      <f>'P:\2Novada_parvalde\2 NP mēneša plāns\04_Plānošanas matricas\Dudels\[Dudels.xlsm]Nodarbību saraksts'!D21</f>
    </nc>
  </rcc>
  <rcc rId="882" sId="1">
    <oc r="E69">
      <f>'P:\2Novada_Nodala\2 NP mēneša plāns\04_Plānošanas matricas\Dudels\[Dudels.xlsm]Nodarbību saraksts'!E21</f>
    </oc>
    <nc r="E69">
      <f>'P:\2Novada_parvalde\2 NP mēneša plāns\04_Plānošanas matricas\Dudels\[Dudels.xlsm]Nodarbību saraksts'!E21</f>
    </nc>
  </rcc>
  <rcc rId="883" sId="1">
    <oc r="F69">
      <f>'P:\2Novada_Nodala\2 NP mēneša plāns\04_Plānošanas matricas\Dudels\[Dudels.xlsm]Nodarbību saraksts'!F21</f>
    </oc>
    <nc r="F69">
      <f>'P:\2Novada_parvalde\2 NP mēneša plāns\04_Plānošanas matricas\Dudels\[Dudels.xlsm]Nodarbību saraksts'!F21</f>
    </nc>
  </rcc>
  <rcc rId="884" sId="1">
    <oc r="G69">
      <f>'P:\2Novada_Nodala\2 NP mēneša plāns\04_Plānošanas matricas\Dudels\[Dudels.xlsm]Nodarbību saraksts'!G21</f>
    </oc>
    <nc r="G69">
      <f>'P:\2Novada_parvalde\2 NP mēneša plāns\04_Plānošanas matricas\Dudels\[Dudels.xlsm]Nodarbību saraksts'!G21</f>
    </nc>
  </rcc>
  <rcc rId="885" sId="1">
    <oc r="H69">
      <f>'P:\2Novada_Nodala\2 NP mēneša plāns\04_Plānošanas matricas\Dudels\[Dudels.xlsm]Nodarbību saraksts'!H21</f>
    </oc>
    <nc r="H69">
      <f>'P:\2Novada_parvalde\2 NP mēneša plāns\04_Plānošanas matricas\Dudels\[Dudels.xlsm]Nodarbību saraksts'!H21</f>
    </nc>
  </rcc>
  <rcc rId="886" sId="1">
    <oc r="I69">
      <f>'P:\2Novada_Nodala\2 NP mēneša plāns\04_Plānošanas matricas\Dudels\[Dudels.xlsm]Nodarbību saraksts'!I21</f>
    </oc>
    <nc r="I69">
      <f>'P:\2Novada_parvalde\2 NP mēneša plāns\04_Plānošanas matricas\Dudels\[Dudels.xlsm]Nodarbību saraksts'!I21</f>
    </nc>
  </rcc>
  <rcc rId="887" sId="1">
    <oc r="J69">
      <f>'P:\2Novada_Nodala\2 NP mēneša plāns\04_Plānošanas matricas\Dudels\[Dudels.xlsm]Nodarbību saraksts'!J21</f>
    </oc>
    <nc r="J69">
      <f>'P:\2Novada_parvalde\2 NP mēneša plāns\04_Plānošanas matricas\Dudels\[Dudels.xlsm]Nodarbību saraksts'!J21</f>
    </nc>
  </rcc>
  <rcc rId="888" sId="1">
    <oc r="K69">
      <f>'P:\2Novada_Nodala\2 NP mēneša plāns\04_Plānošanas matricas\Dudels\[Dudels.xlsm]Nodarbību saraksts'!K21</f>
    </oc>
    <nc r="K69">
      <f>'P:\2Novada_parvalde\2 NP mēneša plāns\04_Plānošanas matricas\Dudels\[Dudels.xlsm]Nodarbību saraksts'!K21</f>
    </nc>
  </rcc>
  <rcc rId="889" sId="1">
    <oc r="L69">
      <f>'P:\2Novada_Nodala\2 NP mēneša plāns\04_Plānošanas matricas\Dudels\[Dudels.xlsm]Nodarbību saraksts'!L21</f>
    </oc>
    <nc r="L69">
      <f>'P:\2Novada_parvalde\2 NP mēneša plāns\04_Plānošanas matricas\Dudels\[Dudels.xlsm]Nodarbību saraksts'!L21</f>
    </nc>
  </rcc>
  <rcc rId="890" sId="1">
    <oc r="M69">
      <f>'P:\2Novada_Nodala\2 NP mēneša plāns\04_Plānošanas matricas\Dudels\[Dudels.xlsm]Nodarbību saraksts'!M21</f>
    </oc>
    <nc r="M69">
      <f>'P:\2Novada_parvalde\2 NP mēneša plāns\04_Plānošanas matricas\Dudels\[Dudels.xlsm]Nodarbību saraksts'!M21</f>
    </nc>
  </rcc>
  <rcc rId="891" sId="1">
    <oc r="N69">
      <f>'P:\2Novada_Nodala\2 NP mēneša plāns\04_Plānošanas matricas\Dudels\[Dudels.xlsm]Nodarbību saraksts'!N21</f>
    </oc>
    <nc r="N69">
      <f>'P:\2Novada_parvalde\2 NP mēneša plāns\04_Plānošanas matricas\Dudels\[Dudels.xlsm]Nodarbību saraksts'!N21</f>
    </nc>
  </rcc>
  <rcc rId="892" sId="1">
    <oc r="O69">
      <f>'P:\2Novada_Nodala\2 NP mēneša plāns\04_Plānošanas matricas\Dudels\[Dudels.xlsm]Nodarbību saraksts'!O21</f>
    </oc>
    <nc r="O69">
      <f>'P:\2Novada_parvalde\2 NP mēneša plāns\04_Plānošanas matricas\Dudels\[Dudels.xlsm]Nodarbību saraksts'!O21</f>
    </nc>
  </rcc>
  <rcc rId="893" sId="1">
    <oc r="P69">
      <f>'P:\2Novada_Nodala\2 NP mēneša plāns\04_Plānošanas matricas\Dudels\[Dudels.xlsm]Nodarbību saraksts'!P21</f>
    </oc>
    <nc r="P69">
      <f>'P:\2Novada_parvalde\2 NP mēneša plāns\04_Plānošanas matricas\Dudels\[Dudels.xlsm]Nodarbību saraksts'!P21</f>
    </nc>
  </rcc>
  <rcc rId="894" sId="1">
    <oc r="Q69">
      <f>'P:\2Novada_Nodala\2 NP mēneša plāns\04_Plānošanas matricas\Dudels\[Dudels.xlsm]Nodarbību saraksts'!Q21</f>
    </oc>
    <nc r="Q69">
      <f>'P:\2Novada_parvalde\2 NP mēneša plāns\04_Plānošanas matricas\Dudels\[Dudels.xlsm]Nodarbību saraksts'!Q21</f>
    </nc>
  </rcc>
  <rcc rId="895" sId="1">
    <oc r="R69">
      <f>'P:\2Novada_Nodala\2 NP mēneša plāns\04_Plānošanas matricas\Dudels\[Dudels.xlsm]Nodarbību saraksts'!R21</f>
    </oc>
    <nc r="R69">
      <f>'P:\2Novada_parvalde\2 NP mēneša plāns\04_Plānošanas matricas\Dudels\[Dudels.xlsm]Nodarbību saraksts'!R21</f>
    </nc>
  </rcc>
  <rcc rId="896" sId="1">
    <oc r="S69">
      <f>'P:\2Novada_Nodala\2 NP mēneša plāns\04_Plānošanas matricas\Dudels\[Dudels.xlsm]Nodarbību saraksts'!S21</f>
    </oc>
    <nc r="S69">
      <f>'P:\2Novada_parvalde\2 NP mēneša plāns\04_Plānošanas matricas\Dudels\[Dudels.xlsm]Nodarbību saraksts'!S21</f>
    </nc>
  </rcc>
  <rcc rId="897" sId="1">
    <oc r="T69">
      <f>'P:\2Novada_Nodala\2 NP mēneša plāns\04_Plānošanas matricas\Dudels\[Dudels.xlsm]Nodarbību saraksts'!T21</f>
    </oc>
    <nc r="T69">
      <f>'P:\2Novada_parvalde\2 NP mēneša plāns\04_Plānošanas matricas\Dudels\[Dudels.xlsm]Nodarbību saraksts'!T21</f>
    </nc>
  </rcc>
  <rcc rId="898" sId="1">
    <oc r="U69">
      <f>'P:\2Novada_Nodala\2 NP mēneša plāns\04_Plānošanas matricas\Dudels\[Dudels.xlsm]Nodarbību saraksts'!U21</f>
    </oc>
    <nc r="U69">
      <f>'P:\2Novada_parvalde\2 NP mēneša plāns\04_Plānošanas matricas\Dudels\[Dudels.xlsm]Nodarbību saraksts'!U21</f>
    </nc>
  </rcc>
  <rcc rId="899" sId="1">
    <oc r="D70">
      <f>'P:\2Novada_Nodala\2 NP mēneša plāns\04_Plānošanas matricas\Dudels\[Dudels.xlsm]Nodarbību saraksts'!D22</f>
    </oc>
    <nc r="D70">
      <f>'P:\2Novada_parvalde\2 NP mēneša plāns\04_Plānošanas matricas\Dudels\[Dudels.xlsm]Nodarbību saraksts'!D22</f>
    </nc>
  </rcc>
  <rcc rId="900" sId="1">
    <oc r="E70">
      <f>'P:\2Novada_Nodala\2 NP mēneša plāns\04_Plānošanas matricas\Dudels\[Dudels.xlsm]Nodarbību saraksts'!E22</f>
    </oc>
    <nc r="E70">
      <f>'P:\2Novada_parvalde\2 NP mēneša plāns\04_Plānošanas matricas\Dudels\[Dudels.xlsm]Nodarbību saraksts'!E22</f>
    </nc>
  </rcc>
  <rcc rId="901" sId="1">
    <oc r="F70">
      <f>'P:\2Novada_Nodala\2 NP mēneša plāns\04_Plānošanas matricas\Dudels\[Dudels.xlsm]Nodarbību saraksts'!F22</f>
    </oc>
    <nc r="F70">
      <f>'P:\2Novada_parvalde\2 NP mēneša plāns\04_Plānošanas matricas\Dudels\[Dudels.xlsm]Nodarbību saraksts'!F22</f>
    </nc>
  </rcc>
  <rcc rId="902" sId="1">
    <oc r="G70">
      <f>'P:\2Novada_Nodala\2 NP mēneša plāns\04_Plānošanas matricas\Dudels\[Dudels.xlsm]Nodarbību saraksts'!G22</f>
    </oc>
    <nc r="G70">
      <f>'P:\2Novada_parvalde\2 NP mēneša plāns\04_Plānošanas matricas\Dudels\[Dudels.xlsm]Nodarbību saraksts'!G22</f>
    </nc>
  </rcc>
  <rcc rId="903" sId="1">
    <oc r="H70">
      <f>'P:\2Novada_Nodala\2 NP mēneša plāns\04_Plānošanas matricas\Dudels\[Dudels.xlsm]Nodarbību saraksts'!H22</f>
    </oc>
    <nc r="H70">
      <f>'P:\2Novada_parvalde\2 NP mēneša plāns\04_Plānošanas matricas\Dudels\[Dudels.xlsm]Nodarbību saraksts'!H22</f>
    </nc>
  </rcc>
  <rcc rId="904" sId="1">
    <oc r="I70">
      <f>'P:\2Novada_Nodala\2 NP mēneša plāns\04_Plānošanas matricas\Dudels\[Dudels.xlsm]Nodarbību saraksts'!I22</f>
    </oc>
    <nc r="I70">
      <f>'P:\2Novada_parvalde\2 NP mēneša plāns\04_Plānošanas matricas\Dudels\[Dudels.xlsm]Nodarbību saraksts'!I22</f>
    </nc>
  </rcc>
  <rcc rId="905" sId="1">
    <oc r="J70">
      <f>'P:\2Novada_Nodala\2 NP mēneša plāns\04_Plānošanas matricas\Dudels\[Dudels.xlsm]Nodarbību saraksts'!J22</f>
    </oc>
    <nc r="J70">
      <f>'P:\2Novada_parvalde\2 NP mēneša plāns\04_Plānošanas matricas\Dudels\[Dudels.xlsm]Nodarbību saraksts'!J22</f>
    </nc>
  </rcc>
  <rcc rId="906" sId="1">
    <oc r="K70">
      <f>'P:\2Novada_Nodala\2 NP mēneša plāns\04_Plānošanas matricas\Dudels\[Dudels.xlsm]Nodarbību saraksts'!K22</f>
    </oc>
    <nc r="K70">
      <f>'P:\2Novada_parvalde\2 NP mēneša plāns\04_Plānošanas matricas\Dudels\[Dudels.xlsm]Nodarbību saraksts'!K22</f>
    </nc>
  </rcc>
  <rcc rId="907" sId="1">
    <oc r="L70">
      <f>'P:\2Novada_Nodala\2 NP mēneša plāns\04_Plānošanas matricas\Dudels\[Dudels.xlsm]Nodarbību saraksts'!L22</f>
    </oc>
    <nc r="L70">
      <f>'P:\2Novada_parvalde\2 NP mēneša plāns\04_Plānošanas matricas\Dudels\[Dudels.xlsm]Nodarbību saraksts'!L22</f>
    </nc>
  </rcc>
  <rcc rId="908" sId="1">
    <oc r="M70">
      <f>'P:\2Novada_Nodala\2 NP mēneša plāns\04_Plānošanas matricas\Dudels\[Dudels.xlsm]Nodarbību saraksts'!M22</f>
    </oc>
    <nc r="M70">
      <f>'P:\2Novada_parvalde\2 NP mēneša plāns\04_Plānošanas matricas\Dudels\[Dudels.xlsm]Nodarbību saraksts'!M22</f>
    </nc>
  </rcc>
  <rcc rId="909" sId="1">
    <oc r="N70">
      <f>'P:\2Novada_Nodala\2 NP mēneša plāns\04_Plānošanas matricas\Dudels\[Dudels.xlsm]Nodarbību saraksts'!N22</f>
    </oc>
    <nc r="N70">
      <f>'P:\2Novada_parvalde\2 NP mēneša plāns\04_Plānošanas matricas\Dudels\[Dudels.xlsm]Nodarbību saraksts'!N22</f>
    </nc>
  </rcc>
  <rcc rId="910" sId="1">
    <oc r="O70">
      <f>'P:\2Novada_Nodala\2 NP mēneša plāns\04_Plānošanas matricas\Dudels\[Dudels.xlsm]Nodarbību saraksts'!O22</f>
    </oc>
    <nc r="O70">
      <f>'P:\2Novada_parvalde\2 NP mēneša plāns\04_Plānošanas matricas\Dudels\[Dudels.xlsm]Nodarbību saraksts'!O22</f>
    </nc>
  </rcc>
  <rcc rId="911" sId="1">
    <oc r="P70">
      <f>'P:\2Novada_Nodala\2 NP mēneša plāns\04_Plānošanas matricas\Dudels\[Dudels.xlsm]Nodarbību saraksts'!P22</f>
    </oc>
    <nc r="P70">
      <f>'P:\2Novada_parvalde\2 NP mēneša plāns\04_Plānošanas matricas\Dudels\[Dudels.xlsm]Nodarbību saraksts'!P22</f>
    </nc>
  </rcc>
  <rcc rId="912" sId="1">
    <oc r="Q70">
      <f>'P:\2Novada_Nodala\2 NP mēneša plāns\04_Plānošanas matricas\Dudels\[Dudels.xlsm]Nodarbību saraksts'!Q22</f>
    </oc>
    <nc r="Q70">
      <f>'P:\2Novada_parvalde\2 NP mēneša plāns\04_Plānošanas matricas\Dudels\[Dudels.xlsm]Nodarbību saraksts'!Q22</f>
    </nc>
  </rcc>
  <rcc rId="913" sId="1">
    <oc r="R70">
      <f>'P:\2Novada_Nodala\2 NP mēneša plāns\04_Plānošanas matricas\Dudels\[Dudels.xlsm]Nodarbību saraksts'!R22</f>
    </oc>
    <nc r="R70">
      <f>'P:\2Novada_parvalde\2 NP mēneša plāns\04_Plānošanas matricas\Dudels\[Dudels.xlsm]Nodarbību saraksts'!R22</f>
    </nc>
  </rcc>
  <rcc rId="914" sId="1">
    <oc r="S70">
      <f>'P:\2Novada_Nodala\2 NP mēneša plāns\04_Plānošanas matricas\Dudels\[Dudels.xlsm]Nodarbību saraksts'!S22</f>
    </oc>
    <nc r="S70">
      <f>'P:\2Novada_parvalde\2 NP mēneša plāns\04_Plānošanas matricas\Dudels\[Dudels.xlsm]Nodarbību saraksts'!S22</f>
    </nc>
  </rcc>
  <rcc rId="915" sId="1">
    <oc r="T70">
      <f>'P:\2Novada_Nodala\2 NP mēneša plāns\04_Plānošanas matricas\Dudels\[Dudels.xlsm]Nodarbību saraksts'!T22</f>
    </oc>
    <nc r="T70">
      <f>'P:\2Novada_parvalde\2 NP mēneša plāns\04_Plānošanas matricas\Dudels\[Dudels.xlsm]Nodarbību saraksts'!T22</f>
    </nc>
  </rcc>
  <rcc rId="916" sId="1">
    <oc r="U70">
      <f>'P:\2Novada_Nodala\2 NP mēneša plāns\04_Plānošanas matricas\Dudels\[Dudels.xlsm]Nodarbību saraksts'!U22</f>
    </oc>
    <nc r="U70">
      <f>'P:\2Novada_parvalde\2 NP mēneša plāns\04_Plānošanas matricas\Dudels\[Dudels.xlsm]Nodarbību saraksts'!U22</f>
    </nc>
  </rcc>
  <rcc rId="917" sId="1">
    <oc r="B73">
      <f>'P:\2Novada_Nodala\2 NP mēneša plāns\04_Plānošanas matricas\Filipskis\[Filipskis.xlsm]Nodarbību saraksts'!B13</f>
    </oc>
    <nc r="B73">
      <f>'P:\2Novada_parvalde\2 NP mēneša plāns\04_Plānošanas matricas\Filipskis\[Filipskis.xlsm]Nodarbību saraksts'!B13</f>
    </nc>
  </rcc>
  <rcc rId="918" sId="1">
    <oc r="C73">
      <f>'P:\2Novada_Nodala\2 NP mēneša plāns\04_Plānošanas matricas\Filipskis\[Filipskis.xlsm]Nodarbību saraksts'!C13</f>
    </oc>
    <nc r="C73">
      <f>'P:\2Novada_parvalde\2 NP mēneša plāns\04_Plānošanas matricas\Filipskis\[Filipskis.xlsm]Nodarbību saraksts'!C13</f>
    </nc>
  </rcc>
  <rcc rId="919" sId="1">
    <oc r="D73">
      <f>'P:\2Novada_Nodala\2 NP mēneša plāns\04_Plānošanas matricas\Filipskis\[Filipskis.xlsm]Nodarbību saraksts'!D13</f>
    </oc>
    <nc r="D73">
      <f>'P:\2Novada_parvalde\2 NP mēneša plāns\04_Plānošanas matricas\Filipskis\[Filipskis.xlsm]Nodarbību saraksts'!D13</f>
    </nc>
  </rcc>
  <rcc rId="920" sId="1">
    <oc r="E73">
      <f>'P:\2Novada_Nodala\2 NP mēneša plāns\04_Plānošanas matricas\Filipskis\[Filipskis.xlsm]Nodarbību saraksts'!E13</f>
    </oc>
    <nc r="E73">
      <f>'P:\2Novada_parvalde\2 NP mēneša plāns\04_Plānošanas matricas\Filipskis\[Filipskis.xlsm]Nodarbību saraksts'!E13</f>
    </nc>
  </rcc>
  <rcc rId="921" sId="1">
    <oc r="F73">
      <f>'P:\2Novada_Nodala\2 NP mēneša plāns\04_Plānošanas matricas\Filipskis\[Filipskis.xlsm]Nodarbību saraksts'!F13</f>
    </oc>
    <nc r="F73">
      <f>'P:\2Novada_parvalde\2 NP mēneša plāns\04_Plānošanas matricas\Filipskis\[Filipskis.xlsm]Nodarbību saraksts'!F13</f>
    </nc>
  </rcc>
  <rcc rId="922" sId="1">
    <oc r="G73">
      <f>'P:\2Novada_Nodala\2 NP mēneša plāns\04_Plānošanas matricas\Filipskis\[Filipskis.xlsm]Nodarbību saraksts'!G13</f>
    </oc>
    <nc r="G73">
      <f>'P:\2Novada_parvalde\2 NP mēneša plāns\04_Plānošanas matricas\Filipskis\[Filipskis.xlsm]Nodarbību saraksts'!G13</f>
    </nc>
  </rcc>
  <rcc rId="923" sId="1">
    <oc r="H73">
      <f>'P:\2Novada_Nodala\2 NP mēneša plāns\04_Plānošanas matricas\Filipskis\[Filipskis.xlsm]Nodarbību saraksts'!H13</f>
    </oc>
    <nc r="H73">
      <f>'P:\2Novada_parvalde\2 NP mēneša plāns\04_Plānošanas matricas\Filipskis\[Filipskis.xlsm]Nodarbību saraksts'!H13</f>
    </nc>
  </rcc>
  <rcc rId="924" sId="1">
    <oc r="I73">
      <f>'P:\2Novada_Nodala\2 NP mēneša plāns\04_Plānošanas matricas\Filipskis\[Filipskis.xlsm]Nodarbību saraksts'!I13</f>
    </oc>
    <nc r="I73">
      <f>'P:\2Novada_parvalde\2 NP mēneša plāns\04_Plānošanas matricas\Filipskis\[Filipskis.xlsm]Nodarbību saraksts'!I13</f>
    </nc>
  </rcc>
  <rcc rId="925" sId="1">
    <oc r="J73">
      <f>'P:\2Novada_Nodala\2 NP mēneša plāns\04_Plānošanas matricas\Filipskis\[Filipskis.xlsm]Nodarbību saraksts'!J13</f>
    </oc>
    <nc r="J73">
      <f>'P:\2Novada_parvalde\2 NP mēneša plāns\04_Plānošanas matricas\Filipskis\[Filipskis.xlsm]Nodarbību saraksts'!J13</f>
    </nc>
  </rcc>
  <rcc rId="926" sId="1">
    <oc r="K73">
      <f>'P:\2Novada_Nodala\2 NP mēneša plāns\04_Plānošanas matricas\Filipskis\[Filipskis.xlsm]Nodarbību saraksts'!K13</f>
    </oc>
    <nc r="K73">
      <f>'P:\2Novada_parvalde\2 NP mēneša plāns\04_Plānošanas matricas\Filipskis\[Filipskis.xlsm]Nodarbību saraksts'!K13</f>
    </nc>
  </rcc>
  <rcc rId="927" sId="1">
    <oc r="L73">
      <f>'P:\2Novada_Nodala\2 NP mēneša plāns\04_Plānošanas matricas\Filipskis\[Filipskis.xlsm]Nodarbību saraksts'!L13</f>
    </oc>
    <nc r="L73">
      <f>'P:\2Novada_parvalde\2 NP mēneša plāns\04_Plānošanas matricas\Filipskis\[Filipskis.xlsm]Nodarbību saraksts'!L13</f>
    </nc>
  </rcc>
  <rcc rId="928" sId="1">
    <oc r="M73">
      <f>'P:\2Novada_Nodala\2 NP mēneša plāns\04_Plānošanas matricas\Filipskis\[Filipskis.xlsm]Nodarbību saraksts'!M13</f>
    </oc>
    <nc r="M73">
      <f>'P:\2Novada_parvalde\2 NP mēneša plāns\04_Plānošanas matricas\Filipskis\[Filipskis.xlsm]Nodarbību saraksts'!M13</f>
    </nc>
  </rcc>
  <rcc rId="929" sId="1">
    <oc r="N73">
      <f>'P:\2Novada_Nodala\2 NP mēneša plāns\04_Plānošanas matricas\Filipskis\[Filipskis.xlsm]Nodarbību saraksts'!N13</f>
    </oc>
    <nc r="N73">
      <f>'P:\2Novada_parvalde\2 NP mēneša plāns\04_Plānošanas matricas\Filipskis\[Filipskis.xlsm]Nodarbību saraksts'!N13</f>
    </nc>
  </rcc>
  <rcc rId="930" sId="1">
    <oc r="O73">
      <f>'P:\2Novada_Nodala\2 NP mēneša plāns\04_Plānošanas matricas\Filipskis\[Filipskis.xlsm]Nodarbību saraksts'!O13</f>
    </oc>
    <nc r="O73">
      <f>'P:\2Novada_parvalde\2 NP mēneša plāns\04_Plānošanas matricas\Filipskis\[Filipskis.xlsm]Nodarbību saraksts'!O13</f>
    </nc>
  </rcc>
  <rcc rId="931" sId="1">
    <oc r="P73">
      <f>'P:\2Novada_Nodala\2 NP mēneša plāns\04_Plānošanas matricas\Filipskis\[Filipskis.xlsm]Nodarbību saraksts'!P13</f>
    </oc>
    <nc r="P73">
      <f>'P:\2Novada_parvalde\2 NP mēneša plāns\04_Plānošanas matricas\Filipskis\[Filipskis.xlsm]Nodarbību saraksts'!P13</f>
    </nc>
  </rcc>
  <rcc rId="932" sId="1">
    <oc r="Q73">
      <f>'P:\2Novada_Nodala\2 NP mēneša plāns\04_Plānošanas matricas\Filipskis\[Filipskis.xlsm]Nodarbību saraksts'!Q13</f>
    </oc>
    <nc r="Q73">
      <f>'P:\2Novada_parvalde\2 NP mēneša plāns\04_Plānošanas matricas\Filipskis\[Filipskis.xlsm]Nodarbību saraksts'!Q13</f>
    </nc>
  </rcc>
  <rcc rId="933" sId="1">
    <oc r="R73">
      <f>'P:\2Novada_Nodala\2 NP mēneša plāns\04_Plānošanas matricas\Filipskis\[Filipskis.xlsm]Nodarbību saraksts'!R13</f>
    </oc>
    <nc r="R73">
      <f>'P:\2Novada_parvalde\2 NP mēneša plāns\04_Plānošanas matricas\Filipskis\[Filipskis.xlsm]Nodarbību saraksts'!R13</f>
    </nc>
  </rcc>
  <rcc rId="934" sId="1">
    <oc r="S73">
      <f>'P:\2Novada_Nodala\2 NP mēneša plāns\04_Plānošanas matricas\Filipskis\[Filipskis.xlsm]Nodarbību saraksts'!S13</f>
    </oc>
    <nc r="S73">
      <f>'P:\2Novada_parvalde\2 NP mēneša plāns\04_Plānošanas matricas\Filipskis\[Filipskis.xlsm]Nodarbību saraksts'!S13</f>
    </nc>
  </rcc>
  <rcc rId="935" sId="1">
    <oc r="T73">
      <f>'P:\2Novada_Nodala\2 NP mēneša plāns\04_Plānošanas matricas\Filipskis\[Filipskis.xlsm]Nodarbību saraksts'!T13</f>
    </oc>
    <nc r="T73">
      <f>'P:\2Novada_parvalde\2 NP mēneša plāns\04_Plānošanas matricas\Filipskis\[Filipskis.xlsm]Nodarbību saraksts'!T13</f>
    </nc>
  </rcc>
  <rcc rId="936" sId="1">
    <oc r="U73">
      <f>'P:\2Novada_Nodala\2 NP mēneša plāns\04_Plānošanas matricas\Filipskis\[Filipskis.xlsm]Nodarbību saraksts'!U13</f>
    </oc>
    <nc r="U73">
      <f>'P:\2Novada_parvalde\2 NP mēneša plāns\04_Plānošanas matricas\Filipskis\[Filipskis.xlsm]Nodarbību saraksts'!U13</f>
    </nc>
  </rcc>
  <rcc rId="937" sId="1">
    <oc r="D74">
      <f>'P:\2Novada_Nodala\2 NP mēneša plāns\04_Plānošanas matricas\Filipskis\[Filipskis.xlsm]Nodarbību saraksts'!D14</f>
    </oc>
    <nc r="D74">
      <f>'P:\2Novada_parvalde\2 NP mēneša plāns\04_Plānošanas matricas\Filipskis\[Filipskis.xlsm]Nodarbību saraksts'!D14</f>
    </nc>
  </rcc>
  <rcc rId="938" sId="1">
    <oc r="E74">
      <f>'P:\2Novada_Nodala\2 NP mēneša plāns\04_Plānošanas matricas\Filipskis\[Filipskis.xlsm]Nodarbību saraksts'!E14</f>
    </oc>
    <nc r="E74">
      <f>'P:\2Novada_parvalde\2 NP mēneša plāns\04_Plānošanas matricas\Filipskis\[Filipskis.xlsm]Nodarbību saraksts'!E14</f>
    </nc>
  </rcc>
  <rcc rId="939" sId="1">
    <oc r="F74">
      <f>'P:\2Novada_Nodala\2 NP mēneša plāns\04_Plānošanas matricas\Filipskis\[Filipskis.xlsm]Nodarbību saraksts'!F14</f>
    </oc>
    <nc r="F74">
      <f>'P:\2Novada_parvalde\2 NP mēneša plāns\04_Plānošanas matricas\Filipskis\[Filipskis.xlsm]Nodarbību saraksts'!F14</f>
    </nc>
  </rcc>
  <rcc rId="940" sId="1">
    <oc r="G74">
      <f>'P:\2Novada_Nodala\2 NP mēneša plāns\04_Plānošanas matricas\Filipskis\[Filipskis.xlsm]Nodarbību saraksts'!G14</f>
    </oc>
    <nc r="G74">
      <f>'P:\2Novada_parvalde\2 NP mēneša plāns\04_Plānošanas matricas\Filipskis\[Filipskis.xlsm]Nodarbību saraksts'!G14</f>
    </nc>
  </rcc>
  <rcc rId="941" sId="1">
    <oc r="H74">
      <f>'P:\2Novada_Nodala\2 NP mēneša plāns\04_Plānošanas matricas\Filipskis\[Filipskis.xlsm]Nodarbību saraksts'!H14</f>
    </oc>
    <nc r="H74">
      <f>'P:\2Novada_parvalde\2 NP mēneša plāns\04_Plānošanas matricas\Filipskis\[Filipskis.xlsm]Nodarbību saraksts'!H14</f>
    </nc>
  </rcc>
  <rcc rId="942" sId="1">
    <oc r="I74">
      <f>'P:\2Novada_Nodala\2 NP mēneša plāns\04_Plānošanas matricas\Filipskis\[Filipskis.xlsm]Nodarbību saraksts'!I14</f>
    </oc>
    <nc r="I74">
      <f>'P:\2Novada_parvalde\2 NP mēneša plāns\04_Plānošanas matricas\Filipskis\[Filipskis.xlsm]Nodarbību saraksts'!I14</f>
    </nc>
  </rcc>
  <rcc rId="943" sId="1">
    <oc r="J74">
      <f>'P:\2Novada_Nodala\2 NP mēneša plāns\04_Plānošanas matricas\Filipskis\[Filipskis.xlsm]Nodarbību saraksts'!J14</f>
    </oc>
    <nc r="J74">
      <f>'P:\2Novada_parvalde\2 NP mēneša plāns\04_Plānošanas matricas\Filipskis\[Filipskis.xlsm]Nodarbību saraksts'!J14</f>
    </nc>
  </rcc>
  <rcc rId="944" sId="1">
    <oc r="K74">
      <f>'P:\2Novada_Nodala\2 NP mēneša plāns\04_Plānošanas matricas\Filipskis\[Filipskis.xlsm]Nodarbību saraksts'!K14</f>
    </oc>
    <nc r="K74">
      <f>'P:\2Novada_parvalde\2 NP mēneša plāns\04_Plānošanas matricas\Filipskis\[Filipskis.xlsm]Nodarbību saraksts'!K14</f>
    </nc>
  </rcc>
  <rcc rId="945" sId="1">
    <oc r="L74">
      <f>'P:\2Novada_Nodala\2 NP mēneša plāns\04_Plānošanas matricas\Filipskis\[Filipskis.xlsm]Nodarbību saraksts'!L14</f>
    </oc>
    <nc r="L74">
      <f>'P:\2Novada_parvalde\2 NP mēneša plāns\04_Plānošanas matricas\Filipskis\[Filipskis.xlsm]Nodarbību saraksts'!L14</f>
    </nc>
  </rcc>
  <rcc rId="946" sId="1">
    <oc r="M74">
      <f>'P:\2Novada_Nodala\2 NP mēneša plāns\04_Plānošanas matricas\Filipskis\[Filipskis.xlsm]Nodarbību saraksts'!M14</f>
    </oc>
    <nc r="M74">
      <f>'P:\2Novada_parvalde\2 NP mēneša plāns\04_Plānošanas matricas\Filipskis\[Filipskis.xlsm]Nodarbību saraksts'!M14</f>
    </nc>
  </rcc>
  <rcc rId="947" sId="1">
    <oc r="N74">
      <f>'P:\2Novada_Nodala\2 NP mēneša plāns\04_Plānošanas matricas\Filipskis\[Filipskis.xlsm]Nodarbību saraksts'!N14</f>
    </oc>
    <nc r="N74">
      <f>'P:\2Novada_parvalde\2 NP mēneša plāns\04_Plānošanas matricas\Filipskis\[Filipskis.xlsm]Nodarbību saraksts'!N14</f>
    </nc>
  </rcc>
  <rcc rId="948" sId="1">
    <oc r="O74">
      <f>'P:\2Novada_Nodala\2 NP mēneša plāns\04_Plānošanas matricas\Filipskis\[Filipskis.xlsm]Nodarbību saraksts'!O14</f>
    </oc>
    <nc r="O74">
      <f>'P:\2Novada_parvalde\2 NP mēneša plāns\04_Plānošanas matricas\Filipskis\[Filipskis.xlsm]Nodarbību saraksts'!O14</f>
    </nc>
  </rcc>
  <rcc rId="949" sId="1">
    <oc r="P74">
      <f>'P:\2Novada_Nodala\2 NP mēneša plāns\04_Plānošanas matricas\Filipskis\[Filipskis.xlsm]Nodarbību saraksts'!P14</f>
    </oc>
    <nc r="P74">
      <f>'P:\2Novada_parvalde\2 NP mēneša plāns\04_Plānošanas matricas\Filipskis\[Filipskis.xlsm]Nodarbību saraksts'!P14</f>
    </nc>
  </rcc>
  <rcc rId="950" sId="1">
    <oc r="Q74">
      <f>'P:\2Novada_Nodala\2 NP mēneša plāns\04_Plānošanas matricas\Filipskis\[Filipskis.xlsm]Nodarbību saraksts'!Q14</f>
    </oc>
    <nc r="Q74">
      <f>'P:\2Novada_parvalde\2 NP mēneša plāns\04_Plānošanas matricas\Filipskis\[Filipskis.xlsm]Nodarbību saraksts'!Q14</f>
    </nc>
  </rcc>
  <rcc rId="951" sId="1">
    <oc r="R74">
      <f>'P:\2Novada_Nodala\2 NP mēneša plāns\04_Plānošanas matricas\Filipskis\[Filipskis.xlsm]Nodarbību saraksts'!R14</f>
    </oc>
    <nc r="R74">
      <f>'P:\2Novada_parvalde\2 NP mēneša plāns\04_Plānošanas matricas\Filipskis\[Filipskis.xlsm]Nodarbību saraksts'!R14</f>
    </nc>
  </rcc>
  <rcc rId="952" sId="1">
    <oc r="S74">
      <f>'P:\2Novada_Nodala\2 NP mēneša plāns\04_Plānošanas matricas\Filipskis\[Filipskis.xlsm]Nodarbību saraksts'!S14</f>
    </oc>
    <nc r="S74">
      <f>'P:\2Novada_parvalde\2 NP mēneša plāns\04_Plānošanas matricas\Filipskis\[Filipskis.xlsm]Nodarbību saraksts'!S14</f>
    </nc>
  </rcc>
  <rcc rId="953" sId="1">
    <oc r="T74">
      <f>'P:\2Novada_Nodala\2 NP mēneša plāns\04_Plānošanas matricas\Filipskis\[Filipskis.xlsm]Nodarbību saraksts'!T14</f>
    </oc>
    <nc r="T74">
      <f>'P:\2Novada_parvalde\2 NP mēneša plāns\04_Plānošanas matricas\Filipskis\[Filipskis.xlsm]Nodarbību saraksts'!T14</f>
    </nc>
  </rcc>
  <rcc rId="954" sId="1">
    <oc r="U74">
      <f>'P:\2Novada_Nodala\2 NP mēneša plāns\04_Plānošanas matricas\Filipskis\[Filipskis.xlsm]Nodarbību saraksts'!U14</f>
    </oc>
    <nc r="U74">
      <f>'P:\2Novada_parvalde\2 NP mēneša plāns\04_Plānošanas matricas\Filipskis\[Filipskis.xlsm]Nodarbību saraksts'!U14</f>
    </nc>
  </rcc>
  <rcc rId="955" sId="1">
    <oc r="D75">
      <f>'P:\2Novada_Nodala\2 NP mēneša plāns\04_Plānošanas matricas\Filipskis\[Filipskis.xlsm]Nodarbību saraksts'!D15</f>
    </oc>
    <nc r="D75">
      <f>'P:\2Novada_parvalde\2 NP mēneša plāns\04_Plānošanas matricas\Filipskis\[Filipskis.xlsm]Nodarbību saraksts'!D15</f>
    </nc>
  </rcc>
  <rcc rId="956" sId="1">
    <oc r="E75">
      <f>'P:\2Novada_Nodala\2 NP mēneša plāns\04_Plānošanas matricas\Filipskis\[Filipskis.xlsm]Nodarbību saraksts'!E15</f>
    </oc>
    <nc r="E75">
      <f>'P:\2Novada_parvalde\2 NP mēneša plāns\04_Plānošanas matricas\Filipskis\[Filipskis.xlsm]Nodarbību saraksts'!E15</f>
    </nc>
  </rcc>
  <rcc rId="957" sId="1">
    <oc r="F75">
      <f>'P:\2Novada_Nodala\2 NP mēneša plāns\04_Plānošanas matricas\Filipskis\[Filipskis.xlsm]Nodarbību saraksts'!F15</f>
    </oc>
    <nc r="F75">
      <f>'P:\2Novada_parvalde\2 NP mēneša plāns\04_Plānošanas matricas\Filipskis\[Filipskis.xlsm]Nodarbību saraksts'!F15</f>
    </nc>
  </rcc>
  <rcc rId="958" sId="1">
    <oc r="G75">
      <f>'P:\2Novada_Nodala\2 NP mēneša plāns\04_Plānošanas matricas\Filipskis\[Filipskis.xlsm]Nodarbību saraksts'!G15</f>
    </oc>
    <nc r="G75">
      <f>'P:\2Novada_parvalde\2 NP mēneša plāns\04_Plānošanas matricas\Filipskis\[Filipskis.xlsm]Nodarbību saraksts'!G15</f>
    </nc>
  </rcc>
  <rcc rId="959" sId="1">
    <oc r="H75">
      <f>'P:\2Novada_Nodala\2 NP mēneša plāns\04_Plānošanas matricas\Filipskis\[Filipskis.xlsm]Nodarbību saraksts'!H15</f>
    </oc>
    <nc r="H75">
      <f>'P:\2Novada_parvalde\2 NP mēneša plāns\04_Plānošanas matricas\Filipskis\[Filipskis.xlsm]Nodarbību saraksts'!H15</f>
    </nc>
  </rcc>
  <rcc rId="960" sId="1">
    <oc r="I75">
      <f>'P:\2Novada_Nodala\2 NP mēneša plāns\04_Plānošanas matricas\Filipskis\[Filipskis.xlsm]Nodarbību saraksts'!I15</f>
    </oc>
    <nc r="I75">
      <f>'P:\2Novada_parvalde\2 NP mēneša plāns\04_Plānošanas matricas\Filipskis\[Filipskis.xlsm]Nodarbību saraksts'!I15</f>
    </nc>
  </rcc>
  <rcc rId="961" sId="1">
    <oc r="J75">
      <f>'P:\2Novada_Nodala\2 NP mēneša plāns\04_Plānošanas matricas\Filipskis\[Filipskis.xlsm]Nodarbību saraksts'!J15</f>
    </oc>
    <nc r="J75">
      <f>'P:\2Novada_parvalde\2 NP mēneša plāns\04_Plānošanas matricas\Filipskis\[Filipskis.xlsm]Nodarbību saraksts'!J15</f>
    </nc>
  </rcc>
  <rcc rId="962" sId="1">
    <oc r="K75">
      <f>'P:\2Novada_Nodala\2 NP mēneša plāns\04_Plānošanas matricas\Filipskis\[Filipskis.xlsm]Nodarbību saraksts'!K15</f>
    </oc>
    <nc r="K75">
      <f>'P:\2Novada_parvalde\2 NP mēneša plāns\04_Plānošanas matricas\Filipskis\[Filipskis.xlsm]Nodarbību saraksts'!K15</f>
    </nc>
  </rcc>
  <rcc rId="963" sId="1">
    <oc r="L75">
      <f>'P:\2Novada_Nodala\2 NP mēneša plāns\04_Plānošanas matricas\Filipskis\[Filipskis.xlsm]Nodarbību saraksts'!L15</f>
    </oc>
    <nc r="L75">
      <f>'P:\2Novada_parvalde\2 NP mēneša plāns\04_Plānošanas matricas\Filipskis\[Filipskis.xlsm]Nodarbību saraksts'!L15</f>
    </nc>
  </rcc>
  <rcc rId="964" sId="1">
    <oc r="M75">
      <f>'P:\2Novada_Nodala\2 NP mēneša plāns\04_Plānošanas matricas\Filipskis\[Filipskis.xlsm]Nodarbību saraksts'!M15</f>
    </oc>
    <nc r="M75">
      <f>'P:\2Novada_parvalde\2 NP mēneša plāns\04_Plānošanas matricas\Filipskis\[Filipskis.xlsm]Nodarbību saraksts'!M15</f>
    </nc>
  </rcc>
  <rcc rId="965" sId="1">
    <oc r="N75">
      <f>'P:\2Novada_Nodala\2 NP mēneša plāns\04_Plānošanas matricas\Filipskis\[Filipskis.xlsm]Nodarbību saraksts'!N15</f>
    </oc>
    <nc r="N75">
      <f>'P:\2Novada_parvalde\2 NP mēneša plāns\04_Plānošanas matricas\Filipskis\[Filipskis.xlsm]Nodarbību saraksts'!N15</f>
    </nc>
  </rcc>
  <rcc rId="966" sId="1">
    <oc r="O75">
      <f>'P:\2Novada_Nodala\2 NP mēneša plāns\04_Plānošanas matricas\Filipskis\[Filipskis.xlsm]Nodarbību saraksts'!O15</f>
    </oc>
    <nc r="O75">
      <f>'P:\2Novada_parvalde\2 NP mēneša plāns\04_Plānošanas matricas\Filipskis\[Filipskis.xlsm]Nodarbību saraksts'!O15</f>
    </nc>
  </rcc>
  <rcc rId="967" sId="1">
    <oc r="P75">
      <f>'P:\2Novada_Nodala\2 NP mēneša plāns\04_Plānošanas matricas\Filipskis\[Filipskis.xlsm]Nodarbību saraksts'!P15</f>
    </oc>
    <nc r="P75">
      <f>'P:\2Novada_parvalde\2 NP mēneša plāns\04_Plānošanas matricas\Filipskis\[Filipskis.xlsm]Nodarbību saraksts'!P15</f>
    </nc>
  </rcc>
  <rcc rId="968" sId="1">
    <oc r="Q75">
      <f>'P:\2Novada_Nodala\2 NP mēneša plāns\04_Plānošanas matricas\Filipskis\[Filipskis.xlsm]Nodarbību saraksts'!Q15</f>
    </oc>
    <nc r="Q75">
      <f>'P:\2Novada_parvalde\2 NP mēneša plāns\04_Plānošanas matricas\Filipskis\[Filipskis.xlsm]Nodarbību saraksts'!Q15</f>
    </nc>
  </rcc>
  <rcc rId="969" sId="1">
    <oc r="R75">
      <f>'P:\2Novada_Nodala\2 NP mēneša plāns\04_Plānošanas matricas\Filipskis\[Filipskis.xlsm]Nodarbību saraksts'!R15</f>
    </oc>
    <nc r="R75">
      <f>'P:\2Novada_parvalde\2 NP mēneša plāns\04_Plānošanas matricas\Filipskis\[Filipskis.xlsm]Nodarbību saraksts'!R15</f>
    </nc>
  </rcc>
  <rcc rId="970" sId="1">
    <oc r="S75">
      <f>'P:\2Novada_Nodala\2 NP mēneša plāns\04_Plānošanas matricas\Filipskis\[Filipskis.xlsm]Nodarbību saraksts'!S15</f>
    </oc>
    <nc r="S75">
      <f>'P:\2Novada_parvalde\2 NP mēneša plāns\04_Plānošanas matricas\Filipskis\[Filipskis.xlsm]Nodarbību saraksts'!S15</f>
    </nc>
  </rcc>
  <rcc rId="971" sId="1">
    <oc r="T75">
      <f>'P:\2Novada_Nodala\2 NP mēneša plāns\04_Plānošanas matricas\Filipskis\[Filipskis.xlsm]Nodarbību saraksts'!T15</f>
    </oc>
    <nc r="T75">
      <f>'P:\2Novada_parvalde\2 NP mēneša plāns\04_Plānošanas matricas\Filipskis\[Filipskis.xlsm]Nodarbību saraksts'!T15</f>
    </nc>
  </rcc>
  <rcc rId="972" sId="1">
    <oc r="U75">
      <f>'P:\2Novada_Nodala\2 NP mēneša plāns\04_Plānošanas matricas\Filipskis\[Filipskis.xlsm]Nodarbību saraksts'!U15</f>
    </oc>
    <nc r="U75">
      <f>'P:\2Novada_parvalde\2 NP mēneša plāns\04_Plānošanas matricas\Filipskis\[Filipskis.xlsm]Nodarbību saraksts'!U15</f>
    </nc>
  </rcc>
  <rcc rId="973" sId="1">
    <oc r="D76">
      <f>'P:\2Novada_Nodala\2 NP mēneša plāns\04_Plānošanas matricas\Filipskis\[Filipskis.xlsm]Nodarbību saraksts'!D16</f>
    </oc>
    <nc r="D76">
      <f>'P:\2Novada_parvalde\2 NP mēneša plāns\04_Plānošanas matricas\Filipskis\[Filipskis.xlsm]Nodarbību saraksts'!D16</f>
    </nc>
  </rcc>
  <rcc rId="974" sId="1">
    <oc r="E76">
      <f>'P:\2Novada_Nodala\2 NP mēneša plāns\04_Plānošanas matricas\Filipskis\[Filipskis.xlsm]Nodarbību saraksts'!E16</f>
    </oc>
    <nc r="E76">
      <f>'P:\2Novada_parvalde\2 NP mēneša plāns\04_Plānošanas matricas\Filipskis\[Filipskis.xlsm]Nodarbību saraksts'!E16</f>
    </nc>
  </rcc>
  <rcc rId="975" sId="1">
    <oc r="F76">
      <f>'P:\2Novada_Nodala\2 NP mēneša plāns\04_Plānošanas matricas\Filipskis\[Filipskis.xlsm]Nodarbību saraksts'!F16</f>
    </oc>
    <nc r="F76">
      <f>'P:\2Novada_parvalde\2 NP mēneša plāns\04_Plānošanas matricas\Filipskis\[Filipskis.xlsm]Nodarbību saraksts'!F16</f>
    </nc>
  </rcc>
  <rcc rId="976" sId="1">
    <oc r="G76">
      <f>'P:\2Novada_Nodala\2 NP mēneša plāns\04_Plānošanas matricas\Filipskis\[Filipskis.xlsm]Nodarbību saraksts'!G16</f>
    </oc>
    <nc r="G76">
      <f>'P:\2Novada_parvalde\2 NP mēneša plāns\04_Plānošanas matricas\Filipskis\[Filipskis.xlsm]Nodarbību saraksts'!G16</f>
    </nc>
  </rcc>
  <rcc rId="977" sId="1">
    <oc r="H76">
      <f>'P:\2Novada_Nodala\2 NP mēneša plāns\04_Plānošanas matricas\Filipskis\[Filipskis.xlsm]Nodarbību saraksts'!H16</f>
    </oc>
    <nc r="H76">
      <f>'P:\2Novada_parvalde\2 NP mēneša plāns\04_Plānošanas matricas\Filipskis\[Filipskis.xlsm]Nodarbību saraksts'!H16</f>
    </nc>
  </rcc>
  <rcc rId="978" sId="1">
    <oc r="I76">
      <f>'P:\2Novada_Nodala\2 NP mēneša plāns\04_Plānošanas matricas\Filipskis\[Filipskis.xlsm]Nodarbību saraksts'!I16</f>
    </oc>
    <nc r="I76">
      <f>'P:\2Novada_parvalde\2 NP mēneša plāns\04_Plānošanas matricas\Filipskis\[Filipskis.xlsm]Nodarbību saraksts'!I16</f>
    </nc>
  </rcc>
  <rcc rId="979" sId="1">
    <oc r="J76">
      <f>'P:\2Novada_Nodala\2 NP mēneša plāns\04_Plānošanas matricas\Filipskis\[Filipskis.xlsm]Nodarbību saraksts'!J16</f>
    </oc>
    <nc r="J76">
      <f>'P:\2Novada_parvalde\2 NP mēneša plāns\04_Plānošanas matricas\Filipskis\[Filipskis.xlsm]Nodarbību saraksts'!J16</f>
    </nc>
  </rcc>
  <rcc rId="980" sId="1">
    <oc r="K76">
      <f>'P:\2Novada_Nodala\2 NP mēneša plāns\04_Plānošanas matricas\Filipskis\[Filipskis.xlsm]Nodarbību saraksts'!K16</f>
    </oc>
    <nc r="K76">
      <f>'P:\2Novada_parvalde\2 NP mēneša plāns\04_Plānošanas matricas\Filipskis\[Filipskis.xlsm]Nodarbību saraksts'!K16</f>
    </nc>
  </rcc>
  <rcc rId="981" sId="1">
    <oc r="L76">
      <f>'P:\2Novada_Nodala\2 NP mēneša plāns\04_Plānošanas matricas\Filipskis\[Filipskis.xlsm]Nodarbību saraksts'!L16</f>
    </oc>
    <nc r="L76">
      <f>'P:\2Novada_parvalde\2 NP mēneša plāns\04_Plānošanas matricas\Filipskis\[Filipskis.xlsm]Nodarbību saraksts'!L16</f>
    </nc>
  </rcc>
  <rcc rId="982" sId="1">
    <oc r="M76">
      <f>'P:\2Novada_Nodala\2 NP mēneša plāns\04_Plānošanas matricas\Filipskis\[Filipskis.xlsm]Nodarbību saraksts'!M16</f>
    </oc>
    <nc r="M76">
      <f>'P:\2Novada_parvalde\2 NP mēneša plāns\04_Plānošanas matricas\Filipskis\[Filipskis.xlsm]Nodarbību saraksts'!M16</f>
    </nc>
  </rcc>
  <rcc rId="983" sId="1">
    <oc r="N76">
      <f>'P:\2Novada_Nodala\2 NP mēneša plāns\04_Plānošanas matricas\Filipskis\[Filipskis.xlsm]Nodarbību saraksts'!N16</f>
    </oc>
    <nc r="N76">
      <f>'P:\2Novada_parvalde\2 NP mēneša plāns\04_Plānošanas matricas\Filipskis\[Filipskis.xlsm]Nodarbību saraksts'!N16</f>
    </nc>
  </rcc>
  <rcc rId="984" sId="1">
    <oc r="O76">
      <f>'P:\2Novada_Nodala\2 NP mēneša plāns\04_Plānošanas matricas\Filipskis\[Filipskis.xlsm]Nodarbību saraksts'!O16</f>
    </oc>
    <nc r="O76">
      <f>'P:\2Novada_parvalde\2 NP mēneša plāns\04_Plānošanas matricas\Filipskis\[Filipskis.xlsm]Nodarbību saraksts'!O16</f>
    </nc>
  </rcc>
  <rcc rId="985" sId="1">
    <oc r="P76">
      <f>'P:\2Novada_Nodala\2 NP mēneša plāns\04_Plānošanas matricas\Filipskis\[Filipskis.xlsm]Nodarbību saraksts'!P16</f>
    </oc>
    <nc r="P76">
      <f>'P:\2Novada_parvalde\2 NP mēneša plāns\04_Plānošanas matricas\Filipskis\[Filipskis.xlsm]Nodarbību saraksts'!P16</f>
    </nc>
  </rcc>
  <rcc rId="986" sId="1">
    <oc r="Q76">
      <f>'P:\2Novada_Nodala\2 NP mēneša plāns\04_Plānošanas matricas\Filipskis\[Filipskis.xlsm]Nodarbību saraksts'!Q16</f>
    </oc>
    <nc r="Q76">
      <f>'P:\2Novada_parvalde\2 NP mēneša plāns\04_Plānošanas matricas\Filipskis\[Filipskis.xlsm]Nodarbību saraksts'!Q16</f>
    </nc>
  </rcc>
  <rcc rId="987" sId="1">
    <oc r="R76">
      <f>'P:\2Novada_Nodala\2 NP mēneša plāns\04_Plānošanas matricas\Filipskis\[Filipskis.xlsm]Nodarbību saraksts'!R16</f>
    </oc>
    <nc r="R76">
      <f>'P:\2Novada_parvalde\2 NP mēneša plāns\04_Plānošanas matricas\Filipskis\[Filipskis.xlsm]Nodarbību saraksts'!R16</f>
    </nc>
  </rcc>
  <rcc rId="988" sId="1">
    <oc r="S76">
      <f>'P:\2Novada_Nodala\2 NP mēneša plāns\04_Plānošanas matricas\Filipskis\[Filipskis.xlsm]Nodarbību saraksts'!S16</f>
    </oc>
    <nc r="S76">
      <f>'P:\2Novada_parvalde\2 NP mēneša plāns\04_Plānošanas matricas\Filipskis\[Filipskis.xlsm]Nodarbību saraksts'!S16</f>
    </nc>
  </rcc>
  <rcc rId="989" sId="1">
    <oc r="T76">
      <f>'P:\2Novada_Nodala\2 NP mēneša plāns\04_Plānošanas matricas\Filipskis\[Filipskis.xlsm]Nodarbību saraksts'!T16</f>
    </oc>
    <nc r="T76">
      <f>'P:\2Novada_parvalde\2 NP mēneša plāns\04_Plānošanas matricas\Filipskis\[Filipskis.xlsm]Nodarbību saraksts'!T16</f>
    </nc>
  </rcc>
  <rcc rId="990" sId="1">
    <oc r="U76">
      <f>'P:\2Novada_Nodala\2 NP mēneša plāns\04_Plānošanas matricas\Filipskis\[Filipskis.xlsm]Nodarbību saraksts'!U16</f>
    </oc>
    <nc r="U76">
      <f>'P:\2Novada_parvalde\2 NP mēneša plāns\04_Plānošanas matricas\Filipskis\[Filipskis.xlsm]Nodarbību saraksts'!U16</f>
    </nc>
  </rcc>
  <rcc rId="991" sId="1">
    <oc r="D77">
      <f>'P:\2Novada_Nodala\2 NP mēneša plāns\04_Plānošanas matricas\Filipskis\[Filipskis.xlsm]Nodarbību saraksts'!D17</f>
    </oc>
    <nc r="D77">
      <f>'P:\2Novada_parvalde\2 NP mēneša plāns\04_Plānošanas matricas\Filipskis\[Filipskis.xlsm]Nodarbību saraksts'!D17</f>
    </nc>
  </rcc>
  <rcc rId="992" sId="1">
    <oc r="E77">
      <f>'P:\2Novada_Nodala\2 NP mēneša plāns\04_Plānošanas matricas\Filipskis\[Filipskis.xlsm]Nodarbību saraksts'!E17</f>
    </oc>
    <nc r="E77">
      <f>'P:\2Novada_parvalde\2 NP mēneša plāns\04_Plānošanas matricas\Filipskis\[Filipskis.xlsm]Nodarbību saraksts'!E17</f>
    </nc>
  </rcc>
  <rcc rId="993" sId="1">
    <oc r="F77">
      <f>'P:\2Novada_Nodala\2 NP mēneša plāns\04_Plānošanas matricas\Filipskis\[Filipskis.xlsm]Nodarbību saraksts'!F17</f>
    </oc>
    <nc r="F77">
      <f>'P:\2Novada_parvalde\2 NP mēneša plāns\04_Plānošanas matricas\Filipskis\[Filipskis.xlsm]Nodarbību saraksts'!F17</f>
    </nc>
  </rcc>
  <rcc rId="994" sId="1">
    <oc r="G77">
      <f>'P:\2Novada_Nodala\2 NP mēneša plāns\04_Plānošanas matricas\Filipskis\[Filipskis.xlsm]Nodarbību saraksts'!G17</f>
    </oc>
    <nc r="G77">
      <f>'P:\2Novada_parvalde\2 NP mēneša plāns\04_Plānošanas matricas\Filipskis\[Filipskis.xlsm]Nodarbību saraksts'!G17</f>
    </nc>
  </rcc>
  <rcc rId="995" sId="1">
    <oc r="H77">
      <f>'P:\2Novada_Nodala\2 NP mēneša plāns\04_Plānošanas matricas\Filipskis\[Filipskis.xlsm]Nodarbību saraksts'!H17</f>
    </oc>
    <nc r="H77">
      <f>'P:\2Novada_parvalde\2 NP mēneša plāns\04_Plānošanas matricas\Filipskis\[Filipskis.xlsm]Nodarbību saraksts'!H17</f>
    </nc>
  </rcc>
  <rcc rId="996" sId="1">
    <oc r="I77">
      <f>'P:\2Novada_Nodala\2 NP mēneša plāns\04_Plānošanas matricas\Filipskis\[Filipskis.xlsm]Nodarbību saraksts'!I17</f>
    </oc>
    <nc r="I77">
      <f>'P:\2Novada_parvalde\2 NP mēneša plāns\04_Plānošanas matricas\Filipskis\[Filipskis.xlsm]Nodarbību saraksts'!I17</f>
    </nc>
  </rcc>
  <rcc rId="997" sId="1">
    <oc r="J77">
      <f>'P:\2Novada_Nodala\2 NP mēneša plāns\04_Plānošanas matricas\Filipskis\[Filipskis.xlsm]Nodarbību saraksts'!J17</f>
    </oc>
    <nc r="J77">
      <f>'P:\2Novada_parvalde\2 NP mēneša plāns\04_Plānošanas matricas\Filipskis\[Filipskis.xlsm]Nodarbību saraksts'!J17</f>
    </nc>
  </rcc>
  <rcc rId="998" sId="1">
    <oc r="K77">
      <f>'P:\2Novada_Nodala\2 NP mēneša plāns\04_Plānošanas matricas\Filipskis\[Filipskis.xlsm]Nodarbību saraksts'!K17</f>
    </oc>
    <nc r="K77">
      <f>'P:\2Novada_parvalde\2 NP mēneša plāns\04_Plānošanas matricas\Filipskis\[Filipskis.xlsm]Nodarbību saraksts'!K17</f>
    </nc>
  </rcc>
  <rcc rId="999" sId="1">
    <oc r="L77">
      <f>'P:\2Novada_Nodala\2 NP mēneša plāns\04_Plānošanas matricas\Filipskis\[Filipskis.xlsm]Nodarbību saraksts'!L17</f>
    </oc>
    <nc r="L77">
      <f>'P:\2Novada_parvalde\2 NP mēneša plāns\04_Plānošanas matricas\Filipskis\[Filipskis.xlsm]Nodarbību saraksts'!L17</f>
    </nc>
  </rcc>
  <rcc rId="1000" sId="1">
    <oc r="M77">
      <f>'P:\2Novada_Nodala\2 NP mēneša plāns\04_Plānošanas matricas\Filipskis\[Filipskis.xlsm]Nodarbību saraksts'!M17</f>
    </oc>
    <nc r="M77">
      <f>'P:\2Novada_parvalde\2 NP mēneša plāns\04_Plānošanas matricas\Filipskis\[Filipskis.xlsm]Nodarbību saraksts'!M17</f>
    </nc>
  </rcc>
  <rcc rId="1001" sId="1">
    <oc r="N77">
      <f>'P:\2Novada_Nodala\2 NP mēneša plāns\04_Plānošanas matricas\Filipskis\[Filipskis.xlsm]Nodarbību saraksts'!N17</f>
    </oc>
    <nc r="N77">
      <f>'P:\2Novada_parvalde\2 NP mēneša plāns\04_Plānošanas matricas\Filipskis\[Filipskis.xlsm]Nodarbību saraksts'!N17</f>
    </nc>
  </rcc>
  <rcc rId="1002" sId="1">
    <oc r="O77">
      <f>'P:\2Novada_Nodala\2 NP mēneša plāns\04_Plānošanas matricas\Filipskis\[Filipskis.xlsm]Nodarbību saraksts'!O17</f>
    </oc>
    <nc r="O77">
      <f>'P:\2Novada_parvalde\2 NP mēneša plāns\04_Plānošanas matricas\Filipskis\[Filipskis.xlsm]Nodarbību saraksts'!O17</f>
    </nc>
  </rcc>
  <rcc rId="1003" sId="1">
    <oc r="P77">
      <f>'P:\2Novada_Nodala\2 NP mēneša plāns\04_Plānošanas matricas\Filipskis\[Filipskis.xlsm]Nodarbību saraksts'!P17</f>
    </oc>
    <nc r="P77">
      <f>'P:\2Novada_parvalde\2 NP mēneša plāns\04_Plānošanas matricas\Filipskis\[Filipskis.xlsm]Nodarbību saraksts'!P17</f>
    </nc>
  </rcc>
  <rcc rId="1004" sId="1">
    <oc r="Q77">
      <f>'P:\2Novada_Nodala\2 NP mēneša plāns\04_Plānošanas matricas\Filipskis\[Filipskis.xlsm]Nodarbību saraksts'!Q17</f>
    </oc>
    <nc r="Q77">
      <f>'P:\2Novada_parvalde\2 NP mēneša plāns\04_Plānošanas matricas\Filipskis\[Filipskis.xlsm]Nodarbību saraksts'!Q17</f>
    </nc>
  </rcc>
  <rcc rId="1005" sId="1">
    <oc r="R77">
      <f>'P:\2Novada_Nodala\2 NP mēneša plāns\04_Plānošanas matricas\Filipskis\[Filipskis.xlsm]Nodarbību saraksts'!R17</f>
    </oc>
    <nc r="R77">
      <f>'P:\2Novada_parvalde\2 NP mēneša plāns\04_Plānošanas matricas\Filipskis\[Filipskis.xlsm]Nodarbību saraksts'!R17</f>
    </nc>
  </rcc>
  <rcc rId="1006" sId="1">
    <oc r="S77">
      <f>'P:\2Novada_Nodala\2 NP mēneša plāns\04_Plānošanas matricas\Filipskis\[Filipskis.xlsm]Nodarbību saraksts'!S17</f>
    </oc>
    <nc r="S77">
      <f>'P:\2Novada_parvalde\2 NP mēneša plāns\04_Plānošanas matricas\Filipskis\[Filipskis.xlsm]Nodarbību saraksts'!S17</f>
    </nc>
  </rcc>
  <rcc rId="1007" sId="1">
    <oc r="T77">
      <f>'P:\2Novada_Nodala\2 NP mēneša plāns\04_Plānošanas matricas\Filipskis\[Filipskis.xlsm]Nodarbību saraksts'!T17</f>
    </oc>
    <nc r="T77">
      <f>'P:\2Novada_parvalde\2 NP mēneša plāns\04_Plānošanas matricas\Filipskis\[Filipskis.xlsm]Nodarbību saraksts'!T17</f>
    </nc>
  </rcc>
  <rcc rId="1008" sId="1">
    <oc r="U77">
      <f>'P:\2Novada_Nodala\2 NP mēneša plāns\04_Plānošanas matricas\Filipskis\[Filipskis.xlsm]Nodarbību saraksts'!U17</f>
    </oc>
    <nc r="U77">
      <f>'P:\2Novada_parvalde\2 NP mēneša plāns\04_Plānošanas matricas\Filipskis\[Filipskis.xlsm]Nodarbību saraksts'!U17</f>
    </nc>
  </rcc>
  <rcc rId="1009" sId="1">
    <oc r="D78">
      <f>'P:\2Novada_Nodala\2 NP mēneša plāns\04_Plānošanas matricas\Filipskis\[Filipskis.xlsm]Nodarbību saraksts'!D18</f>
    </oc>
    <nc r="D78">
      <f>'P:\2Novada_parvalde\2 NP mēneša plāns\04_Plānošanas matricas\Filipskis\[Filipskis.xlsm]Nodarbību saraksts'!D18</f>
    </nc>
  </rcc>
  <rcc rId="1010" sId="1">
    <oc r="E78">
      <f>'P:\2Novada_Nodala\2 NP mēneša plāns\04_Plānošanas matricas\Filipskis\[Filipskis.xlsm]Nodarbību saraksts'!E18</f>
    </oc>
    <nc r="E78">
      <f>'P:\2Novada_parvalde\2 NP mēneša plāns\04_Plānošanas matricas\Filipskis\[Filipskis.xlsm]Nodarbību saraksts'!E18</f>
    </nc>
  </rcc>
  <rcc rId="1011" sId="1">
    <oc r="F78">
      <f>'P:\2Novada_Nodala\2 NP mēneša plāns\04_Plānošanas matricas\Filipskis\[Filipskis.xlsm]Nodarbību saraksts'!F18</f>
    </oc>
    <nc r="F78">
      <f>'P:\2Novada_parvalde\2 NP mēneša plāns\04_Plānošanas matricas\Filipskis\[Filipskis.xlsm]Nodarbību saraksts'!F18</f>
    </nc>
  </rcc>
  <rcc rId="1012" sId="1">
    <oc r="G78">
      <f>'P:\2Novada_Nodala\2 NP mēneša plāns\04_Plānošanas matricas\Filipskis\[Filipskis.xlsm]Nodarbību saraksts'!G18</f>
    </oc>
    <nc r="G78">
      <f>'P:\2Novada_parvalde\2 NP mēneša plāns\04_Plānošanas matricas\Filipskis\[Filipskis.xlsm]Nodarbību saraksts'!G18</f>
    </nc>
  </rcc>
  <rcc rId="1013" sId="1">
    <oc r="H78">
      <f>'P:\2Novada_Nodala\2 NP mēneša plāns\04_Plānošanas matricas\Filipskis\[Filipskis.xlsm]Nodarbību saraksts'!H18</f>
    </oc>
    <nc r="H78">
      <f>'P:\2Novada_parvalde\2 NP mēneša plāns\04_Plānošanas matricas\Filipskis\[Filipskis.xlsm]Nodarbību saraksts'!H18</f>
    </nc>
  </rcc>
  <rcc rId="1014" sId="1">
    <oc r="I78">
      <f>'P:\2Novada_Nodala\2 NP mēneša plāns\04_Plānošanas matricas\Filipskis\[Filipskis.xlsm]Nodarbību saraksts'!I18</f>
    </oc>
    <nc r="I78">
      <f>'P:\2Novada_parvalde\2 NP mēneša plāns\04_Plānošanas matricas\Filipskis\[Filipskis.xlsm]Nodarbību saraksts'!I18</f>
    </nc>
  </rcc>
  <rcc rId="1015" sId="1">
    <oc r="J78">
      <f>'P:\2Novada_Nodala\2 NP mēneša plāns\04_Plānošanas matricas\Filipskis\[Filipskis.xlsm]Nodarbību saraksts'!J18</f>
    </oc>
    <nc r="J78">
      <f>'P:\2Novada_parvalde\2 NP mēneša plāns\04_Plānošanas matricas\Filipskis\[Filipskis.xlsm]Nodarbību saraksts'!J18</f>
    </nc>
  </rcc>
  <rcc rId="1016" sId="1">
    <oc r="K78">
      <f>'P:\2Novada_Nodala\2 NP mēneša plāns\04_Plānošanas matricas\Filipskis\[Filipskis.xlsm]Nodarbību saraksts'!K18</f>
    </oc>
    <nc r="K78">
      <f>'P:\2Novada_parvalde\2 NP mēneša plāns\04_Plānošanas matricas\Filipskis\[Filipskis.xlsm]Nodarbību saraksts'!K18</f>
    </nc>
  </rcc>
  <rcc rId="1017" sId="1">
    <oc r="L78">
      <f>'P:\2Novada_Nodala\2 NP mēneša plāns\04_Plānošanas matricas\Filipskis\[Filipskis.xlsm]Nodarbību saraksts'!L18</f>
    </oc>
    <nc r="L78">
      <f>'P:\2Novada_parvalde\2 NP mēneša plāns\04_Plānošanas matricas\Filipskis\[Filipskis.xlsm]Nodarbību saraksts'!L18</f>
    </nc>
  </rcc>
  <rcc rId="1018" sId="1">
    <oc r="M78">
      <f>'P:\2Novada_Nodala\2 NP mēneša plāns\04_Plānošanas matricas\Filipskis\[Filipskis.xlsm]Nodarbību saraksts'!M18</f>
    </oc>
    <nc r="M78">
      <f>'P:\2Novada_parvalde\2 NP mēneša plāns\04_Plānošanas matricas\Filipskis\[Filipskis.xlsm]Nodarbību saraksts'!M18</f>
    </nc>
  </rcc>
  <rcc rId="1019" sId="1">
    <oc r="N78">
      <f>'P:\2Novada_Nodala\2 NP mēneša plāns\04_Plānošanas matricas\Filipskis\[Filipskis.xlsm]Nodarbību saraksts'!N18</f>
    </oc>
    <nc r="N78">
      <f>'P:\2Novada_parvalde\2 NP mēneša plāns\04_Plānošanas matricas\Filipskis\[Filipskis.xlsm]Nodarbību saraksts'!N18</f>
    </nc>
  </rcc>
  <rcc rId="1020" sId="1">
    <oc r="O78">
      <f>'P:\2Novada_Nodala\2 NP mēneša plāns\04_Plānošanas matricas\Filipskis\[Filipskis.xlsm]Nodarbību saraksts'!O18</f>
    </oc>
    <nc r="O78">
      <f>'P:\2Novada_parvalde\2 NP mēneša plāns\04_Plānošanas matricas\Filipskis\[Filipskis.xlsm]Nodarbību saraksts'!O18</f>
    </nc>
  </rcc>
  <rcc rId="1021" sId="1">
    <oc r="P78">
      <f>'P:\2Novada_Nodala\2 NP mēneša plāns\04_Plānošanas matricas\Filipskis\[Filipskis.xlsm]Nodarbību saraksts'!P18</f>
    </oc>
    <nc r="P78">
      <f>'P:\2Novada_parvalde\2 NP mēneša plāns\04_Plānošanas matricas\Filipskis\[Filipskis.xlsm]Nodarbību saraksts'!P18</f>
    </nc>
  </rcc>
  <rcc rId="1022" sId="1">
    <oc r="Q78">
      <f>'P:\2Novada_Nodala\2 NP mēneša plāns\04_Plānošanas matricas\Filipskis\[Filipskis.xlsm]Nodarbību saraksts'!Q18</f>
    </oc>
    <nc r="Q78">
      <f>'P:\2Novada_parvalde\2 NP mēneša plāns\04_Plānošanas matricas\Filipskis\[Filipskis.xlsm]Nodarbību saraksts'!Q18</f>
    </nc>
  </rcc>
  <rcc rId="1023" sId="1">
    <oc r="R78">
      <f>'P:\2Novada_Nodala\2 NP mēneša plāns\04_Plānošanas matricas\Filipskis\[Filipskis.xlsm]Nodarbību saraksts'!R18</f>
    </oc>
    <nc r="R78">
      <f>'P:\2Novada_parvalde\2 NP mēneša plāns\04_Plānošanas matricas\Filipskis\[Filipskis.xlsm]Nodarbību saraksts'!R18</f>
    </nc>
  </rcc>
  <rcc rId="1024" sId="1">
    <oc r="S78">
      <f>'P:\2Novada_Nodala\2 NP mēneša plāns\04_Plānošanas matricas\Filipskis\[Filipskis.xlsm]Nodarbību saraksts'!S18</f>
    </oc>
    <nc r="S78">
      <f>'P:\2Novada_parvalde\2 NP mēneša plāns\04_Plānošanas matricas\Filipskis\[Filipskis.xlsm]Nodarbību saraksts'!S18</f>
    </nc>
  </rcc>
  <rcc rId="1025" sId="1">
    <oc r="T78">
      <f>'P:\2Novada_Nodala\2 NP mēneša plāns\04_Plānošanas matricas\Filipskis\[Filipskis.xlsm]Nodarbību saraksts'!T18</f>
    </oc>
    <nc r="T78">
      <f>'P:\2Novada_parvalde\2 NP mēneša plāns\04_Plānošanas matricas\Filipskis\[Filipskis.xlsm]Nodarbību saraksts'!T18</f>
    </nc>
  </rcc>
  <rcc rId="1026" sId="1">
    <oc r="U78">
      <f>'P:\2Novada_Nodala\2 NP mēneša plāns\04_Plānošanas matricas\Filipskis\[Filipskis.xlsm]Nodarbību saraksts'!U18</f>
    </oc>
    <nc r="U78">
      <f>'P:\2Novada_parvalde\2 NP mēneša plāns\04_Plānošanas matricas\Filipskis\[Filipskis.xlsm]Nodarbību saraksts'!U18</f>
    </nc>
  </rcc>
  <rcc rId="1027" sId="1">
    <oc r="D79">
      <f>'P:\2Novada_Nodala\2 NP mēneša plāns\04_Plānošanas matricas\Filipskis\[Filipskis.xlsm]Nodarbību saraksts'!D19</f>
    </oc>
    <nc r="D79">
      <f>'P:\2Novada_parvalde\2 NP mēneša plāns\04_Plānošanas matricas\Filipskis\[Filipskis.xlsm]Nodarbību saraksts'!D19</f>
    </nc>
  </rcc>
  <rcc rId="1028" sId="1">
    <oc r="E79">
      <f>'P:\2Novada_Nodala\2 NP mēneša plāns\04_Plānošanas matricas\Filipskis\[Filipskis.xlsm]Nodarbību saraksts'!E19</f>
    </oc>
    <nc r="E79">
      <f>'P:\2Novada_parvalde\2 NP mēneša plāns\04_Plānošanas matricas\Filipskis\[Filipskis.xlsm]Nodarbību saraksts'!E19</f>
    </nc>
  </rcc>
  <rcc rId="1029" sId="1">
    <oc r="F79">
      <f>'P:\2Novada_Nodala\2 NP mēneša plāns\04_Plānošanas matricas\Filipskis\[Filipskis.xlsm]Nodarbību saraksts'!F19</f>
    </oc>
    <nc r="F79">
      <f>'P:\2Novada_parvalde\2 NP mēneša plāns\04_Plānošanas matricas\Filipskis\[Filipskis.xlsm]Nodarbību saraksts'!F19</f>
    </nc>
  </rcc>
  <rcc rId="1030" sId="1">
    <oc r="G79">
      <f>'P:\2Novada_Nodala\2 NP mēneša plāns\04_Plānošanas matricas\Filipskis\[Filipskis.xlsm]Nodarbību saraksts'!G19</f>
    </oc>
    <nc r="G79">
      <f>'P:\2Novada_parvalde\2 NP mēneša plāns\04_Plānošanas matricas\Filipskis\[Filipskis.xlsm]Nodarbību saraksts'!G19</f>
    </nc>
  </rcc>
  <rcc rId="1031" sId="1">
    <oc r="H79">
      <f>'P:\2Novada_Nodala\2 NP mēneša plāns\04_Plānošanas matricas\Filipskis\[Filipskis.xlsm]Nodarbību saraksts'!H19</f>
    </oc>
    <nc r="H79">
      <f>'P:\2Novada_parvalde\2 NP mēneša plāns\04_Plānošanas matricas\Filipskis\[Filipskis.xlsm]Nodarbību saraksts'!H19</f>
    </nc>
  </rcc>
  <rcc rId="1032" sId="1">
    <oc r="I79">
      <f>'P:\2Novada_Nodala\2 NP mēneša plāns\04_Plānošanas matricas\Filipskis\[Filipskis.xlsm]Nodarbību saraksts'!I19</f>
    </oc>
    <nc r="I79">
      <f>'P:\2Novada_parvalde\2 NP mēneša plāns\04_Plānošanas matricas\Filipskis\[Filipskis.xlsm]Nodarbību saraksts'!I19</f>
    </nc>
  </rcc>
  <rcc rId="1033" sId="1">
    <oc r="J79">
      <f>'P:\2Novada_Nodala\2 NP mēneša plāns\04_Plānošanas matricas\Filipskis\[Filipskis.xlsm]Nodarbību saraksts'!J19</f>
    </oc>
    <nc r="J79">
      <f>'P:\2Novada_parvalde\2 NP mēneša plāns\04_Plānošanas matricas\Filipskis\[Filipskis.xlsm]Nodarbību saraksts'!J19</f>
    </nc>
  </rcc>
  <rcc rId="1034" sId="1">
    <oc r="K79">
      <f>'P:\2Novada_Nodala\2 NP mēneša plāns\04_Plānošanas matricas\Filipskis\[Filipskis.xlsm]Nodarbību saraksts'!K19</f>
    </oc>
    <nc r="K79">
      <f>'P:\2Novada_parvalde\2 NP mēneša plāns\04_Plānošanas matricas\Filipskis\[Filipskis.xlsm]Nodarbību saraksts'!K19</f>
    </nc>
  </rcc>
  <rcc rId="1035" sId="1">
    <oc r="L79">
      <f>'P:\2Novada_Nodala\2 NP mēneša plāns\04_Plānošanas matricas\Filipskis\[Filipskis.xlsm]Nodarbību saraksts'!L19</f>
    </oc>
    <nc r="L79">
      <f>'P:\2Novada_parvalde\2 NP mēneša plāns\04_Plānošanas matricas\Filipskis\[Filipskis.xlsm]Nodarbību saraksts'!L19</f>
    </nc>
  </rcc>
  <rcc rId="1036" sId="1">
    <oc r="M79">
      <f>'P:\2Novada_Nodala\2 NP mēneša plāns\04_Plānošanas matricas\Filipskis\[Filipskis.xlsm]Nodarbību saraksts'!M19</f>
    </oc>
    <nc r="M79">
      <f>'P:\2Novada_parvalde\2 NP mēneša plāns\04_Plānošanas matricas\Filipskis\[Filipskis.xlsm]Nodarbību saraksts'!M19</f>
    </nc>
  </rcc>
  <rcc rId="1037" sId="1">
    <oc r="N79">
      <f>'P:\2Novada_Nodala\2 NP mēneša plāns\04_Plānošanas matricas\Filipskis\[Filipskis.xlsm]Nodarbību saraksts'!N19</f>
    </oc>
    <nc r="N79">
      <f>'P:\2Novada_parvalde\2 NP mēneša plāns\04_Plānošanas matricas\Filipskis\[Filipskis.xlsm]Nodarbību saraksts'!N19</f>
    </nc>
  </rcc>
  <rcc rId="1038" sId="1">
    <oc r="O79">
      <f>'P:\2Novada_Nodala\2 NP mēneša plāns\04_Plānošanas matricas\Filipskis\[Filipskis.xlsm]Nodarbību saraksts'!O19</f>
    </oc>
    <nc r="O79">
      <f>'P:\2Novada_parvalde\2 NP mēneša plāns\04_Plānošanas matricas\Filipskis\[Filipskis.xlsm]Nodarbību saraksts'!O19</f>
    </nc>
  </rcc>
  <rcc rId="1039" sId="1">
    <oc r="P79">
      <f>'P:\2Novada_Nodala\2 NP mēneša plāns\04_Plānošanas matricas\Filipskis\[Filipskis.xlsm]Nodarbību saraksts'!P19</f>
    </oc>
    <nc r="P79">
      <f>'P:\2Novada_parvalde\2 NP mēneša plāns\04_Plānošanas matricas\Filipskis\[Filipskis.xlsm]Nodarbību saraksts'!P19</f>
    </nc>
  </rcc>
  <rcc rId="1040" sId="1">
    <oc r="Q79">
      <f>'P:\2Novada_Nodala\2 NP mēneša plāns\04_Plānošanas matricas\Filipskis\[Filipskis.xlsm]Nodarbību saraksts'!Q19</f>
    </oc>
    <nc r="Q79">
      <f>'P:\2Novada_parvalde\2 NP mēneša plāns\04_Plānošanas matricas\Filipskis\[Filipskis.xlsm]Nodarbību saraksts'!Q19</f>
    </nc>
  </rcc>
  <rcc rId="1041" sId="1">
    <oc r="R79">
      <f>'P:\2Novada_Nodala\2 NP mēneša plāns\04_Plānošanas matricas\Filipskis\[Filipskis.xlsm]Nodarbību saraksts'!R19</f>
    </oc>
    <nc r="R79">
      <f>'P:\2Novada_parvalde\2 NP mēneša plāns\04_Plānošanas matricas\Filipskis\[Filipskis.xlsm]Nodarbību saraksts'!R19</f>
    </nc>
  </rcc>
  <rcc rId="1042" sId="1">
    <oc r="S79">
      <f>'P:\2Novada_Nodala\2 NP mēneša plāns\04_Plānošanas matricas\Filipskis\[Filipskis.xlsm]Nodarbību saraksts'!S19</f>
    </oc>
    <nc r="S79">
      <f>'P:\2Novada_parvalde\2 NP mēneša plāns\04_Plānošanas matricas\Filipskis\[Filipskis.xlsm]Nodarbību saraksts'!S19</f>
    </nc>
  </rcc>
  <rcc rId="1043" sId="1">
    <oc r="T79">
      <f>'P:\2Novada_Nodala\2 NP mēneša plāns\04_Plānošanas matricas\Filipskis\[Filipskis.xlsm]Nodarbību saraksts'!T19</f>
    </oc>
    <nc r="T79">
      <f>'P:\2Novada_parvalde\2 NP mēneša plāns\04_Plānošanas matricas\Filipskis\[Filipskis.xlsm]Nodarbību saraksts'!T19</f>
    </nc>
  </rcc>
  <rcc rId="1044" sId="1">
    <oc r="U79">
      <f>'P:\2Novada_Nodala\2 NP mēneša plāns\04_Plānošanas matricas\Filipskis\[Filipskis.xlsm]Nodarbību saraksts'!U19</f>
    </oc>
    <nc r="U79">
      <f>'P:\2Novada_parvalde\2 NP mēneša plāns\04_Plānošanas matricas\Filipskis\[Filipskis.xlsm]Nodarbību saraksts'!U19</f>
    </nc>
  </rcc>
  <rcc rId="1045" sId="1">
    <oc r="D80">
      <f>'P:\2Novada_Nodala\2 NP mēneša plāns\04_Plānošanas matricas\Filipskis\[Filipskis.xlsm]Nodarbību saraksts'!D20</f>
    </oc>
    <nc r="D80">
      <f>'P:\2Novada_parvalde\2 NP mēneša plāns\04_Plānošanas matricas\Filipskis\[Filipskis.xlsm]Nodarbību saraksts'!D20</f>
    </nc>
  </rcc>
  <rcc rId="1046" sId="1">
    <oc r="E80">
      <f>'P:\2Novada_Nodala\2 NP mēneša plāns\04_Plānošanas matricas\Filipskis\[Filipskis.xlsm]Nodarbību saraksts'!E20</f>
    </oc>
    <nc r="E80">
      <f>'P:\2Novada_parvalde\2 NP mēneša plāns\04_Plānošanas matricas\Filipskis\[Filipskis.xlsm]Nodarbību saraksts'!E20</f>
    </nc>
  </rcc>
  <rcc rId="1047" sId="1">
    <oc r="F80">
      <f>'P:\2Novada_Nodala\2 NP mēneša plāns\04_Plānošanas matricas\Filipskis\[Filipskis.xlsm]Nodarbību saraksts'!F20</f>
    </oc>
    <nc r="F80">
      <f>'P:\2Novada_parvalde\2 NP mēneša plāns\04_Plānošanas matricas\Filipskis\[Filipskis.xlsm]Nodarbību saraksts'!F20</f>
    </nc>
  </rcc>
  <rcc rId="1048" sId="1">
    <oc r="G80">
      <f>'P:\2Novada_Nodala\2 NP mēneša plāns\04_Plānošanas matricas\Filipskis\[Filipskis.xlsm]Nodarbību saraksts'!G20</f>
    </oc>
    <nc r="G80">
      <f>'P:\2Novada_parvalde\2 NP mēneša plāns\04_Plānošanas matricas\Filipskis\[Filipskis.xlsm]Nodarbību saraksts'!G20</f>
    </nc>
  </rcc>
  <rcc rId="1049" sId="1">
    <oc r="H80">
      <f>'P:\2Novada_Nodala\2 NP mēneša plāns\04_Plānošanas matricas\Filipskis\[Filipskis.xlsm]Nodarbību saraksts'!H20</f>
    </oc>
    <nc r="H80">
      <f>'P:\2Novada_parvalde\2 NP mēneša plāns\04_Plānošanas matricas\Filipskis\[Filipskis.xlsm]Nodarbību saraksts'!H20</f>
    </nc>
  </rcc>
  <rcc rId="1050" sId="1">
    <oc r="I80">
      <f>'P:\2Novada_Nodala\2 NP mēneša plāns\04_Plānošanas matricas\Filipskis\[Filipskis.xlsm]Nodarbību saraksts'!I20</f>
    </oc>
    <nc r="I80">
      <f>'P:\2Novada_parvalde\2 NP mēneša plāns\04_Plānošanas matricas\Filipskis\[Filipskis.xlsm]Nodarbību saraksts'!I20</f>
    </nc>
  </rcc>
  <rcc rId="1051" sId="1">
    <oc r="J80">
      <f>'P:\2Novada_Nodala\2 NP mēneša plāns\04_Plānošanas matricas\Filipskis\[Filipskis.xlsm]Nodarbību saraksts'!J20</f>
    </oc>
    <nc r="J80">
      <f>'P:\2Novada_parvalde\2 NP mēneša plāns\04_Plānošanas matricas\Filipskis\[Filipskis.xlsm]Nodarbību saraksts'!J20</f>
    </nc>
  </rcc>
  <rcc rId="1052" sId="1">
    <oc r="K80">
      <f>'P:\2Novada_Nodala\2 NP mēneša plāns\04_Plānošanas matricas\Filipskis\[Filipskis.xlsm]Nodarbību saraksts'!K20</f>
    </oc>
    <nc r="K80">
      <f>'P:\2Novada_parvalde\2 NP mēneša plāns\04_Plānošanas matricas\Filipskis\[Filipskis.xlsm]Nodarbību saraksts'!K20</f>
    </nc>
  </rcc>
  <rcc rId="1053" sId="1">
    <oc r="L80">
      <f>'P:\2Novada_Nodala\2 NP mēneša plāns\04_Plānošanas matricas\Filipskis\[Filipskis.xlsm]Nodarbību saraksts'!L20</f>
    </oc>
    <nc r="L80">
      <f>'P:\2Novada_parvalde\2 NP mēneša plāns\04_Plānošanas matricas\Filipskis\[Filipskis.xlsm]Nodarbību saraksts'!L20</f>
    </nc>
  </rcc>
  <rcc rId="1054" sId="1">
    <oc r="M80">
      <f>'P:\2Novada_Nodala\2 NP mēneša plāns\04_Plānošanas matricas\Filipskis\[Filipskis.xlsm]Nodarbību saraksts'!M20</f>
    </oc>
    <nc r="M80">
      <f>'P:\2Novada_parvalde\2 NP mēneša plāns\04_Plānošanas matricas\Filipskis\[Filipskis.xlsm]Nodarbību saraksts'!M20</f>
    </nc>
  </rcc>
  <rcc rId="1055" sId="1">
    <oc r="N80">
      <f>'P:\2Novada_Nodala\2 NP mēneša plāns\04_Plānošanas matricas\Filipskis\[Filipskis.xlsm]Nodarbību saraksts'!N20</f>
    </oc>
    <nc r="N80">
      <f>'P:\2Novada_parvalde\2 NP mēneša plāns\04_Plānošanas matricas\Filipskis\[Filipskis.xlsm]Nodarbību saraksts'!N20</f>
    </nc>
  </rcc>
  <rcc rId="1056" sId="1">
    <oc r="O80">
      <f>'P:\2Novada_Nodala\2 NP mēneša plāns\04_Plānošanas matricas\Filipskis\[Filipskis.xlsm]Nodarbību saraksts'!O20</f>
    </oc>
    <nc r="O80">
      <f>'P:\2Novada_parvalde\2 NP mēneša plāns\04_Plānošanas matricas\Filipskis\[Filipskis.xlsm]Nodarbību saraksts'!O20</f>
    </nc>
  </rcc>
  <rcc rId="1057" sId="1">
    <oc r="P80">
      <f>'P:\2Novada_Nodala\2 NP mēneša plāns\04_Plānošanas matricas\Filipskis\[Filipskis.xlsm]Nodarbību saraksts'!P20</f>
    </oc>
    <nc r="P80">
      <f>'P:\2Novada_parvalde\2 NP mēneša plāns\04_Plānošanas matricas\Filipskis\[Filipskis.xlsm]Nodarbību saraksts'!P20</f>
    </nc>
  </rcc>
  <rcc rId="1058" sId="1">
    <oc r="Q80">
      <f>'P:\2Novada_Nodala\2 NP mēneša plāns\04_Plānošanas matricas\Filipskis\[Filipskis.xlsm]Nodarbību saraksts'!Q20</f>
    </oc>
    <nc r="Q80">
      <f>'P:\2Novada_parvalde\2 NP mēneša plāns\04_Plānošanas matricas\Filipskis\[Filipskis.xlsm]Nodarbību saraksts'!Q20</f>
    </nc>
  </rcc>
  <rcc rId="1059" sId="1">
    <oc r="R80">
      <f>'P:\2Novada_Nodala\2 NP mēneša plāns\04_Plānošanas matricas\Filipskis\[Filipskis.xlsm]Nodarbību saraksts'!R20</f>
    </oc>
    <nc r="R80">
      <f>'P:\2Novada_parvalde\2 NP mēneša plāns\04_Plānošanas matricas\Filipskis\[Filipskis.xlsm]Nodarbību saraksts'!R20</f>
    </nc>
  </rcc>
  <rcc rId="1060" sId="1">
    <oc r="S80">
      <f>'P:\2Novada_Nodala\2 NP mēneša plāns\04_Plānošanas matricas\Filipskis\[Filipskis.xlsm]Nodarbību saraksts'!S20</f>
    </oc>
    <nc r="S80">
      <f>'P:\2Novada_parvalde\2 NP mēneša plāns\04_Plānošanas matricas\Filipskis\[Filipskis.xlsm]Nodarbību saraksts'!S20</f>
    </nc>
  </rcc>
  <rcc rId="1061" sId="1">
    <oc r="T80">
      <f>'P:\2Novada_Nodala\2 NP mēneša plāns\04_Plānošanas matricas\Filipskis\[Filipskis.xlsm]Nodarbību saraksts'!T20</f>
    </oc>
    <nc r="T80">
      <f>'P:\2Novada_parvalde\2 NP mēneša plāns\04_Plānošanas matricas\Filipskis\[Filipskis.xlsm]Nodarbību saraksts'!T20</f>
    </nc>
  </rcc>
  <rcc rId="1062" sId="1">
    <oc r="U80">
      <f>'P:\2Novada_Nodala\2 NP mēneša plāns\04_Plānošanas matricas\Filipskis\[Filipskis.xlsm]Nodarbību saraksts'!U20</f>
    </oc>
    <nc r="U80">
      <f>'P:\2Novada_parvalde\2 NP mēneša plāns\04_Plānošanas matricas\Filipskis\[Filipskis.xlsm]Nodarbību saraksts'!U20</f>
    </nc>
  </rcc>
  <rcc rId="1063" sId="1">
    <oc r="D81">
      <f>'P:\2Novada_Nodala\2 NP mēneša plāns\04_Plānošanas matricas\Filipskis\[Filipskis.xlsm]Nodarbību saraksts'!D21</f>
    </oc>
    <nc r="D81">
      <f>'P:\2Novada_parvalde\2 NP mēneša plāns\04_Plānošanas matricas\Filipskis\[Filipskis.xlsm]Nodarbību saraksts'!D21</f>
    </nc>
  </rcc>
  <rcc rId="1064" sId="1">
    <oc r="E81">
      <f>'P:\2Novada_Nodala\2 NP mēneša plāns\04_Plānošanas matricas\Filipskis\[Filipskis.xlsm]Nodarbību saraksts'!E21</f>
    </oc>
    <nc r="E81">
      <f>'P:\2Novada_parvalde\2 NP mēneša plāns\04_Plānošanas matricas\Filipskis\[Filipskis.xlsm]Nodarbību saraksts'!E21</f>
    </nc>
  </rcc>
  <rcc rId="1065" sId="1">
    <oc r="F81">
      <f>'P:\2Novada_Nodala\2 NP mēneša plāns\04_Plānošanas matricas\Filipskis\[Filipskis.xlsm]Nodarbību saraksts'!F21</f>
    </oc>
    <nc r="F81">
      <f>'P:\2Novada_parvalde\2 NP mēneša plāns\04_Plānošanas matricas\Filipskis\[Filipskis.xlsm]Nodarbību saraksts'!F21</f>
    </nc>
  </rcc>
  <rcc rId="1066" sId="1">
    <oc r="G81">
      <f>'P:\2Novada_Nodala\2 NP mēneša plāns\04_Plānošanas matricas\Filipskis\[Filipskis.xlsm]Nodarbību saraksts'!G21</f>
    </oc>
    <nc r="G81">
      <f>'P:\2Novada_parvalde\2 NP mēneša plāns\04_Plānošanas matricas\Filipskis\[Filipskis.xlsm]Nodarbību saraksts'!G21</f>
    </nc>
  </rcc>
  <rcc rId="1067" sId="1">
    <oc r="H81">
      <f>'P:\2Novada_Nodala\2 NP mēneša plāns\04_Plānošanas matricas\Filipskis\[Filipskis.xlsm]Nodarbību saraksts'!H21</f>
    </oc>
    <nc r="H81">
      <f>'P:\2Novada_parvalde\2 NP mēneša plāns\04_Plānošanas matricas\Filipskis\[Filipskis.xlsm]Nodarbību saraksts'!H21</f>
    </nc>
  </rcc>
  <rcc rId="1068" sId="1">
    <oc r="I81">
      <f>'P:\2Novada_Nodala\2 NP mēneša plāns\04_Plānošanas matricas\Filipskis\[Filipskis.xlsm]Nodarbību saraksts'!I21</f>
    </oc>
    <nc r="I81">
      <f>'P:\2Novada_parvalde\2 NP mēneša plāns\04_Plānošanas matricas\Filipskis\[Filipskis.xlsm]Nodarbību saraksts'!I21</f>
    </nc>
  </rcc>
  <rcc rId="1069" sId="1">
    <oc r="J81">
      <f>'P:\2Novada_Nodala\2 NP mēneša plāns\04_Plānošanas matricas\Filipskis\[Filipskis.xlsm]Nodarbību saraksts'!J21</f>
    </oc>
    <nc r="J81">
      <f>'P:\2Novada_parvalde\2 NP mēneša plāns\04_Plānošanas matricas\Filipskis\[Filipskis.xlsm]Nodarbību saraksts'!J21</f>
    </nc>
  </rcc>
  <rcc rId="1070" sId="1">
    <oc r="K81">
      <f>'P:\2Novada_Nodala\2 NP mēneša plāns\04_Plānošanas matricas\Filipskis\[Filipskis.xlsm]Nodarbību saraksts'!K21</f>
    </oc>
    <nc r="K81">
      <f>'P:\2Novada_parvalde\2 NP mēneša plāns\04_Plānošanas matricas\Filipskis\[Filipskis.xlsm]Nodarbību saraksts'!K21</f>
    </nc>
  </rcc>
  <rcc rId="1071" sId="1">
    <oc r="L81">
      <f>'P:\2Novada_Nodala\2 NP mēneša plāns\04_Plānošanas matricas\Filipskis\[Filipskis.xlsm]Nodarbību saraksts'!L21</f>
    </oc>
    <nc r="L81">
      <f>'P:\2Novada_parvalde\2 NP mēneša plāns\04_Plānošanas matricas\Filipskis\[Filipskis.xlsm]Nodarbību saraksts'!L21</f>
    </nc>
  </rcc>
  <rcc rId="1072" sId="1">
    <oc r="M81">
      <f>'P:\2Novada_Nodala\2 NP mēneša plāns\04_Plānošanas matricas\Filipskis\[Filipskis.xlsm]Nodarbību saraksts'!M21</f>
    </oc>
    <nc r="M81">
      <f>'P:\2Novada_parvalde\2 NP mēneša plāns\04_Plānošanas matricas\Filipskis\[Filipskis.xlsm]Nodarbību saraksts'!M21</f>
    </nc>
  </rcc>
  <rcc rId="1073" sId="1">
    <oc r="N81">
      <f>'P:\2Novada_Nodala\2 NP mēneša plāns\04_Plānošanas matricas\Filipskis\[Filipskis.xlsm]Nodarbību saraksts'!N21</f>
    </oc>
    <nc r="N81">
      <f>'P:\2Novada_parvalde\2 NP mēneša plāns\04_Plānošanas matricas\Filipskis\[Filipskis.xlsm]Nodarbību saraksts'!N21</f>
    </nc>
  </rcc>
  <rcc rId="1074" sId="1">
    <oc r="O81">
      <f>'P:\2Novada_Nodala\2 NP mēneša plāns\04_Plānošanas matricas\Filipskis\[Filipskis.xlsm]Nodarbību saraksts'!O21</f>
    </oc>
    <nc r="O81">
      <f>'P:\2Novada_parvalde\2 NP mēneša plāns\04_Plānošanas matricas\Filipskis\[Filipskis.xlsm]Nodarbību saraksts'!O21</f>
    </nc>
  </rcc>
  <rcc rId="1075" sId="1">
    <oc r="P81">
      <f>'P:\2Novada_Nodala\2 NP mēneša plāns\04_Plānošanas matricas\Filipskis\[Filipskis.xlsm]Nodarbību saraksts'!P21</f>
    </oc>
    <nc r="P81">
      <f>'P:\2Novada_parvalde\2 NP mēneša plāns\04_Plānošanas matricas\Filipskis\[Filipskis.xlsm]Nodarbību saraksts'!P21</f>
    </nc>
  </rcc>
  <rcc rId="1076" sId="1">
    <oc r="Q81">
      <f>'P:\2Novada_Nodala\2 NP mēneša plāns\04_Plānošanas matricas\Filipskis\[Filipskis.xlsm]Nodarbību saraksts'!Q21</f>
    </oc>
    <nc r="Q81">
      <f>'P:\2Novada_parvalde\2 NP mēneša plāns\04_Plānošanas matricas\Filipskis\[Filipskis.xlsm]Nodarbību saraksts'!Q21</f>
    </nc>
  </rcc>
  <rcc rId="1077" sId="1">
    <oc r="R81">
      <f>'P:\2Novada_Nodala\2 NP mēneša plāns\04_Plānošanas matricas\Filipskis\[Filipskis.xlsm]Nodarbību saraksts'!R21</f>
    </oc>
    <nc r="R81">
      <f>'P:\2Novada_parvalde\2 NP mēneša plāns\04_Plānošanas matricas\Filipskis\[Filipskis.xlsm]Nodarbību saraksts'!R21</f>
    </nc>
  </rcc>
  <rcc rId="1078" sId="1">
    <oc r="S81">
      <f>'P:\2Novada_Nodala\2 NP mēneša plāns\04_Plānošanas matricas\Filipskis\[Filipskis.xlsm]Nodarbību saraksts'!S21</f>
    </oc>
    <nc r="S81">
      <f>'P:\2Novada_parvalde\2 NP mēneša plāns\04_Plānošanas matricas\Filipskis\[Filipskis.xlsm]Nodarbību saraksts'!S21</f>
    </nc>
  </rcc>
  <rcc rId="1079" sId="1">
    <oc r="T81">
      <f>'P:\2Novada_Nodala\2 NP mēneša plāns\04_Plānošanas matricas\Filipskis\[Filipskis.xlsm]Nodarbību saraksts'!T21</f>
    </oc>
    <nc r="T81">
      <f>'P:\2Novada_parvalde\2 NP mēneša plāns\04_Plānošanas matricas\Filipskis\[Filipskis.xlsm]Nodarbību saraksts'!T21</f>
    </nc>
  </rcc>
  <rcc rId="1080" sId="1">
    <oc r="U81">
      <f>'P:\2Novada_Nodala\2 NP mēneša plāns\04_Plānošanas matricas\Filipskis\[Filipskis.xlsm]Nodarbību saraksts'!U21</f>
    </oc>
    <nc r="U81">
      <f>'P:\2Novada_parvalde\2 NP mēneša plāns\04_Plānošanas matricas\Filipskis\[Filipskis.xlsm]Nodarbību saraksts'!U21</f>
    </nc>
  </rcc>
  <rcc rId="1081" sId="1">
    <oc r="D82">
      <f>'P:\2Novada_Nodala\2 NP mēneša plāns\04_Plānošanas matricas\Filipskis\[Filipskis.xlsm]Nodarbību saraksts'!D22</f>
    </oc>
    <nc r="D82">
      <f>'P:\2Novada_parvalde\2 NP mēneša plāns\04_Plānošanas matricas\Filipskis\[Filipskis.xlsm]Nodarbību saraksts'!D22</f>
    </nc>
  </rcc>
  <rcc rId="1082" sId="1">
    <oc r="E82">
      <f>'P:\2Novada_Nodala\2 NP mēneša plāns\04_Plānošanas matricas\Filipskis\[Filipskis.xlsm]Nodarbību saraksts'!E22</f>
    </oc>
    <nc r="E82">
      <f>'P:\2Novada_parvalde\2 NP mēneša plāns\04_Plānošanas matricas\Filipskis\[Filipskis.xlsm]Nodarbību saraksts'!E22</f>
    </nc>
  </rcc>
  <rcc rId="1083" sId="1">
    <oc r="F82">
      <f>'P:\2Novada_Nodala\2 NP mēneša plāns\04_Plānošanas matricas\Filipskis\[Filipskis.xlsm]Nodarbību saraksts'!F22</f>
    </oc>
    <nc r="F82">
      <f>'P:\2Novada_parvalde\2 NP mēneša plāns\04_Plānošanas matricas\Filipskis\[Filipskis.xlsm]Nodarbību saraksts'!F22</f>
    </nc>
  </rcc>
  <rcc rId="1084" sId="1">
    <oc r="G82">
      <f>'P:\2Novada_Nodala\2 NP mēneša plāns\04_Plānošanas matricas\Filipskis\[Filipskis.xlsm]Nodarbību saraksts'!G22</f>
    </oc>
    <nc r="G82">
      <f>'P:\2Novada_parvalde\2 NP mēneša plāns\04_Plānošanas matricas\Filipskis\[Filipskis.xlsm]Nodarbību saraksts'!G22</f>
    </nc>
  </rcc>
  <rcc rId="1085" sId="1">
    <oc r="H82">
      <f>'P:\2Novada_Nodala\2 NP mēneša plāns\04_Plānošanas matricas\Filipskis\[Filipskis.xlsm]Nodarbību saraksts'!H22</f>
    </oc>
    <nc r="H82">
      <f>'P:\2Novada_parvalde\2 NP mēneša plāns\04_Plānošanas matricas\Filipskis\[Filipskis.xlsm]Nodarbību saraksts'!H22</f>
    </nc>
  </rcc>
  <rcc rId="1086" sId="1">
    <oc r="I82">
      <f>'P:\2Novada_Nodala\2 NP mēneša plāns\04_Plānošanas matricas\Filipskis\[Filipskis.xlsm]Nodarbību saraksts'!I22</f>
    </oc>
    <nc r="I82">
      <f>'P:\2Novada_parvalde\2 NP mēneša plāns\04_Plānošanas matricas\Filipskis\[Filipskis.xlsm]Nodarbību saraksts'!I22</f>
    </nc>
  </rcc>
  <rcc rId="1087" sId="1">
    <oc r="J82">
      <f>'P:\2Novada_Nodala\2 NP mēneša plāns\04_Plānošanas matricas\Filipskis\[Filipskis.xlsm]Nodarbību saraksts'!J22</f>
    </oc>
    <nc r="J82">
      <f>'P:\2Novada_parvalde\2 NP mēneša plāns\04_Plānošanas matricas\Filipskis\[Filipskis.xlsm]Nodarbību saraksts'!J22</f>
    </nc>
  </rcc>
  <rcc rId="1088" sId="1">
    <oc r="K82">
      <f>'P:\2Novada_Nodala\2 NP mēneša plāns\04_Plānošanas matricas\Filipskis\[Filipskis.xlsm]Nodarbību saraksts'!K22</f>
    </oc>
    <nc r="K82">
      <f>'P:\2Novada_parvalde\2 NP mēneša plāns\04_Plānošanas matricas\Filipskis\[Filipskis.xlsm]Nodarbību saraksts'!K22</f>
    </nc>
  </rcc>
  <rcc rId="1089" sId="1">
    <oc r="L82">
      <f>'P:\2Novada_Nodala\2 NP mēneša plāns\04_Plānošanas matricas\Filipskis\[Filipskis.xlsm]Nodarbību saraksts'!L22</f>
    </oc>
    <nc r="L82">
      <f>'P:\2Novada_parvalde\2 NP mēneša plāns\04_Plānošanas matricas\Filipskis\[Filipskis.xlsm]Nodarbību saraksts'!L22</f>
    </nc>
  </rcc>
  <rcc rId="1090" sId="1">
    <oc r="M82">
      <f>'P:\2Novada_Nodala\2 NP mēneša plāns\04_Plānošanas matricas\Filipskis\[Filipskis.xlsm]Nodarbību saraksts'!M22</f>
    </oc>
    <nc r="M82">
      <f>'P:\2Novada_parvalde\2 NP mēneša plāns\04_Plānošanas matricas\Filipskis\[Filipskis.xlsm]Nodarbību saraksts'!M22</f>
    </nc>
  </rcc>
  <rcc rId="1091" sId="1">
    <oc r="N82">
      <f>'P:\2Novada_Nodala\2 NP mēneša plāns\04_Plānošanas matricas\Filipskis\[Filipskis.xlsm]Nodarbību saraksts'!N22</f>
    </oc>
    <nc r="N82">
      <f>'P:\2Novada_parvalde\2 NP mēneša plāns\04_Plānošanas matricas\Filipskis\[Filipskis.xlsm]Nodarbību saraksts'!N22</f>
    </nc>
  </rcc>
  <rcc rId="1092" sId="1">
    <oc r="O82">
      <f>'P:\2Novada_Nodala\2 NP mēneša plāns\04_Plānošanas matricas\Filipskis\[Filipskis.xlsm]Nodarbību saraksts'!O22</f>
    </oc>
    <nc r="O82">
      <f>'P:\2Novada_parvalde\2 NP mēneša plāns\04_Plānošanas matricas\Filipskis\[Filipskis.xlsm]Nodarbību saraksts'!O22</f>
    </nc>
  </rcc>
  <rcc rId="1093" sId="1">
    <oc r="P82">
      <f>'P:\2Novada_Nodala\2 NP mēneša plāns\04_Plānošanas matricas\Filipskis\[Filipskis.xlsm]Nodarbību saraksts'!P22</f>
    </oc>
    <nc r="P82">
      <f>'P:\2Novada_parvalde\2 NP mēneša plāns\04_Plānošanas matricas\Filipskis\[Filipskis.xlsm]Nodarbību saraksts'!P22</f>
    </nc>
  </rcc>
  <rcc rId="1094" sId="1">
    <oc r="Q82">
      <f>'P:\2Novada_Nodala\2 NP mēneša plāns\04_Plānošanas matricas\Filipskis\[Filipskis.xlsm]Nodarbību saraksts'!Q22</f>
    </oc>
    <nc r="Q82">
      <f>'P:\2Novada_parvalde\2 NP mēneša plāns\04_Plānošanas matricas\Filipskis\[Filipskis.xlsm]Nodarbību saraksts'!Q22</f>
    </nc>
  </rcc>
  <rcc rId="1095" sId="1">
    <oc r="R82">
      <f>'P:\2Novada_Nodala\2 NP mēneša plāns\04_Plānošanas matricas\Filipskis\[Filipskis.xlsm]Nodarbību saraksts'!R22</f>
    </oc>
    <nc r="R82">
      <f>'P:\2Novada_parvalde\2 NP mēneša plāns\04_Plānošanas matricas\Filipskis\[Filipskis.xlsm]Nodarbību saraksts'!R22</f>
    </nc>
  </rcc>
  <rcc rId="1096" sId="1">
    <oc r="S82">
      <f>'P:\2Novada_Nodala\2 NP mēneša plāns\04_Plānošanas matricas\Filipskis\[Filipskis.xlsm]Nodarbību saraksts'!S22</f>
    </oc>
    <nc r="S82">
      <f>'P:\2Novada_parvalde\2 NP mēneša plāns\04_Plānošanas matricas\Filipskis\[Filipskis.xlsm]Nodarbību saraksts'!S22</f>
    </nc>
  </rcc>
  <rcc rId="1097" sId="1">
    <oc r="T82">
      <f>'P:\2Novada_Nodala\2 NP mēneša plāns\04_Plānošanas matricas\Filipskis\[Filipskis.xlsm]Nodarbību saraksts'!T22</f>
    </oc>
    <nc r="T82">
      <f>'P:\2Novada_parvalde\2 NP mēneša plāns\04_Plānošanas matricas\Filipskis\[Filipskis.xlsm]Nodarbību saraksts'!T22</f>
    </nc>
  </rcc>
  <rcc rId="1098" sId="1">
    <oc r="U82">
      <f>'P:\2Novada_Nodala\2 NP mēneša plāns\04_Plānošanas matricas\Filipskis\[Filipskis.xlsm]Nodarbību saraksts'!U22</f>
    </oc>
    <nc r="U82">
      <f>'P:\2Novada_parvalde\2 NP mēneša plāns\04_Plānošanas matricas\Filipskis\[Filipskis.xlsm]Nodarbību saraksts'!U22</f>
    </nc>
  </rcc>
  <rcc rId="1099" sId="1">
    <oc r="B85">
      <f>'P:\2Novada_Nodala\2 NP mēneša plāns\04_Plānošanas matricas\Gaidele-Ivanova\[Gaidele-Ivanova.xlsm]Nodarbību saraksts'!B13</f>
    </oc>
    <nc r="B85">
      <f>'P:\2Novada_parvalde\2 NP mēneša plāns\04_Plānošanas matricas\Gaidele-Ivanova\[Gaidele-Ivanova.xlsm]Nodarbību saraksts'!B13</f>
    </nc>
  </rcc>
  <rcc rId="1100" sId="1">
    <oc r="C85">
      <f>'P:\2Novada_Nodala\2 NP mēneša plāns\04_Plānošanas matricas\Gaidele-Ivanova\[Gaidele-Ivanova.xlsm]Nodarbību saraksts'!C13</f>
    </oc>
    <nc r="C85">
      <f>'P:\2Novada_parvalde\2 NP mēneša plāns\04_Plānošanas matricas\Gaidele-Ivanova\[Gaidele-Ivanova.xlsm]Nodarbību saraksts'!C13</f>
    </nc>
  </rcc>
  <rcc rId="1101" sId="1">
    <oc r="D85">
      <f>'P:\2Novada_Nodala\2 NP mēneša plāns\04_Plānošanas matricas\Gaidele-Ivanova\[Gaidele-Ivanova.xlsm]Nodarbību saraksts'!D13</f>
    </oc>
    <nc r="D85">
      <f>'P:\2Novada_parvalde\2 NP mēneša plāns\04_Plānošanas matricas\Gaidele-Ivanova\[Gaidele-Ivanova.xlsm]Nodarbību saraksts'!D13</f>
    </nc>
  </rcc>
  <rcc rId="1102" sId="1">
    <oc r="E85">
      <f>'P:\2Novada_Nodala\2 NP mēneša plāns\04_Plānošanas matricas\Gaidele-Ivanova\[Gaidele-Ivanova.xlsm]Nodarbību saraksts'!E13</f>
    </oc>
    <nc r="E85">
      <f>'P:\2Novada_parvalde\2 NP mēneša plāns\04_Plānošanas matricas\Gaidele-Ivanova\[Gaidele-Ivanova.xlsm]Nodarbību saraksts'!E13</f>
    </nc>
  </rcc>
  <rcc rId="1103" sId="1">
    <oc r="F85">
      <f>'P:\2Novada_Nodala\2 NP mēneša plāns\04_Plānošanas matricas\Gaidele-Ivanova\[Gaidele-Ivanova.xlsm]Nodarbību saraksts'!F13</f>
    </oc>
    <nc r="F85">
      <f>'P:\2Novada_parvalde\2 NP mēneša plāns\04_Plānošanas matricas\Gaidele-Ivanova\[Gaidele-Ivanova.xlsm]Nodarbību saraksts'!F13</f>
    </nc>
  </rcc>
  <rcc rId="1104" sId="1">
    <oc r="G85">
      <f>'P:\2Novada_Nodala\2 NP mēneša plāns\04_Plānošanas matricas\Gaidele-Ivanova\[Gaidele-Ivanova.xlsm]Nodarbību saraksts'!G13</f>
    </oc>
    <nc r="G85">
      <f>'P:\2Novada_parvalde\2 NP mēneša plāns\04_Plānošanas matricas\Gaidele-Ivanova\[Gaidele-Ivanova.xlsm]Nodarbību saraksts'!G13</f>
    </nc>
  </rcc>
  <rcc rId="1105" sId="1">
    <oc r="H85">
      <f>'P:\2Novada_Nodala\2 NP mēneša plāns\04_Plānošanas matricas\Gaidele-Ivanova\[Gaidele-Ivanova.xlsm]Nodarbību saraksts'!H13</f>
    </oc>
    <nc r="H85">
      <f>'P:\2Novada_parvalde\2 NP mēneša plāns\04_Plānošanas matricas\Gaidele-Ivanova\[Gaidele-Ivanova.xlsm]Nodarbību saraksts'!H13</f>
    </nc>
  </rcc>
  <rcc rId="1106" sId="1">
    <oc r="I85">
      <f>'P:\2Novada_Nodala\2 NP mēneša plāns\04_Plānošanas matricas\Gaidele-Ivanova\[Gaidele-Ivanova.xlsm]Nodarbību saraksts'!I13</f>
    </oc>
    <nc r="I85">
      <f>'P:\2Novada_parvalde\2 NP mēneša plāns\04_Plānošanas matricas\Gaidele-Ivanova\[Gaidele-Ivanova.xlsm]Nodarbību saraksts'!I13</f>
    </nc>
  </rcc>
  <rcc rId="1107" sId="1">
    <oc r="J85">
      <f>'P:\2Novada_Nodala\2 NP mēneša plāns\04_Plānošanas matricas\Gaidele-Ivanova\[Gaidele-Ivanova.xlsm]Nodarbību saraksts'!J13</f>
    </oc>
    <nc r="J85">
      <f>'P:\2Novada_parvalde\2 NP mēneša plāns\04_Plānošanas matricas\Gaidele-Ivanova\[Gaidele-Ivanova.xlsm]Nodarbību saraksts'!J13</f>
    </nc>
  </rcc>
  <rcc rId="1108" sId="1">
    <oc r="K85">
      <f>'P:\2Novada_Nodala\2 NP mēneša plāns\04_Plānošanas matricas\Gaidele-Ivanova\[Gaidele-Ivanova.xlsm]Nodarbību saraksts'!K13</f>
    </oc>
    <nc r="K85">
      <f>'P:\2Novada_parvalde\2 NP mēneša plāns\04_Plānošanas matricas\Gaidele-Ivanova\[Gaidele-Ivanova.xlsm]Nodarbību saraksts'!K13</f>
    </nc>
  </rcc>
  <rcc rId="1109" sId="1">
    <oc r="L85">
      <f>'P:\2Novada_Nodala\2 NP mēneša plāns\04_Plānošanas matricas\Gaidele-Ivanova\[Gaidele-Ivanova.xlsm]Nodarbību saraksts'!L13</f>
    </oc>
    <nc r="L85">
      <f>'P:\2Novada_parvalde\2 NP mēneša plāns\04_Plānošanas matricas\Gaidele-Ivanova\[Gaidele-Ivanova.xlsm]Nodarbību saraksts'!L13</f>
    </nc>
  </rcc>
  <rcc rId="1110" sId="1">
    <oc r="M85">
      <f>'P:\2Novada_Nodala\2 NP mēneša plāns\04_Plānošanas matricas\Gaidele-Ivanova\[Gaidele-Ivanova.xlsm]Nodarbību saraksts'!M13</f>
    </oc>
    <nc r="M85">
      <f>'P:\2Novada_parvalde\2 NP mēneša plāns\04_Plānošanas matricas\Gaidele-Ivanova\[Gaidele-Ivanova.xlsm]Nodarbību saraksts'!M13</f>
    </nc>
  </rcc>
  <rcc rId="1111" sId="1">
    <oc r="N85">
      <f>'P:\2Novada_Nodala\2 NP mēneša plāns\04_Plānošanas matricas\Gaidele-Ivanova\[Gaidele-Ivanova.xlsm]Nodarbību saraksts'!N13</f>
    </oc>
    <nc r="N85">
      <f>'P:\2Novada_parvalde\2 NP mēneša plāns\04_Plānošanas matricas\Gaidele-Ivanova\[Gaidele-Ivanova.xlsm]Nodarbību saraksts'!N13</f>
    </nc>
  </rcc>
  <rcc rId="1112" sId="1">
    <oc r="O85">
      <f>'P:\2Novada_Nodala\2 NP mēneša plāns\04_Plānošanas matricas\Gaidele-Ivanova\[Gaidele-Ivanova.xlsm]Nodarbību saraksts'!O13</f>
    </oc>
    <nc r="O85">
      <f>'P:\2Novada_parvalde\2 NP mēneša plāns\04_Plānošanas matricas\Gaidele-Ivanova\[Gaidele-Ivanova.xlsm]Nodarbību saraksts'!O13</f>
    </nc>
  </rcc>
  <rcc rId="1113" sId="1">
    <oc r="P85">
      <f>'P:\2Novada_Nodala\2 NP mēneša plāns\04_Plānošanas matricas\Gaidele-Ivanova\[Gaidele-Ivanova.xlsm]Nodarbību saraksts'!P13</f>
    </oc>
    <nc r="P85">
      <f>'P:\2Novada_parvalde\2 NP mēneša plāns\04_Plānošanas matricas\Gaidele-Ivanova\[Gaidele-Ivanova.xlsm]Nodarbību saraksts'!P13</f>
    </nc>
  </rcc>
  <rcc rId="1114" sId="1">
    <oc r="Q85">
      <f>'P:\2Novada_Nodala\2 NP mēneša plāns\04_Plānošanas matricas\Gaidele-Ivanova\[Gaidele-Ivanova.xlsm]Nodarbību saraksts'!Q13</f>
    </oc>
    <nc r="Q85">
      <f>'P:\2Novada_parvalde\2 NP mēneša plāns\04_Plānošanas matricas\Gaidele-Ivanova\[Gaidele-Ivanova.xlsm]Nodarbību saraksts'!Q13</f>
    </nc>
  </rcc>
  <rcc rId="1115" sId="1">
    <oc r="R85">
      <f>'P:\2Novada_Nodala\2 NP mēneša plāns\04_Plānošanas matricas\Gaidele-Ivanova\[Gaidele-Ivanova.xlsm]Nodarbību saraksts'!R13</f>
    </oc>
    <nc r="R85">
      <f>'P:\2Novada_parvalde\2 NP mēneša plāns\04_Plānošanas matricas\Gaidele-Ivanova\[Gaidele-Ivanova.xlsm]Nodarbību saraksts'!R13</f>
    </nc>
  </rcc>
  <rcc rId="1116" sId="1">
    <oc r="S85">
      <f>'P:\2Novada_Nodala\2 NP mēneša plāns\04_Plānošanas matricas\Gaidele-Ivanova\[Gaidele-Ivanova.xlsm]Nodarbību saraksts'!S13</f>
    </oc>
    <nc r="S85">
      <f>'P:\2Novada_parvalde\2 NP mēneša plāns\04_Plānošanas matricas\Gaidele-Ivanova\[Gaidele-Ivanova.xlsm]Nodarbību saraksts'!S13</f>
    </nc>
  </rcc>
  <rcc rId="1117" sId="1">
    <oc r="T85">
      <f>'P:\2Novada_Nodala\2 NP mēneša plāns\04_Plānošanas matricas\Gaidele-Ivanova\[Gaidele-Ivanova.xlsm]Nodarbību saraksts'!T13</f>
    </oc>
    <nc r="T85">
      <f>'P:\2Novada_parvalde\2 NP mēneša plāns\04_Plānošanas matricas\Gaidele-Ivanova\[Gaidele-Ivanova.xlsm]Nodarbību saraksts'!T13</f>
    </nc>
  </rcc>
  <rcc rId="1118" sId="1">
    <oc r="U85">
      <f>'P:\2Novada_Nodala\2 NP mēneša plāns\04_Plānošanas matricas\Gaidele-Ivanova\[Gaidele-Ivanova.xlsm]Nodarbību saraksts'!U13</f>
    </oc>
    <nc r="U85">
      <f>'P:\2Novada_parvalde\2 NP mēneša plāns\04_Plānošanas matricas\Gaidele-Ivanova\[Gaidele-Ivanova.xlsm]Nodarbību saraksts'!U13</f>
    </nc>
  </rcc>
  <rcc rId="1119" sId="1">
    <oc r="D86">
      <f>'P:\2Novada_Nodala\2 NP mēneša plāns\04_Plānošanas matricas\Gaidele-Ivanova\[Gaidele-Ivanova.xlsm]Nodarbību saraksts'!D14</f>
    </oc>
    <nc r="D86">
      <f>'P:\2Novada_parvalde\2 NP mēneša plāns\04_Plānošanas matricas\Gaidele-Ivanova\[Gaidele-Ivanova.xlsm]Nodarbību saraksts'!D14</f>
    </nc>
  </rcc>
  <rcc rId="1120" sId="1">
    <oc r="E86">
      <f>'P:\2Novada_Nodala\2 NP mēneša plāns\04_Plānošanas matricas\Gaidele-Ivanova\[Gaidele-Ivanova.xlsm]Nodarbību saraksts'!E14</f>
    </oc>
    <nc r="E86">
      <f>'P:\2Novada_parvalde\2 NP mēneša plāns\04_Plānošanas matricas\Gaidele-Ivanova\[Gaidele-Ivanova.xlsm]Nodarbību saraksts'!E14</f>
    </nc>
  </rcc>
  <rcc rId="1121" sId="1">
    <oc r="F86">
      <f>'P:\2Novada_Nodala\2 NP mēneša plāns\04_Plānošanas matricas\Gaidele-Ivanova\[Gaidele-Ivanova.xlsm]Nodarbību saraksts'!F14</f>
    </oc>
    <nc r="F86">
      <f>'P:\2Novada_parvalde\2 NP mēneša plāns\04_Plānošanas matricas\Gaidele-Ivanova\[Gaidele-Ivanova.xlsm]Nodarbību saraksts'!F14</f>
    </nc>
  </rcc>
  <rcc rId="1122" sId="1">
    <oc r="G86">
      <f>'P:\2Novada_Nodala\2 NP mēneša plāns\04_Plānošanas matricas\Gaidele-Ivanova\[Gaidele-Ivanova.xlsm]Nodarbību saraksts'!G14</f>
    </oc>
    <nc r="G86">
      <f>'P:\2Novada_parvalde\2 NP mēneša plāns\04_Plānošanas matricas\Gaidele-Ivanova\[Gaidele-Ivanova.xlsm]Nodarbību saraksts'!G14</f>
    </nc>
  </rcc>
  <rcc rId="1123" sId="1">
    <oc r="H86">
      <f>'P:\2Novada_Nodala\2 NP mēneša plāns\04_Plānošanas matricas\Gaidele-Ivanova\[Gaidele-Ivanova.xlsm]Nodarbību saraksts'!H14</f>
    </oc>
    <nc r="H86">
      <f>'P:\2Novada_parvalde\2 NP mēneša plāns\04_Plānošanas matricas\Gaidele-Ivanova\[Gaidele-Ivanova.xlsm]Nodarbību saraksts'!H14</f>
    </nc>
  </rcc>
  <rcc rId="1124" sId="1">
    <oc r="I86">
      <f>'P:\2Novada_Nodala\2 NP mēneša plāns\04_Plānošanas matricas\Gaidele-Ivanova\[Gaidele-Ivanova.xlsm]Nodarbību saraksts'!I14</f>
    </oc>
    <nc r="I86">
      <f>'P:\2Novada_parvalde\2 NP mēneša plāns\04_Plānošanas matricas\Gaidele-Ivanova\[Gaidele-Ivanova.xlsm]Nodarbību saraksts'!I14</f>
    </nc>
  </rcc>
  <rcc rId="1125" sId="1">
    <oc r="J86">
      <f>'P:\2Novada_Nodala\2 NP mēneša plāns\04_Plānošanas matricas\Gaidele-Ivanova\[Gaidele-Ivanova.xlsm]Nodarbību saraksts'!J14</f>
    </oc>
    <nc r="J86">
      <f>'P:\2Novada_parvalde\2 NP mēneša plāns\04_Plānošanas matricas\Gaidele-Ivanova\[Gaidele-Ivanova.xlsm]Nodarbību saraksts'!J14</f>
    </nc>
  </rcc>
  <rcc rId="1126" sId="1">
    <oc r="K86">
      <f>'P:\2Novada_Nodala\2 NP mēneša plāns\04_Plānošanas matricas\Gaidele-Ivanova\[Gaidele-Ivanova.xlsm]Nodarbību saraksts'!K14</f>
    </oc>
    <nc r="K86">
      <f>'P:\2Novada_parvalde\2 NP mēneša plāns\04_Plānošanas matricas\Gaidele-Ivanova\[Gaidele-Ivanova.xlsm]Nodarbību saraksts'!K14</f>
    </nc>
  </rcc>
  <rcc rId="1127" sId="1">
    <oc r="L86">
      <f>'P:\2Novada_Nodala\2 NP mēneša plāns\04_Plānošanas matricas\Gaidele-Ivanova\[Gaidele-Ivanova.xlsm]Nodarbību saraksts'!L14</f>
    </oc>
    <nc r="L86">
      <f>'P:\2Novada_parvalde\2 NP mēneša plāns\04_Plānošanas matricas\Gaidele-Ivanova\[Gaidele-Ivanova.xlsm]Nodarbību saraksts'!L14</f>
    </nc>
  </rcc>
  <rcc rId="1128" sId="1">
    <oc r="M86">
      <f>'P:\2Novada_Nodala\2 NP mēneša plāns\04_Plānošanas matricas\Gaidele-Ivanova\[Gaidele-Ivanova.xlsm]Nodarbību saraksts'!M14</f>
    </oc>
    <nc r="M86">
      <f>'P:\2Novada_parvalde\2 NP mēneša plāns\04_Plānošanas matricas\Gaidele-Ivanova\[Gaidele-Ivanova.xlsm]Nodarbību saraksts'!M14</f>
    </nc>
  </rcc>
  <rcc rId="1129" sId="1">
    <oc r="N86">
      <f>'P:\2Novada_Nodala\2 NP mēneša plāns\04_Plānošanas matricas\Gaidele-Ivanova\[Gaidele-Ivanova.xlsm]Nodarbību saraksts'!N14</f>
    </oc>
    <nc r="N86">
      <f>'P:\2Novada_parvalde\2 NP mēneša plāns\04_Plānošanas matricas\Gaidele-Ivanova\[Gaidele-Ivanova.xlsm]Nodarbību saraksts'!N14</f>
    </nc>
  </rcc>
  <rcc rId="1130" sId="1">
    <oc r="O86">
      <f>'P:\2Novada_Nodala\2 NP mēneša plāns\04_Plānošanas matricas\Gaidele-Ivanova\[Gaidele-Ivanova.xlsm]Nodarbību saraksts'!O14</f>
    </oc>
    <nc r="O86">
      <f>'P:\2Novada_parvalde\2 NP mēneša plāns\04_Plānošanas matricas\Gaidele-Ivanova\[Gaidele-Ivanova.xlsm]Nodarbību saraksts'!O14</f>
    </nc>
  </rcc>
  <rcc rId="1131" sId="1">
    <oc r="P86">
      <f>'P:\2Novada_Nodala\2 NP mēneša plāns\04_Plānošanas matricas\Gaidele-Ivanova\[Gaidele-Ivanova.xlsm]Nodarbību saraksts'!P14</f>
    </oc>
    <nc r="P86">
      <f>'P:\2Novada_parvalde\2 NP mēneša plāns\04_Plānošanas matricas\Gaidele-Ivanova\[Gaidele-Ivanova.xlsm]Nodarbību saraksts'!P14</f>
    </nc>
  </rcc>
  <rcc rId="1132" sId="1">
    <oc r="Q86">
      <f>'P:\2Novada_Nodala\2 NP mēneša plāns\04_Plānošanas matricas\Gaidele-Ivanova\[Gaidele-Ivanova.xlsm]Nodarbību saraksts'!Q14</f>
    </oc>
    <nc r="Q86">
      <f>'P:\2Novada_parvalde\2 NP mēneša plāns\04_Plānošanas matricas\Gaidele-Ivanova\[Gaidele-Ivanova.xlsm]Nodarbību saraksts'!Q14</f>
    </nc>
  </rcc>
  <rcc rId="1133" sId="1">
    <oc r="R86">
      <f>'P:\2Novada_Nodala\2 NP mēneša plāns\04_Plānošanas matricas\Gaidele-Ivanova\[Gaidele-Ivanova.xlsm]Nodarbību saraksts'!R14</f>
    </oc>
    <nc r="R86">
      <f>'P:\2Novada_parvalde\2 NP mēneša plāns\04_Plānošanas matricas\Gaidele-Ivanova\[Gaidele-Ivanova.xlsm]Nodarbību saraksts'!R14</f>
    </nc>
  </rcc>
  <rcc rId="1134" sId="1">
    <oc r="S86">
      <f>'P:\2Novada_Nodala\2 NP mēneša plāns\04_Plānošanas matricas\Gaidele-Ivanova\[Gaidele-Ivanova.xlsm]Nodarbību saraksts'!S14</f>
    </oc>
    <nc r="S86">
      <f>'P:\2Novada_parvalde\2 NP mēneša plāns\04_Plānošanas matricas\Gaidele-Ivanova\[Gaidele-Ivanova.xlsm]Nodarbību saraksts'!S14</f>
    </nc>
  </rcc>
  <rcc rId="1135" sId="1">
    <oc r="T86">
      <f>'P:\2Novada_Nodala\2 NP mēneša plāns\04_Plānošanas matricas\Gaidele-Ivanova\[Gaidele-Ivanova.xlsm]Nodarbību saraksts'!T14</f>
    </oc>
    <nc r="T86">
      <f>'P:\2Novada_parvalde\2 NP mēneša plāns\04_Plānošanas matricas\Gaidele-Ivanova\[Gaidele-Ivanova.xlsm]Nodarbību saraksts'!T14</f>
    </nc>
  </rcc>
  <rcc rId="1136" sId="1">
    <oc r="U86">
      <f>'P:\2Novada_Nodala\2 NP mēneša plāns\04_Plānošanas matricas\Gaidele-Ivanova\[Gaidele-Ivanova.xlsm]Nodarbību saraksts'!U14</f>
    </oc>
    <nc r="U86">
      <f>'P:\2Novada_parvalde\2 NP mēneša plāns\04_Plānošanas matricas\Gaidele-Ivanova\[Gaidele-Ivanova.xlsm]Nodarbību saraksts'!U14</f>
    </nc>
  </rcc>
  <rcc rId="1137" sId="1">
    <oc r="D87">
      <f>'P:\2Novada_Nodala\2 NP mēneša plāns\04_Plānošanas matricas\Gaidele-Ivanova\[Gaidele-Ivanova.xlsm]Nodarbību saraksts'!D15</f>
    </oc>
    <nc r="D87">
      <f>'P:\2Novada_parvalde\2 NP mēneša plāns\04_Plānošanas matricas\Gaidele-Ivanova\[Gaidele-Ivanova.xlsm]Nodarbību saraksts'!D15</f>
    </nc>
  </rcc>
  <rcc rId="1138" sId="1">
    <oc r="E87">
      <f>'P:\2Novada_Nodala\2 NP mēneša plāns\04_Plānošanas matricas\Gaidele-Ivanova\[Gaidele-Ivanova.xlsm]Nodarbību saraksts'!E15</f>
    </oc>
    <nc r="E87">
      <f>'P:\2Novada_parvalde\2 NP mēneša plāns\04_Plānošanas matricas\Gaidele-Ivanova\[Gaidele-Ivanova.xlsm]Nodarbību saraksts'!E15</f>
    </nc>
  </rcc>
  <rcc rId="1139" sId="1">
    <oc r="F87">
      <f>'P:\2Novada_Nodala\2 NP mēneša plāns\04_Plānošanas matricas\Gaidele-Ivanova\[Gaidele-Ivanova.xlsm]Nodarbību saraksts'!F15</f>
    </oc>
    <nc r="F87">
      <f>'P:\2Novada_parvalde\2 NP mēneša plāns\04_Plānošanas matricas\Gaidele-Ivanova\[Gaidele-Ivanova.xlsm]Nodarbību saraksts'!F15</f>
    </nc>
  </rcc>
  <rcc rId="1140" sId="1">
    <oc r="G87">
      <f>'P:\2Novada_Nodala\2 NP mēneša plāns\04_Plānošanas matricas\Gaidele-Ivanova\[Gaidele-Ivanova.xlsm]Nodarbību saraksts'!G15</f>
    </oc>
    <nc r="G87">
      <f>'P:\2Novada_parvalde\2 NP mēneša plāns\04_Plānošanas matricas\Gaidele-Ivanova\[Gaidele-Ivanova.xlsm]Nodarbību saraksts'!G15</f>
    </nc>
  </rcc>
  <rcc rId="1141" sId="1">
    <oc r="H87">
      <f>'P:\2Novada_Nodala\2 NP mēneša plāns\04_Plānošanas matricas\Gaidele-Ivanova\[Gaidele-Ivanova.xlsm]Nodarbību saraksts'!H15</f>
    </oc>
    <nc r="H87">
      <f>'P:\2Novada_parvalde\2 NP mēneša plāns\04_Plānošanas matricas\Gaidele-Ivanova\[Gaidele-Ivanova.xlsm]Nodarbību saraksts'!H15</f>
    </nc>
  </rcc>
  <rcc rId="1142" sId="1">
    <oc r="I87">
      <f>'P:\2Novada_Nodala\2 NP mēneša plāns\04_Plānošanas matricas\Gaidele-Ivanova\[Gaidele-Ivanova.xlsm]Nodarbību saraksts'!I15</f>
    </oc>
    <nc r="I87">
      <f>'P:\2Novada_parvalde\2 NP mēneša plāns\04_Plānošanas matricas\Gaidele-Ivanova\[Gaidele-Ivanova.xlsm]Nodarbību saraksts'!I15</f>
    </nc>
  </rcc>
  <rcc rId="1143" sId="1">
    <oc r="J87">
      <f>'P:\2Novada_Nodala\2 NP mēneša plāns\04_Plānošanas matricas\Gaidele-Ivanova\[Gaidele-Ivanova.xlsm]Nodarbību saraksts'!J15</f>
    </oc>
    <nc r="J87">
      <f>'P:\2Novada_parvalde\2 NP mēneša plāns\04_Plānošanas matricas\Gaidele-Ivanova\[Gaidele-Ivanova.xlsm]Nodarbību saraksts'!J15</f>
    </nc>
  </rcc>
  <rcc rId="1144" sId="1">
    <oc r="K87">
      <f>'P:\2Novada_Nodala\2 NP mēneša plāns\04_Plānošanas matricas\Gaidele-Ivanova\[Gaidele-Ivanova.xlsm]Nodarbību saraksts'!K15</f>
    </oc>
    <nc r="K87">
      <f>'P:\2Novada_parvalde\2 NP mēneša plāns\04_Plānošanas matricas\Gaidele-Ivanova\[Gaidele-Ivanova.xlsm]Nodarbību saraksts'!K15</f>
    </nc>
  </rcc>
  <rcc rId="1145" sId="1">
    <oc r="L87">
      <f>'P:\2Novada_Nodala\2 NP mēneša plāns\04_Plānošanas matricas\Gaidele-Ivanova\[Gaidele-Ivanova.xlsm]Nodarbību saraksts'!L15</f>
    </oc>
    <nc r="L87">
      <f>'P:\2Novada_parvalde\2 NP mēneša plāns\04_Plānošanas matricas\Gaidele-Ivanova\[Gaidele-Ivanova.xlsm]Nodarbību saraksts'!L15</f>
    </nc>
  </rcc>
  <rcc rId="1146" sId="1">
    <oc r="M87">
      <f>'P:\2Novada_Nodala\2 NP mēneša plāns\04_Plānošanas matricas\Gaidele-Ivanova\[Gaidele-Ivanova.xlsm]Nodarbību saraksts'!M15</f>
    </oc>
    <nc r="M87">
      <f>'P:\2Novada_parvalde\2 NP mēneša plāns\04_Plānošanas matricas\Gaidele-Ivanova\[Gaidele-Ivanova.xlsm]Nodarbību saraksts'!M15</f>
    </nc>
  </rcc>
  <rcc rId="1147" sId="1">
    <oc r="N87">
      <f>'P:\2Novada_Nodala\2 NP mēneša plāns\04_Plānošanas matricas\Gaidele-Ivanova\[Gaidele-Ivanova.xlsm]Nodarbību saraksts'!N15</f>
    </oc>
    <nc r="N87">
      <f>'P:\2Novada_parvalde\2 NP mēneša plāns\04_Plānošanas matricas\Gaidele-Ivanova\[Gaidele-Ivanova.xlsm]Nodarbību saraksts'!N15</f>
    </nc>
  </rcc>
  <rcc rId="1148" sId="1">
    <oc r="O87">
      <f>'P:\2Novada_Nodala\2 NP mēneša plāns\04_Plānošanas matricas\Gaidele-Ivanova\[Gaidele-Ivanova.xlsm]Nodarbību saraksts'!O15</f>
    </oc>
    <nc r="O87">
      <f>'P:\2Novada_parvalde\2 NP mēneša plāns\04_Plānošanas matricas\Gaidele-Ivanova\[Gaidele-Ivanova.xlsm]Nodarbību saraksts'!O15</f>
    </nc>
  </rcc>
  <rcc rId="1149" sId="1">
    <oc r="P87">
      <f>'P:\2Novada_Nodala\2 NP mēneša plāns\04_Plānošanas matricas\Gaidele-Ivanova\[Gaidele-Ivanova.xlsm]Nodarbību saraksts'!P15</f>
    </oc>
    <nc r="P87">
      <f>'P:\2Novada_parvalde\2 NP mēneša plāns\04_Plānošanas matricas\Gaidele-Ivanova\[Gaidele-Ivanova.xlsm]Nodarbību saraksts'!P15</f>
    </nc>
  </rcc>
  <rcc rId="1150" sId="1">
    <oc r="Q87">
      <f>'P:\2Novada_Nodala\2 NP mēneša plāns\04_Plānošanas matricas\Gaidele-Ivanova\[Gaidele-Ivanova.xlsm]Nodarbību saraksts'!Q15</f>
    </oc>
    <nc r="Q87">
      <f>'P:\2Novada_parvalde\2 NP mēneša plāns\04_Plānošanas matricas\Gaidele-Ivanova\[Gaidele-Ivanova.xlsm]Nodarbību saraksts'!Q15</f>
    </nc>
  </rcc>
  <rcc rId="1151" sId="1">
    <oc r="R87">
      <f>'P:\2Novada_Nodala\2 NP mēneša plāns\04_Plānošanas matricas\Gaidele-Ivanova\[Gaidele-Ivanova.xlsm]Nodarbību saraksts'!R15</f>
    </oc>
    <nc r="R87">
      <f>'P:\2Novada_parvalde\2 NP mēneša plāns\04_Plānošanas matricas\Gaidele-Ivanova\[Gaidele-Ivanova.xlsm]Nodarbību saraksts'!R15</f>
    </nc>
  </rcc>
  <rcc rId="1152" sId="1">
    <oc r="S87">
      <f>'P:\2Novada_Nodala\2 NP mēneša plāns\04_Plānošanas matricas\Gaidele-Ivanova\[Gaidele-Ivanova.xlsm]Nodarbību saraksts'!S15</f>
    </oc>
    <nc r="S87">
      <f>'P:\2Novada_parvalde\2 NP mēneša plāns\04_Plānošanas matricas\Gaidele-Ivanova\[Gaidele-Ivanova.xlsm]Nodarbību saraksts'!S15</f>
    </nc>
  </rcc>
  <rcc rId="1153" sId="1">
    <oc r="T87">
      <f>'P:\2Novada_Nodala\2 NP mēneša plāns\04_Plānošanas matricas\Gaidele-Ivanova\[Gaidele-Ivanova.xlsm]Nodarbību saraksts'!T15</f>
    </oc>
    <nc r="T87">
      <f>'P:\2Novada_parvalde\2 NP mēneša plāns\04_Plānošanas matricas\Gaidele-Ivanova\[Gaidele-Ivanova.xlsm]Nodarbību saraksts'!T15</f>
    </nc>
  </rcc>
  <rcc rId="1154" sId="1">
    <oc r="U87">
      <f>'P:\2Novada_Nodala\2 NP mēneša plāns\04_Plānošanas matricas\Gaidele-Ivanova\[Gaidele-Ivanova.xlsm]Nodarbību saraksts'!U15</f>
    </oc>
    <nc r="U87">
      <f>'P:\2Novada_parvalde\2 NP mēneša plāns\04_Plānošanas matricas\Gaidele-Ivanova\[Gaidele-Ivanova.xlsm]Nodarbību saraksts'!U15</f>
    </nc>
  </rcc>
  <rcc rId="1155" sId="1">
    <oc r="D88">
      <f>'P:\2Novada_Nodala\2 NP mēneša plāns\04_Plānošanas matricas\Gaidele-Ivanova\[Gaidele-Ivanova.xlsm]Nodarbību saraksts'!D16</f>
    </oc>
    <nc r="D88">
      <f>'P:\2Novada_parvalde\2 NP mēneša plāns\04_Plānošanas matricas\Gaidele-Ivanova\[Gaidele-Ivanova.xlsm]Nodarbību saraksts'!D16</f>
    </nc>
  </rcc>
  <rcc rId="1156" sId="1">
    <oc r="E88">
      <f>'P:\2Novada_Nodala\2 NP mēneša plāns\04_Plānošanas matricas\Gaidele-Ivanova\[Gaidele-Ivanova.xlsm]Nodarbību saraksts'!E16</f>
    </oc>
    <nc r="E88">
      <f>'P:\2Novada_parvalde\2 NP mēneša plāns\04_Plānošanas matricas\Gaidele-Ivanova\[Gaidele-Ivanova.xlsm]Nodarbību saraksts'!E16</f>
    </nc>
  </rcc>
  <rcc rId="1157" sId="1">
    <oc r="F88">
      <f>'P:\2Novada_Nodala\2 NP mēneša plāns\04_Plānošanas matricas\Gaidele-Ivanova\[Gaidele-Ivanova.xlsm]Nodarbību saraksts'!F16</f>
    </oc>
    <nc r="F88">
      <f>'P:\2Novada_parvalde\2 NP mēneša plāns\04_Plānošanas matricas\Gaidele-Ivanova\[Gaidele-Ivanova.xlsm]Nodarbību saraksts'!F16</f>
    </nc>
  </rcc>
  <rcc rId="1158" sId="1">
    <oc r="G88">
      <f>'P:\2Novada_Nodala\2 NP mēneša plāns\04_Plānošanas matricas\Gaidele-Ivanova\[Gaidele-Ivanova.xlsm]Nodarbību saraksts'!G16</f>
    </oc>
    <nc r="G88">
      <f>'P:\2Novada_parvalde\2 NP mēneša plāns\04_Plānošanas matricas\Gaidele-Ivanova\[Gaidele-Ivanova.xlsm]Nodarbību saraksts'!G16</f>
    </nc>
  </rcc>
  <rcc rId="1159" sId="1">
    <oc r="H88">
      <f>'P:\2Novada_Nodala\2 NP mēneša plāns\04_Plānošanas matricas\Gaidele-Ivanova\[Gaidele-Ivanova.xlsm]Nodarbību saraksts'!H16</f>
    </oc>
    <nc r="H88">
      <f>'P:\2Novada_parvalde\2 NP mēneša plāns\04_Plānošanas matricas\Gaidele-Ivanova\[Gaidele-Ivanova.xlsm]Nodarbību saraksts'!H16</f>
    </nc>
  </rcc>
  <rcc rId="1160" sId="1">
    <oc r="I88">
      <f>'P:\2Novada_Nodala\2 NP mēneša plāns\04_Plānošanas matricas\Gaidele-Ivanova\[Gaidele-Ivanova.xlsm]Nodarbību saraksts'!I16</f>
    </oc>
    <nc r="I88">
      <f>'P:\2Novada_parvalde\2 NP mēneša plāns\04_Plānošanas matricas\Gaidele-Ivanova\[Gaidele-Ivanova.xlsm]Nodarbību saraksts'!I16</f>
    </nc>
  </rcc>
  <rcc rId="1161" sId="1">
    <oc r="J88">
      <f>'P:\2Novada_Nodala\2 NP mēneša plāns\04_Plānošanas matricas\Gaidele-Ivanova\[Gaidele-Ivanova.xlsm]Nodarbību saraksts'!J16</f>
    </oc>
    <nc r="J88">
      <f>'P:\2Novada_parvalde\2 NP mēneša plāns\04_Plānošanas matricas\Gaidele-Ivanova\[Gaidele-Ivanova.xlsm]Nodarbību saraksts'!J16</f>
    </nc>
  </rcc>
  <rcc rId="1162" sId="1">
    <oc r="K88">
      <f>'P:\2Novada_Nodala\2 NP mēneša plāns\04_Plānošanas matricas\Gaidele-Ivanova\[Gaidele-Ivanova.xlsm]Nodarbību saraksts'!K16</f>
    </oc>
    <nc r="K88">
      <f>'P:\2Novada_parvalde\2 NP mēneša plāns\04_Plānošanas matricas\Gaidele-Ivanova\[Gaidele-Ivanova.xlsm]Nodarbību saraksts'!K16</f>
    </nc>
  </rcc>
  <rcc rId="1163" sId="1">
    <oc r="L88">
      <f>'P:\2Novada_Nodala\2 NP mēneša plāns\04_Plānošanas matricas\Gaidele-Ivanova\[Gaidele-Ivanova.xlsm]Nodarbību saraksts'!L16</f>
    </oc>
    <nc r="L88">
      <f>'P:\2Novada_parvalde\2 NP mēneša plāns\04_Plānošanas matricas\Gaidele-Ivanova\[Gaidele-Ivanova.xlsm]Nodarbību saraksts'!L16</f>
    </nc>
  </rcc>
  <rcc rId="1164" sId="1">
    <oc r="M88">
      <f>'P:\2Novada_Nodala\2 NP mēneša plāns\04_Plānošanas matricas\Gaidele-Ivanova\[Gaidele-Ivanova.xlsm]Nodarbību saraksts'!M16</f>
    </oc>
    <nc r="M88">
      <f>'P:\2Novada_parvalde\2 NP mēneša plāns\04_Plānošanas matricas\Gaidele-Ivanova\[Gaidele-Ivanova.xlsm]Nodarbību saraksts'!M16</f>
    </nc>
  </rcc>
  <rcc rId="1165" sId="1">
    <oc r="N88">
      <f>'P:\2Novada_Nodala\2 NP mēneša plāns\04_Plānošanas matricas\Gaidele-Ivanova\[Gaidele-Ivanova.xlsm]Nodarbību saraksts'!N16</f>
    </oc>
    <nc r="N88">
      <f>'P:\2Novada_parvalde\2 NP mēneša plāns\04_Plānošanas matricas\Gaidele-Ivanova\[Gaidele-Ivanova.xlsm]Nodarbību saraksts'!N16</f>
    </nc>
  </rcc>
  <rcc rId="1166" sId="1">
    <oc r="O88">
      <f>'P:\2Novada_Nodala\2 NP mēneša plāns\04_Plānošanas matricas\Gaidele-Ivanova\[Gaidele-Ivanova.xlsm]Nodarbību saraksts'!O16</f>
    </oc>
    <nc r="O88">
      <f>'P:\2Novada_parvalde\2 NP mēneša plāns\04_Plānošanas matricas\Gaidele-Ivanova\[Gaidele-Ivanova.xlsm]Nodarbību saraksts'!O16</f>
    </nc>
  </rcc>
  <rcc rId="1167" sId="1">
    <oc r="P88">
      <f>'P:\2Novada_Nodala\2 NP mēneša plāns\04_Plānošanas matricas\Gaidele-Ivanova\[Gaidele-Ivanova.xlsm]Nodarbību saraksts'!P16</f>
    </oc>
    <nc r="P88">
      <f>'P:\2Novada_parvalde\2 NP mēneša plāns\04_Plānošanas matricas\Gaidele-Ivanova\[Gaidele-Ivanova.xlsm]Nodarbību saraksts'!P16</f>
    </nc>
  </rcc>
  <rcc rId="1168" sId="1">
    <oc r="Q88">
      <f>'P:\2Novada_Nodala\2 NP mēneša plāns\04_Plānošanas matricas\Gaidele-Ivanova\[Gaidele-Ivanova.xlsm]Nodarbību saraksts'!Q16</f>
    </oc>
    <nc r="Q88">
      <f>'P:\2Novada_parvalde\2 NP mēneša plāns\04_Plānošanas matricas\Gaidele-Ivanova\[Gaidele-Ivanova.xlsm]Nodarbību saraksts'!Q16</f>
    </nc>
  </rcc>
  <rcc rId="1169" sId="1">
    <oc r="R88">
      <f>'P:\2Novada_Nodala\2 NP mēneša plāns\04_Plānošanas matricas\Gaidele-Ivanova\[Gaidele-Ivanova.xlsm]Nodarbību saraksts'!R16</f>
    </oc>
    <nc r="R88">
      <f>'P:\2Novada_parvalde\2 NP mēneša plāns\04_Plānošanas matricas\Gaidele-Ivanova\[Gaidele-Ivanova.xlsm]Nodarbību saraksts'!R16</f>
    </nc>
  </rcc>
  <rcc rId="1170" sId="1">
    <oc r="S88">
      <f>'P:\2Novada_Nodala\2 NP mēneša plāns\04_Plānošanas matricas\Gaidele-Ivanova\[Gaidele-Ivanova.xlsm]Nodarbību saraksts'!S16</f>
    </oc>
    <nc r="S88">
      <f>'P:\2Novada_parvalde\2 NP mēneša plāns\04_Plānošanas matricas\Gaidele-Ivanova\[Gaidele-Ivanova.xlsm]Nodarbību saraksts'!S16</f>
    </nc>
  </rcc>
  <rcc rId="1171" sId="1">
    <oc r="T88">
      <f>'P:\2Novada_Nodala\2 NP mēneša plāns\04_Plānošanas matricas\Gaidele-Ivanova\[Gaidele-Ivanova.xlsm]Nodarbību saraksts'!T16</f>
    </oc>
    <nc r="T88">
      <f>'P:\2Novada_parvalde\2 NP mēneša plāns\04_Plānošanas matricas\Gaidele-Ivanova\[Gaidele-Ivanova.xlsm]Nodarbību saraksts'!T16</f>
    </nc>
  </rcc>
  <rcc rId="1172" sId="1">
    <oc r="U88">
      <f>'P:\2Novada_Nodala\2 NP mēneša plāns\04_Plānošanas matricas\Gaidele-Ivanova\[Gaidele-Ivanova.xlsm]Nodarbību saraksts'!U16</f>
    </oc>
    <nc r="U88">
      <f>'P:\2Novada_parvalde\2 NP mēneša plāns\04_Plānošanas matricas\Gaidele-Ivanova\[Gaidele-Ivanova.xlsm]Nodarbību saraksts'!U16</f>
    </nc>
  </rcc>
  <rcc rId="1173" sId="1">
    <oc r="D89">
      <f>'P:\2Novada_Nodala\2 NP mēneša plāns\04_Plānošanas matricas\Gaidele-Ivanova\[Gaidele-Ivanova.xlsm]Nodarbību saraksts'!D17</f>
    </oc>
    <nc r="D89">
      <f>'P:\2Novada_parvalde\2 NP mēneša plāns\04_Plānošanas matricas\Gaidele-Ivanova\[Gaidele-Ivanova.xlsm]Nodarbību saraksts'!D17</f>
    </nc>
  </rcc>
  <rcc rId="1174" sId="1">
    <oc r="E89">
      <f>'P:\2Novada_Nodala\2 NP mēneša plāns\04_Plānošanas matricas\Gaidele-Ivanova\[Gaidele-Ivanova.xlsm]Nodarbību saraksts'!E17</f>
    </oc>
    <nc r="E89">
      <f>'P:\2Novada_parvalde\2 NP mēneša plāns\04_Plānošanas matricas\Gaidele-Ivanova\[Gaidele-Ivanova.xlsm]Nodarbību saraksts'!E17</f>
    </nc>
  </rcc>
  <rcc rId="1175" sId="1">
    <oc r="F89">
      <f>'P:\2Novada_Nodala\2 NP mēneša plāns\04_Plānošanas matricas\Gaidele-Ivanova\[Gaidele-Ivanova.xlsm]Nodarbību saraksts'!F17</f>
    </oc>
    <nc r="F89">
      <f>'P:\2Novada_parvalde\2 NP mēneša plāns\04_Plānošanas matricas\Gaidele-Ivanova\[Gaidele-Ivanova.xlsm]Nodarbību saraksts'!F17</f>
    </nc>
  </rcc>
  <rcc rId="1176" sId="1">
    <oc r="G89">
      <f>'P:\2Novada_Nodala\2 NP mēneša plāns\04_Plānošanas matricas\Gaidele-Ivanova\[Gaidele-Ivanova.xlsm]Nodarbību saraksts'!G17</f>
    </oc>
    <nc r="G89">
      <f>'P:\2Novada_parvalde\2 NP mēneša plāns\04_Plānošanas matricas\Gaidele-Ivanova\[Gaidele-Ivanova.xlsm]Nodarbību saraksts'!G17</f>
    </nc>
  </rcc>
  <rcc rId="1177" sId="1">
    <oc r="H89">
      <f>'P:\2Novada_Nodala\2 NP mēneša plāns\04_Plānošanas matricas\Gaidele-Ivanova\[Gaidele-Ivanova.xlsm]Nodarbību saraksts'!H17</f>
    </oc>
    <nc r="H89">
      <f>'P:\2Novada_parvalde\2 NP mēneša plāns\04_Plānošanas matricas\Gaidele-Ivanova\[Gaidele-Ivanova.xlsm]Nodarbību saraksts'!H17</f>
    </nc>
  </rcc>
  <rcc rId="1178" sId="1">
    <oc r="I89">
      <f>'P:\2Novada_Nodala\2 NP mēneša plāns\04_Plānošanas matricas\Gaidele-Ivanova\[Gaidele-Ivanova.xlsm]Nodarbību saraksts'!I17</f>
    </oc>
    <nc r="I89">
      <f>'P:\2Novada_parvalde\2 NP mēneša plāns\04_Plānošanas matricas\Gaidele-Ivanova\[Gaidele-Ivanova.xlsm]Nodarbību saraksts'!I17</f>
    </nc>
  </rcc>
  <rcc rId="1179" sId="1">
    <oc r="J89">
      <f>'P:\2Novada_Nodala\2 NP mēneša plāns\04_Plānošanas matricas\Gaidele-Ivanova\[Gaidele-Ivanova.xlsm]Nodarbību saraksts'!J17</f>
    </oc>
    <nc r="J89">
      <f>'P:\2Novada_parvalde\2 NP mēneša plāns\04_Plānošanas matricas\Gaidele-Ivanova\[Gaidele-Ivanova.xlsm]Nodarbību saraksts'!J17</f>
    </nc>
  </rcc>
  <rcc rId="1180" sId="1">
    <oc r="K89">
      <f>'P:\2Novada_Nodala\2 NP mēneša plāns\04_Plānošanas matricas\Gaidele-Ivanova\[Gaidele-Ivanova.xlsm]Nodarbību saraksts'!K17</f>
    </oc>
    <nc r="K89">
      <f>'P:\2Novada_parvalde\2 NP mēneša plāns\04_Plānošanas matricas\Gaidele-Ivanova\[Gaidele-Ivanova.xlsm]Nodarbību saraksts'!K17</f>
    </nc>
  </rcc>
  <rcc rId="1181" sId="1">
    <oc r="L89">
      <f>'P:\2Novada_Nodala\2 NP mēneša plāns\04_Plānošanas matricas\Gaidele-Ivanova\[Gaidele-Ivanova.xlsm]Nodarbību saraksts'!L17</f>
    </oc>
    <nc r="L89">
      <f>'P:\2Novada_parvalde\2 NP mēneša plāns\04_Plānošanas matricas\Gaidele-Ivanova\[Gaidele-Ivanova.xlsm]Nodarbību saraksts'!L17</f>
    </nc>
  </rcc>
  <rcc rId="1182" sId="1">
    <oc r="M89">
      <f>'P:\2Novada_Nodala\2 NP mēneša plāns\04_Plānošanas matricas\Gaidele-Ivanova\[Gaidele-Ivanova.xlsm]Nodarbību saraksts'!M17</f>
    </oc>
    <nc r="M89">
      <f>'P:\2Novada_parvalde\2 NP mēneša plāns\04_Plānošanas matricas\Gaidele-Ivanova\[Gaidele-Ivanova.xlsm]Nodarbību saraksts'!M17</f>
    </nc>
  </rcc>
  <rcc rId="1183" sId="1">
    <oc r="N89">
      <f>'P:\2Novada_Nodala\2 NP mēneša plāns\04_Plānošanas matricas\Gaidele-Ivanova\[Gaidele-Ivanova.xlsm]Nodarbību saraksts'!N17</f>
    </oc>
    <nc r="N89">
      <f>'P:\2Novada_parvalde\2 NP mēneša plāns\04_Plānošanas matricas\Gaidele-Ivanova\[Gaidele-Ivanova.xlsm]Nodarbību saraksts'!N17</f>
    </nc>
  </rcc>
  <rcc rId="1184" sId="1">
    <oc r="O89">
      <f>'P:\2Novada_Nodala\2 NP mēneša plāns\04_Plānošanas matricas\Gaidele-Ivanova\[Gaidele-Ivanova.xlsm]Nodarbību saraksts'!O17</f>
    </oc>
    <nc r="O89">
      <f>'P:\2Novada_parvalde\2 NP mēneša plāns\04_Plānošanas matricas\Gaidele-Ivanova\[Gaidele-Ivanova.xlsm]Nodarbību saraksts'!O17</f>
    </nc>
  </rcc>
  <rcc rId="1185" sId="1">
    <oc r="P89">
      <f>'P:\2Novada_Nodala\2 NP mēneša plāns\04_Plānošanas matricas\Gaidele-Ivanova\[Gaidele-Ivanova.xlsm]Nodarbību saraksts'!P17</f>
    </oc>
    <nc r="P89">
      <f>'P:\2Novada_parvalde\2 NP mēneša plāns\04_Plānošanas matricas\Gaidele-Ivanova\[Gaidele-Ivanova.xlsm]Nodarbību saraksts'!P17</f>
    </nc>
  </rcc>
  <rcc rId="1186" sId="1">
    <oc r="Q89">
      <f>'P:\2Novada_Nodala\2 NP mēneša plāns\04_Plānošanas matricas\Gaidele-Ivanova\[Gaidele-Ivanova.xlsm]Nodarbību saraksts'!Q17</f>
    </oc>
    <nc r="Q89">
      <f>'P:\2Novada_parvalde\2 NP mēneša plāns\04_Plānošanas matricas\Gaidele-Ivanova\[Gaidele-Ivanova.xlsm]Nodarbību saraksts'!Q17</f>
    </nc>
  </rcc>
  <rcc rId="1187" sId="1">
    <oc r="R89">
      <f>'P:\2Novada_Nodala\2 NP mēneša plāns\04_Plānošanas matricas\Gaidele-Ivanova\[Gaidele-Ivanova.xlsm]Nodarbību saraksts'!R17</f>
    </oc>
    <nc r="R89">
      <f>'P:\2Novada_parvalde\2 NP mēneša plāns\04_Plānošanas matricas\Gaidele-Ivanova\[Gaidele-Ivanova.xlsm]Nodarbību saraksts'!R17</f>
    </nc>
  </rcc>
  <rcc rId="1188" sId="1">
    <oc r="S89">
      <f>'P:\2Novada_Nodala\2 NP mēneša plāns\04_Plānošanas matricas\Gaidele-Ivanova\[Gaidele-Ivanova.xlsm]Nodarbību saraksts'!S17</f>
    </oc>
    <nc r="S89">
      <f>'P:\2Novada_parvalde\2 NP mēneša plāns\04_Plānošanas matricas\Gaidele-Ivanova\[Gaidele-Ivanova.xlsm]Nodarbību saraksts'!S17</f>
    </nc>
  </rcc>
  <rcc rId="1189" sId="1">
    <oc r="T89">
      <f>'P:\2Novada_Nodala\2 NP mēneša plāns\04_Plānošanas matricas\Gaidele-Ivanova\[Gaidele-Ivanova.xlsm]Nodarbību saraksts'!T17</f>
    </oc>
    <nc r="T89">
      <f>'P:\2Novada_parvalde\2 NP mēneša plāns\04_Plānošanas matricas\Gaidele-Ivanova\[Gaidele-Ivanova.xlsm]Nodarbību saraksts'!T17</f>
    </nc>
  </rcc>
  <rcc rId="1190" sId="1">
    <oc r="U89">
      <f>'P:\2Novada_Nodala\2 NP mēneša plāns\04_Plānošanas matricas\Gaidele-Ivanova\[Gaidele-Ivanova.xlsm]Nodarbību saraksts'!U17</f>
    </oc>
    <nc r="U89">
      <f>'P:\2Novada_parvalde\2 NP mēneša plāns\04_Plānošanas matricas\Gaidele-Ivanova\[Gaidele-Ivanova.xlsm]Nodarbību saraksts'!U17</f>
    </nc>
  </rcc>
  <rcc rId="1191" sId="1">
    <oc r="D90">
      <f>'P:\2Novada_Nodala\2 NP mēneša plāns\04_Plānošanas matricas\Gaidele-Ivanova\[Gaidele-Ivanova.xlsm]Nodarbību saraksts'!D18</f>
    </oc>
    <nc r="D90">
      <f>'P:\2Novada_parvalde\2 NP mēneša plāns\04_Plānošanas matricas\Gaidele-Ivanova\[Gaidele-Ivanova.xlsm]Nodarbību saraksts'!D18</f>
    </nc>
  </rcc>
  <rcc rId="1192" sId="1">
    <oc r="E90">
      <f>'P:\2Novada_Nodala\2 NP mēneša plāns\04_Plānošanas matricas\Gaidele-Ivanova\[Gaidele-Ivanova.xlsm]Nodarbību saraksts'!E18</f>
    </oc>
    <nc r="E90">
      <f>'P:\2Novada_parvalde\2 NP mēneša plāns\04_Plānošanas matricas\Gaidele-Ivanova\[Gaidele-Ivanova.xlsm]Nodarbību saraksts'!E18</f>
    </nc>
  </rcc>
  <rcc rId="1193" sId="1">
    <oc r="F90">
      <f>'P:\2Novada_Nodala\2 NP mēneša plāns\04_Plānošanas matricas\Gaidele-Ivanova\[Gaidele-Ivanova.xlsm]Nodarbību saraksts'!F18</f>
    </oc>
    <nc r="F90">
      <f>'P:\2Novada_parvalde\2 NP mēneša plāns\04_Plānošanas matricas\Gaidele-Ivanova\[Gaidele-Ivanova.xlsm]Nodarbību saraksts'!F18</f>
    </nc>
  </rcc>
  <rcc rId="1194" sId="1">
    <oc r="G90">
      <f>'P:\2Novada_Nodala\2 NP mēneša plāns\04_Plānošanas matricas\Gaidele-Ivanova\[Gaidele-Ivanova.xlsm]Nodarbību saraksts'!G18</f>
    </oc>
    <nc r="G90">
      <f>'P:\2Novada_parvalde\2 NP mēneša plāns\04_Plānošanas matricas\Gaidele-Ivanova\[Gaidele-Ivanova.xlsm]Nodarbību saraksts'!G18</f>
    </nc>
  </rcc>
  <rcc rId="1195" sId="1">
    <oc r="H90">
      <f>'P:\2Novada_Nodala\2 NP mēneša plāns\04_Plānošanas matricas\Gaidele-Ivanova\[Gaidele-Ivanova.xlsm]Nodarbību saraksts'!H18</f>
    </oc>
    <nc r="H90">
      <f>'P:\2Novada_parvalde\2 NP mēneša plāns\04_Plānošanas matricas\Gaidele-Ivanova\[Gaidele-Ivanova.xlsm]Nodarbību saraksts'!H18</f>
    </nc>
  </rcc>
  <rcc rId="1196" sId="1">
    <oc r="I90">
      <f>'P:\2Novada_Nodala\2 NP mēneša plāns\04_Plānošanas matricas\Gaidele-Ivanova\[Gaidele-Ivanova.xlsm]Nodarbību saraksts'!I18</f>
    </oc>
    <nc r="I90">
      <f>'P:\2Novada_parvalde\2 NP mēneša plāns\04_Plānošanas matricas\Gaidele-Ivanova\[Gaidele-Ivanova.xlsm]Nodarbību saraksts'!I18</f>
    </nc>
  </rcc>
  <rcc rId="1197" sId="1">
    <oc r="J90">
      <f>'P:\2Novada_Nodala\2 NP mēneša plāns\04_Plānošanas matricas\Gaidele-Ivanova\[Gaidele-Ivanova.xlsm]Nodarbību saraksts'!J18</f>
    </oc>
    <nc r="J90">
      <f>'P:\2Novada_parvalde\2 NP mēneša plāns\04_Plānošanas matricas\Gaidele-Ivanova\[Gaidele-Ivanova.xlsm]Nodarbību saraksts'!J18</f>
    </nc>
  </rcc>
  <rcc rId="1198" sId="1">
    <oc r="K90">
      <f>'P:\2Novada_Nodala\2 NP mēneša plāns\04_Plānošanas matricas\Gaidele-Ivanova\[Gaidele-Ivanova.xlsm]Nodarbību saraksts'!K18</f>
    </oc>
    <nc r="K90">
      <f>'P:\2Novada_parvalde\2 NP mēneša plāns\04_Plānošanas matricas\Gaidele-Ivanova\[Gaidele-Ivanova.xlsm]Nodarbību saraksts'!K18</f>
    </nc>
  </rcc>
  <rcc rId="1199" sId="1">
    <oc r="L90">
      <f>'P:\2Novada_Nodala\2 NP mēneša plāns\04_Plānošanas matricas\Gaidele-Ivanova\[Gaidele-Ivanova.xlsm]Nodarbību saraksts'!L18</f>
    </oc>
    <nc r="L90">
      <f>'P:\2Novada_parvalde\2 NP mēneša plāns\04_Plānošanas matricas\Gaidele-Ivanova\[Gaidele-Ivanova.xlsm]Nodarbību saraksts'!L18</f>
    </nc>
  </rcc>
  <rcc rId="1200" sId="1">
    <oc r="M90">
      <f>'P:\2Novada_Nodala\2 NP mēneša plāns\04_Plānošanas matricas\Gaidele-Ivanova\[Gaidele-Ivanova.xlsm]Nodarbību saraksts'!M18</f>
    </oc>
    <nc r="M90">
      <f>'P:\2Novada_parvalde\2 NP mēneša plāns\04_Plānošanas matricas\Gaidele-Ivanova\[Gaidele-Ivanova.xlsm]Nodarbību saraksts'!M18</f>
    </nc>
  </rcc>
  <rcc rId="1201" sId="1">
    <oc r="N90">
      <f>'P:\2Novada_Nodala\2 NP mēneša plāns\04_Plānošanas matricas\Gaidele-Ivanova\[Gaidele-Ivanova.xlsm]Nodarbību saraksts'!N18</f>
    </oc>
    <nc r="N90">
      <f>'P:\2Novada_parvalde\2 NP mēneša plāns\04_Plānošanas matricas\Gaidele-Ivanova\[Gaidele-Ivanova.xlsm]Nodarbību saraksts'!N18</f>
    </nc>
  </rcc>
  <rcc rId="1202" sId="1">
    <oc r="O90">
      <f>'P:\2Novada_Nodala\2 NP mēneša plāns\04_Plānošanas matricas\Gaidele-Ivanova\[Gaidele-Ivanova.xlsm]Nodarbību saraksts'!O18</f>
    </oc>
    <nc r="O90">
      <f>'P:\2Novada_parvalde\2 NP mēneša plāns\04_Plānošanas matricas\Gaidele-Ivanova\[Gaidele-Ivanova.xlsm]Nodarbību saraksts'!O18</f>
    </nc>
  </rcc>
  <rcc rId="1203" sId="1">
    <oc r="P90">
      <f>'P:\2Novada_Nodala\2 NP mēneša plāns\04_Plānošanas matricas\Gaidele-Ivanova\[Gaidele-Ivanova.xlsm]Nodarbību saraksts'!P18</f>
    </oc>
    <nc r="P90">
      <f>'P:\2Novada_parvalde\2 NP mēneša plāns\04_Plānošanas matricas\Gaidele-Ivanova\[Gaidele-Ivanova.xlsm]Nodarbību saraksts'!P18</f>
    </nc>
  </rcc>
  <rcc rId="1204" sId="1">
    <oc r="Q90">
      <f>'P:\2Novada_Nodala\2 NP mēneša plāns\04_Plānošanas matricas\Gaidele-Ivanova\[Gaidele-Ivanova.xlsm]Nodarbību saraksts'!Q18</f>
    </oc>
    <nc r="Q90">
      <f>'P:\2Novada_parvalde\2 NP mēneša plāns\04_Plānošanas matricas\Gaidele-Ivanova\[Gaidele-Ivanova.xlsm]Nodarbību saraksts'!Q18</f>
    </nc>
  </rcc>
  <rcc rId="1205" sId="1">
    <oc r="R90">
      <f>'P:\2Novada_Nodala\2 NP mēneša plāns\04_Plānošanas matricas\Gaidele-Ivanova\[Gaidele-Ivanova.xlsm]Nodarbību saraksts'!R18</f>
    </oc>
    <nc r="R90">
      <f>'P:\2Novada_parvalde\2 NP mēneša plāns\04_Plānošanas matricas\Gaidele-Ivanova\[Gaidele-Ivanova.xlsm]Nodarbību saraksts'!R18</f>
    </nc>
  </rcc>
  <rcc rId="1206" sId="1">
    <oc r="S90">
      <f>'P:\2Novada_Nodala\2 NP mēneša plāns\04_Plānošanas matricas\Gaidele-Ivanova\[Gaidele-Ivanova.xlsm]Nodarbību saraksts'!S18</f>
    </oc>
    <nc r="S90">
      <f>'P:\2Novada_parvalde\2 NP mēneša plāns\04_Plānošanas matricas\Gaidele-Ivanova\[Gaidele-Ivanova.xlsm]Nodarbību saraksts'!S18</f>
    </nc>
  </rcc>
  <rcc rId="1207" sId="1">
    <oc r="T90">
      <f>'P:\2Novada_Nodala\2 NP mēneša plāns\04_Plānošanas matricas\Gaidele-Ivanova\[Gaidele-Ivanova.xlsm]Nodarbību saraksts'!T18</f>
    </oc>
    <nc r="T90">
      <f>'P:\2Novada_parvalde\2 NP mēneša plāns\04_Plānošanas matricas\Gaidele-Ivanova\[Gaidele-Ivanova.xlsm]Nodarbību saraksts'!T18</f>
    </nc>
  </rcc>
  <rcc rId="1208" sId="1">
    <oc r="U90">
      <f>'P:\2Novada_Nodala\2 NP mēneša plāns\04_Plānošanas matricas\Gaidele-Ivanova\[Gaidele-Ivanova.xlsm]Nodarbību saraksts'!U18</f>
    </oc>
    <nc r="U90">
      <f>'P:\2Novada_parvalde\2 NP mēneša plāns\04_Plānošanas matricas\Gaidele-Ivanova\[Gaidele-Ivanova.xlsm]Nodarbību saraksts'!U18</f>
    </nc>
  </rcc>
  <rcc rId="1209" sId="1">
    <oc r="D91">
      <f>'P:\2Novada_Nodala\2 NP mēneša plāns\04_Plānošanas matricas\Gaidele-Ivanova\[Gaidele-Ivanova.xlsm]Nodarbību saraksts'!D19</f>
    </oc>
    <nc r="D91">
      <f>'P:\2Novada_parvalde\2 NP mēneša plāns\04_Plānošanas matricas\Gaidele-Ivanova\[Gaidele-Ivanova.xlsm]Nodarbību saraksts'!D19</f>
    </nc>
  </rcc>
  <rcc rId="1210" sId="1">
    <oc r="E91">
      <f>'P:\2Novada_Nodala\2 NP mēneša plāns\04_Plānošanas matricas\Gaidele-Ivanova\[Gaidele-Ivanova.xlsm]Nodarbību saraksts'!E19</f>
    </oc>
    <nc r="E91">
      <f>'P:\2Novada_parvalde\2 NP mēneša plāns\04_Plānošanas matricas\Gaidele-Ivanova\[Gaidele-Ivanova.xlsm]Nodarbību saraksts'!E19</f>
    </nc>
  </rcc>
  <rcc rId="1211" sId="1">
    <oc r="F91">
      <f>'P:\2Novada_Nodala\2 NP mēneša plāns\04_Plānošanas matricas\Gaidele-Ivanova\[Gaidele-Ivanova.xlsm]Nodarbību saraksts'!F19</f>
    </oc>
    <nc r="F91">
      <f>'P:\2Novada_parvalde\2 NP mēneša plāns\04_Plānošanas matricas\Gaidele-Ivanova\[Gaidele-Ivanova.xlsm]Nodarbību saraksts'!F19</f>
    </nc>
  </rcc>
  <rcc rId="1212" sId="1">
    <oc r="G91">
      <f>'P:\2Novada_Nodala\2 NP mēneša plāns\04_Plānošanas matricas\Gaidele-Ivanova\[Gaidele-Ivanova.xlsm]Nodarbību saraksts'!G19</f>
    </oc>
    <nc r="G91">
      <f>'P:\2Novada_parvalde\2 NP mēneša plāns\04_Plānošanas matricas\Gaidele-Ivanova\[Gaidele-Ivanova.xlsm]Nodarbību saraksts'!G19</f>
    </nc>
  </rcc>
  <rcc rId="1213" sId="1">
    <oc r="H91">
      <f>'P:\2Novada_Nodala\2 NP mēneša plāns\04_Plānošanas matricas\Gaidele-Ivanova\[Gaidele-Ivanova.xlsm]Nodarbību saraksts'!H19</f>
    </oc>
    <nc r="H91">
      <f>'P:\2Novada_parvalde\2 NP mēneša plāns\04_Plānošanas matricas\Gaidele-Ivanova\[Gaidele-Ivanova.xlsm]Nodarbību saraksts'!H19</f>
    </nc>
  </rcc>
  <rcc rId="1214" sId="1">
    <oc r="I91">
      <f>'P:\2Novada_Nodala\2 NP mēneša plāns\04_Plānošanas matricas\Gaidele-Ivanova\[Gaidele-Ivanova.xlsm]Nodarbību saraksts'!I19</f>
    </oc>
    <nc r="I91">
      <f>'P:\2Novada_parvalde\2 NP mēneša plāns\04_Plānošanas matricas\Gaidele-Ivanova\[Gaidele-Ivanova.xlsm]Nodarbību saraksts'!I19</f>
    </nc>
  </rcc>
  <rcc rId="1215" sId="1">
    <oc r="J91">
      <f>'P:\2Novada_Nodala\2 NP mēneša plāns\04_Plānošanas matricas\Gaidele-Ivanova\[Gaidele-Ivanova.xlsm]Nodarbību saraksts'!J19</f>
    </oc>
    <nc r="J91">
      <f>'P:\2Novada_parvalde\2 NP mēneša plāns\04_Plānošanas matricas\Gaidele-Ivanova\[Gaidele-Ivanova.xlsm]Nodarbību saraksts'!J19</f>
    </nc>
  </rcc>
  <rcc rId="1216" sId="1">
    <oc r="K91">
      <f>'P:\2Novada_Nodala\2 NP mēneša plāns\04_Plānošanas matricas\Gaidele-Ivanova\[Gaidele-Ivanova.xlsm]Nodarbību saraksts'!K19</f>
    </oc>
    <nc r="K91">
      <f>'P:\2Novada_parvalde\2 NP mēneša plāns\04_Plānošanas matricas\Gaidele-Ivanova\[Gaidele-Ivanova.xlsm]Nodarbību saraksts'!K19</f>
    </nc>
  </rcc>
  <rcc rId="1217" sId="1">
    <oc r="L91">
      <f>'P:\2Novada_Nodala\2 NP mēneša plāns\04_Plānošanas matricas\Gaidele-Ivanova\[Gaidele-Ivanova.xlsm]Nodarbību saraksts'!L19</f>
    </oc>
    <nc r="L91">
      <f>'P:\2Novada_parvalde\2 NP mēneša plāns\04_Plānošanas matricas\Gaidele-Ivanova\[Gaidele-Ivanova.xlsm]Nodarbību saraksts'!L19</f>
    </nc>
  </rcc>
  <rcc rId="1218" sId="1">
    <oc r="M91">
      <f>'P:\2Novada_Nodala\2 NP mēneša plāns\04_Plānošanas matricas\Gaidele-Ivanova\[Gaidele-Ivanova.xlsm]Nodarbību saraksts'!M19</f>
    </oc>
    <nc r="M91">
      <f>'P:\2Novada_parvalde\2 NP mēneša plāns\04_Plānošanas matricas\Gaidele-Ivanova\[Gaidele-Ivanova.xlsm]Nodarbību saraksts'!M19</f>
    </nc>
  </rcc>
  <rcc rId="1219" sId="1">
    <oc r="N91">
      <f>'P:\2Novada_Nodala\2 NP mēneša plāns\04_Plānošanas matricas\Gaidele-Ivanova\[Gaidele-Ivanova.xlsm]Nodarbību saraksts'!N19</f>
    </oc>
    <nc r="N91">
      <f>'P:\2Novada_parvalde\2 NP mēneša plāns\04_Plānošanas matricas\Gaidele-Ivanova\[Gaidele-Ivanova.xlsm]Nodarbību saraksts'!N19</f>
    </nc>
  </rcc>
  <rcc rId="1220" sId="1">
    <oc r="O91">
      <f>'P:\2Novada_Nodala\2 NP mēneša plāns\04_Plānošanas matricas\Gaidele-Ivanova\[Gaidele-Ivanova.xlsm]Nodarbību saraksts'!O19</f>
    </oc>
    <nc r="O91">
      <f>'P:\2Novada_parvalde\2 NP mēneša plāns\04_Plānošanas matricas\Gaidele-Ivanova\[Gaidele-Ivanova.xlsm]Nodarbību saraksts'!O19</f>
    </nc>
  </rcc>
  <rcc rId="1221" sId="1">
    <oc r="P91">
      <f>'P:\2Novada_Nodala\2 NP mēneša plāns\04_Plānošanas matricas\Gaidele-Ivanova\[Gaidele-Ivanova.xlsm]Nodarbību saraksts'!P19</f>
    </oc>
    <nc r="P91">
      <f>'P:\2Novada_parvalde\2 NP mēneša plāns\04_Plānošanas matricas\Gaidele-Ivanova\[Gaidele-Ivanova.xlsm]Nodarbību saraksts'!P19</f>
    </nc>
  </rcc>
  <rcc rId="1222" sId="1">
    <oc r="Q91">
      <f>'P:\2Novada_Nodala\2 NP mēneša plāns\04_Plānošanas matricas\Gaidele-Ivanova\[Gaidele-Ivanova.xlsm]Nodarbību saraksts'!Q19</f>
    </oc>
    <nc r="Q91">
      <f>'P:\2Novada_parvalde\2 NP mēneša plāns\04_Plānošanas matricas\Gaidele-Ivanova\[Gaidele-Ivanova.xlsm]Nodarbību saraksts'!Q19</f>
    </nc>
  </rcc>
  <rcc rId="1223" sId="1">
    <oc r="R91">
      <f>'P:\2Novada_Nodala\2 NP mēneša plāns\04_Plānošanas matricas\Gaidele-Ivanova\[Gaidele-Ivanova.xlsm]Nodarbību saraksts'!R19</f>
    </oc>
    <nc r="R91">
      <f>'P:\2Novada_parvalde\2 NP mēneša plāns\04_Plānošanas matricas\Gaidele-Ivanova\[Gaidele-Ivanova.xlsm]Nodarbību saraksts'!R19</f>
    </nc>
  </rcc>
  <rcc rId="1224" sId="1">
    <oc r="S91">
      <f>'P:\2Novada_Nodala\2 NP mēneša plāns\04_Plānošanas matricas\Gaidele-Ivanova\[Gaidele-Ivanova.xlsm]Nodarbību saraksts'!S19</f>
    </oc>
    <nc r="S91">
      <f>'P:\2Novada_parvalde\2 NP mēneša plāns\04_Plānošanas matricas\Gaidele-Ivanova\[Gaidele-Ivanova.xlsm]Nodarbību saraksts'!S19</f>
    </nc>
  </rcc>
  <rcc rId="1225" sId="1">
    <oc r="T91">
      <f>'P:\2Novada_Nodala\2 NP mēneša plāns\04_Plānošanas matricas\Gaidele-Ivanova\[Gaidele-Ivanova.xlsm]Nodarbību saraksts'!T19</f>
    </oc>
    <nc r="T91">
      <f>'P:\2Novada_parvalde\2 NP mēneša plāns\04_Plānošanas matricas\Gaidele-Ivanova\[Gaidele-Ivanova.xlsm]Nodarbību saraksts'!T19</f>
    </nc>
  </rcc>
  <rcc rId="1226" sId="1">
    <oc r="U91">
      <f>'P:\2Novada_Nodala\2 NP mēneša plāns\04_Plānošanas matricas\Gaidele-Ivanova\[Gaidele-Ivanova.xlsm]Nodarbību saraksts'!U19</f>
    </oc>
    <nc r="U91">
      <f>'P:\2Novada_parvalde\2 NP mēneša plāns\04_Plānošanas matricas\Gaidele-Ivanova\[Gaidele-Ivanova.xlsm]Nodarbību saraksts'!U19</f>
    </nc>
  </rcc>
  <rcc rId="1227" sId="1">
    <oc r="D92">
      <f>'P:\2Novada_Nodala\2 NP mēneša plāns\04_Plānošanas matricas\Gaidele-Ivanova\[Gaidele-Ivanova.xlsm]Nodarbību saraksts'!D20</f>
    </oc>
    <nc r="D92">
      <f>'P:\2Novada_parvalde\2 NP mēneša plāns\04_Plānošanas matricas\Gaidele-Ivanova\[Gaidele-Ivanova.xlsm]Nodarbību saraksts'!D20</f>
    </nc>
  </rcc>
  <rcc rId="1228" sId="1">
    <oc r="E92">
      <f>'P:\2Novada_Nodala\2 NP mēneša plāns\04_Plānošanas matricas\Gaidele-Ivanova\[Gaidele-Ivanova.xlsm]Nodarbību saraksts'!E20</f>
    </oc>
    <nc r="E92">
      <f>'P:\2Novada_parvalde\2 NP mēneša plāns\04_Plānošanas matricas\Gaidele-Ivanova\[Gaidele-Ivanova.xlsm]Nodarbību saraksts'!E20</f>
    </nc>
  </rcc>
  <rcc rId="1229" sId="1">
    <oc r="F92">
      <f>'P:\2Novada_Nodala\2 NP mēneša plāns\04_Plānošanas matricas\Gaidele-Ivanova\[Gaidele-Ivanova.xlsm]Nodarbību saraksts'!F20</f>
    </oc>
    <nc r="F92">
      <f>'P:\2Novada_parvalde\2 NP mēneša plāns\04_Plānošanas matricas\Gaidele-Ivanova\[Gaidele-Ivanova.xlsm]Nodarbību saraksts'!F20</f>
    </nc>
  </rcc>
  <rcc rId="1230" sId="1">
    <oc r="G92">
      <f>'P:\2Novada_Nodala\2 NP mēneša plāns\04_Plānošanas matricas\Gaidele-Ivanova\[Gaidele-Ivanova.xlsm]Nodarbību saraksts'!G20</f>
    </oc>
    <nc r="G92">
      <f>'P:\2Novada_parvalde\2 NP mēneša plāns\04_Plānošanas matricas\Gaidele-Ivanova\[Gaidele-Ivanova.xlsm]Nodarbību saraksts'!G20</f>
    </nc>
  </rcc>
  <rcc rId="1231" sId="1">
    <oc r="H92">
      <f>'P:\2Novada_Nodala\2 NP mēneša plāns\04_Plānošanas matricas\Gaidele-Ivanova\[Gaidele-Ivanova.xlsm]Nodarbību saraksts'!H20</f>
    </oc>
    <nc r="H92">
      <f>'P:\2Novada_parvalde\2 NP mēneša plāns\04_Plānošanas matricas\Gaidele-Ivanova\[Gaidele-Ivanova.xlsm]Nodarbību saraksts'!H20</f>
    </nc>
  </rcc>
  <rcc rId="1232" sId="1">
    <oc r="I92">
      <f>'P:\2Novada_Nodala\2 NP mēneša plāns\04_Plānošanas matricas\Gaidele-Ivanova\[Gaidele-Ivanova.xlsm]Nodarbību saraksts'!I20</f>
    </oc>
    <nc r="I92">
      <f>'P:\2Novada_parvalde\2 NP mēneša plāns\04_Plānošanas matricas\Gaidele-Ivanova\[Gaidele-Ivanova.xlsm]Nodarbību saraksts'!I20</f>
    </nc>
  </rcc>
  <rcc rId="1233" sId="1">
    <oc r="J92">
      <f>'P:\2Novada_Nodala\2 NP mēneša plāns\04_Plānošanas matricas\Gaidele-Ivanova\[Gaidele-Ivanova.xlsm]Nodarbību saraksts'!J20</f>
    </oc>
    <nc r="J92">
      <f>'P:\2Novada_parvalde\2 NP mēneša plāns\04_Plānošanas matricas\Gaidele-Ivanova\[Gaidele-Ivanova.xlsm]Nodarbību saraksts'!J20</f>
    </nc>
  </rcc>
  <rcc rId="1234" sId="1">
    <oc r="K92">
      <f>'P:\2Novada_Nodala\2 NP mēneša plāns\04_Plānošanas matricas\Gaidele-Ivanova\[Gaidele-Ivanova.xlsm]Nodarbību saraksts'!K20</f>
    </oc>
    <nc r="K92">
      <f>'P:\2Novada_parvalde\2 NP mēneša plāns\04_Plānošanas matricas\Gaidele-Ivanova\[Gaidele-Ivanova.xlsm]Nodarbību saraksts'!K20</f>
    </nc>
  </rcc>
  <rcc rId="1235" sId="1">
    <oc r="L92">
      <f>'P:\2Novada_Nodala\2 NP mēneša plāns\04_Plānošanas matricas\Gaidele-Ivanova\[Gaidele-Ivanova.xlsm]Nodarbību saraksts'!L20</f>
    </oc>
    <nc r="L92">
      <f>'P:\2Novada_parvalde\2 NP mēneša plāns\04_Plānošanas matricas\Gaidele-Ivanova\[Gaidele-Ivanova.xlsm]Nodarbību saraksts'!L20</f>
    </nc>
  </rcc>
  <rcc rId="1236" sId="1">
    <oc r="M92">
      <f>'P:\2Novada_Nodala\2 NP mēneša plāns\04_Plānošanas matricas\Gaidele-Ivanova\[Gaidele-Ivanova.xlsm]Nodarbību saraksts'!M20</f>
    </oc>
    <nc r="M92">
      <f>'P:\2Novada_parvalde\2 NP mēneša plāns\04_Plānošanas matricas\Gaidele-Ivanova\[Gaidele-Ivanova.xlsm]Nodarbību saraksts'!M20</f>
    </nc>
  </rcc>
  <rcc rId="1237" sId="1">
    <oc r="N92">
      <f>'P:\2Novada_Nodala\2 NP mēneša plāns\04_Plānošanas matricas\Gaidele-Ivanova\[Gaidele-Ivanova.xlsm]Nodarbību saraksts'!N20</f>
    </oc>
    <nc r="N92">
      <f>'P:\2Novada_parvalde\2 NP mēneša plāns\04_Plānošanas matricas\Gaidele-Ivanova\[Gaidele-Ivanova.xlsm]Nodarbību saraksts'!N20</f>
    </nc>
  </rcc>
  <rcc rId="1238" sId="1">
    <oc r="O92">
      <f>'P:\2Novada_Nodala\2 NP mēneša plāns\04_Plānošanas matricas\Gaidele-Ivanova\[Gaidele-Ivanova.xlsm]Nodarbību saraksts'!O20</f>
    </oc>
    <nc r="O92">
      <f>'P:\2Novada_parvalde\2 NP mēneša plāns\04_Plānošanas matricas\Gaidele-Ivanova\[Gaidele-Ivanova.xlsm]Nodarbību saraksts'!O20</f>
    </nc>
  </rcc>
  <rcc rId="1239" sId="1">
    <oc r="P92">
      <f>'P:\2Novada_Nodala\2 NP mēneša plāns\04_Plānošanas matricas\Gaidele-Ivanova\[Gaidele-Ivanova.xlsm]Nodarbību saraksts'!P20</f>
    </oc>
    <nc r="P92">
      <f>'P:\2Novada_parvalde\2 NP mēneša plāns\04_Plānošanas matricas\Gaidele-Ivanova\[Gaidele-Ivanova.xlsm]Nodarbību saraksts'!P20</f>
    </nc>
  </rcc>
  <rcc rId="1240" sId="1">
    <oc r="Q92">
      <f>'P:\2Novada_Nodala\2 NP mēneša plāns\04_Plānošanas matricas\Gaidele-Ivanova\[Gaidele-Ivanova.xlsm]Nodarbību saraksts'!Q20</f>
    </oc>
    <nc r="Q92">
      <f>'P:\2Novada_parvalde\2 NP mēneša plāns\04_Plānošanas matricas\Gaidele-Ivanova\[Gaidele-Ivanova.xlsm]Nodarbību saraksts'!Q20</f>
    </nc>
  </rcc>
  <rcc rId="1241" sId="1">
    <oc r="R92">
      <f>'P:\2Novada_Nodala\2 NP mēneša plāns\04_Plānošanas matricas\Gaidele-Ivanova\[Gaidele-Ivanova.xlsm]Nodarbību saraksts'!R20</f>
    </oc>
    <nc r="R92">
      <f>'P:\2Novada_parvalde\2 NP mēneša plāns\04_Plānošanas matricas\Gaidele-Ivanova\[Gaidele-Ivanova.xlsm]Nodarbību saraksts'!R20</f>
    </nc>
  </rcc>
  <rcc rId="1242" sId="1">
    <oc r="S92">
      <f>'P:\2Novada_Nodala\2 NP mēneša plāns\04_Plānošanas matricas\Gaidele-Ivanova\[Gaidele-Ivanova.xlsm]Nodarbību saraksts'!S20</f>
    </oc>
    <nc r="S92">
      <f>'P:\2Novada_parvalde\2 NP mēneša plāns\04_Plānošanas matricas\Gaidele-Ivanova\[Gaidele-Ivanova.xlsm]Nodarbību saraksts'!S20</f>
    </nc>
  </rcc>
  <rcc rId="1243" sId="1">
    <oc r="T92">
      <f>'P:\2Novada_Nodala\2 NP mēneša plāns\04_Plānošanas matricas\Gaidele-Ivanova\[Gaidele-Ivanova.xlsm]Nodarbību saraksts'!T20</f>
    </oc>
    <nc r="T92">
      <f>'P:\2Novada_parvalde\2 NP mēneša plāns\04_Plānošanas matricas\Gaidele-Ivanova\[Gaidele-Ivanova.xlsm]Nodarbību saraksts'!T20</f>
    </nc>
  </rcc>
  <rcc rId="1244" sId="1">
    <oc r="U92">
      <f>'P:\2Novada_Nodala\2 NP mēneša plāns\04_Plānošanas matricas\Gaidele-Ivanova\[Gaidele-Ivanova.xlsm]Nodarbību saraksts'!U20</f>
    </oc>
    <nc r="U92">
      <f>'P:\2Novada_parvalde\2 NP mēneša plāns\04_Plānošanas matricas\Gaidele-Ivanova\[Gaidele-Ivanova.xlsm]Nodarbību saraksts'!U20</f>
    </nc>
  </rcc>
  <rcc rId="1245" sId="1">
    <oc r="D93">
      <f>'P:\2Novada_Nodala\2 NP mēneša plāns\04_Plānošanas matricas\Gaidele-Ivanova\[Gaidele-Ivanova.xlsm]Nodarbību saraksts'!D21</f>
    </oc>
    <nc r="D93">
      <f>'P:\2Novada_parvalde\2 NP mēneša plāns\04_Plānošanas matricas\Gaidele-Ivanova\[Gaidele-Ivanova.xlsm]Nodarbību saraksts'!D21</f>
    </nc>
  </rcc>
  <rcc rId="1246" sId="1">
    <oc r="E93">
      <f>'P:\2Novada_Nodala\2 NP mēneša plāns\04_Plānošanas matricas\Gaidele-Ivanova\[Gaidele-Ivanova.xlsm]Nodarbību saraksts'!E21</f>
    </oc>
    <nc r="E93">
      <f>'P:\2Novada_parvalde\2 NP mēneša plāns\04_Plānošanas matricas\Gaidele-Ivanova\[Gaidele-Ivanova.xlsm]Nodarbību saraksts'!E21</f>
    </nc>
  </rcc>
  <rcc rId="1247" sId="1">
    <oc r="F93">
      <f>'P:\2Novada_Nodala\2 NP mēneša plāns\04_Plānošanas matricas\Gaidele-Ivanova\[Gaidele-Ivanova.xlsm]Nodarbību saraksts'!F21</f>
    </oc>
    <nc r="F93">
      <f>'P:\2Novada_parvalde\2 NP mēneša plāns\04_Plānošanas matricas\Gaidele-Ivanova\[Gaidele-Ivanova.xlsm]Nodarbību saraksts'!F21</f>
    </nc>
  </rcc>
  <rcc rId="1248" sId="1">
    <oc r="G93">
      <f>'P:\2Novada_Nodala\2 NP mēneša plāns\04_Plānošanas matricas\Gaidele-Ivanova\[Gaidele-Ivanova.xlsm]Nodarbību saraksts'!G21</f>
    </oc>
    <nc r="G93">
      <f>'P:\2Novada_parvalde\2 NP mēneša plāns\04_Plānošanas matricas\Gaidele-Ivanova\[Gaidele-Ivanova.xlsm]Nodarbību saraksts'!G21</f>
    </nc>
  </rcc>
  <rcc rId="1249" sId="1">
    <oc r="H93">
      <f>'P:\2Novada_Nodala\2 NP mēneša plāns\04_Plānošanas matricas\Gaidele-Ivanova\[Gaidele-Ivanova.xlsm]Nodarbību saraksts'!H21</f>
    </oc>
    <nc r="H93">
      <f>'P:\2Novada_parvalde\2 NP mēneša plāns\04_Plānošanas matricas\Gaidele-Ivanova\[Gaidele-Ivanova.xlsm]Nodarbību saraksts'!H21</f>
    </nc>
  </rcc>
  <rcc rId="1250" sId="1">
    <oc r="I93">
      <f>'P:\2Novada_Nodala\2 NP mēneša plāns\04_Plānošanas matricas\Gaidele-Ivanova\[Gaidele-Ivanova.xlsm]Nodarbību saraksts'!I21</f>
    </oc>
    <nc r="I93">
      <f>'P:\2Novada_parvalde\2 NP mēneša plāns\04_Plānošanas matricas\Gaidele-Ivanova\[Gaidele-Ivanova.xlsm]Nodarbību saraksts'!I21</f>
    </nc>
  </rcc>
  <rcc rId="1251" sId="1">
    <oc r="J93">
      <f>'P:\2Novada_Nodala\2 NP mēneša plāns\04_Plānošanas matricas\Gaidele-Ivanova\[Gaidele-Ivanova.xlsm]Nodarbību saraksts'!J21</f>
    </oc>
    <nc r="J93">
      <f>'P:\2Novada_parvalde\2 NP mēneša plāns\04_Plānošanas matricas\Gaidele-Ivanova\[Gaidele-Ivanova.xlsm]Nodarbību saraksts'!J21</f>
    </nc>
  </rcc>
  <rcc rId="1252" sId="1">
    <oc r="K93">
      <f>'P:\2Novada_Nodala\2 NP mēneša plāns\04_Plānošanas matricas\Gaidele-Ivanova\[Gaidele-Ivanova.xlsm]Nodarbību saraksts'!K21</f>
    </oc>
    <nc r="K93">
      <f>'P:\2Novada_parvalde\2 NP mēneša plāns\04_Plānošanas matricas\Gaidele-Ivanova\[Gaidele-Ivanova.xlsm]Nodarbību saraksts'!K21</f>
    </nc>
  </rcc>
  <rcc rId="1253" sId="1">
    <oc r="L93">
      <f>'P:\2Novada_Nodala\2 NP mēneša plāns\04_Plānošanas matricas\Gaidele-Ivanova\[Gaidele-Ivanova.xlsm]Nodarbību saraksts'!L21</f>
    </oc>
    <nc r="L93">
      <f>'P:\2Novada_parvalde\2 NP mēneša plāns\04_Plānošanas matricas\Gaidele-Ivanova\[Gaidele-Ivanova.xlsm]Nodarbību saraksts'!L21</f>
    </nc>
  </rcc>
  <rcc rId="1254" sId="1">
    <oc r="M93">
      <f>'P:\2Novada_Nodala\2 NP mēneša plāns\04_Plānošanas matricas\Gaidele-Ivanova\[Gaidele-Ivanova.xlsm]Nodarbību saraksts'!M21</f>
    </oc>
    <nc r="M93">
      <f>'P:\2Novada_parvalde\2 NP mēneša plāns\04_Plānošanas matricas\Gaidele-Ivanova\[Gaidele-Ivanova.xlsm]Nodarbību saraksts'!M21</f>
    </nc>
  </rcc>
  <rcc rId="1255" sId="1">
    <oc r="N93">
      <f>'P:\2Novada_Nodala\2 NP mēneša plāns\04_Plānošanas matricas\Gaidele-Ivanova\[Gaidele-Ivanova.xlsm]Nodarbību saraksts'!N21</f>
    </oc>
    <nc r="N93">
      <f>'P:\2Novada_parvalde\2 NP mēneša plāns\04_Plānošanas matricas\Gaidele-Ivanova\[Gaidele-Ivanova.xlsm]Nodarbību saraksts'!N21</f>
    </nc>
  </rcc>
  <rcc rId="1256" sId="1">
    <oc r="O93">
      <f>'P:\2Novada_Nodala\2 NP mēneša plāns\04_Plānošanas matricas\Gaidele-Ivanova\[Gaidele-Ivanova.xlsm]Nodarbību saraksts'!O21</f>
    </oc>
    <nc r="O93">
      <f>'P:\2Novada_parvalde\2 NP mēneša plāns\04_Plānošanas matricas\Gaidele-Ivanova\[Gaidele-Ivanova.xlsm]Nodarbību saraksts'!O21</f>
    </nc>
  </rcc>
  <rcc rId="1257" sId="1">
    <oc r="P93">
      <f>'P:\2Novada_Nodala\2 NP mēneša plāns\04_Plānošanas matricas\Gaidele-Ivanova\[Gaidele-Ivanova.xlsm]Nodarbību saraksts'!P21</f>
    </oc>
    <nc r="P93">
      <f>'P:\2Novada_parvalde\2 NP mēneša plāns\04_Plānošanas matricas\Gaidele-Ivanova\[Gaidele-Ivanova.xlsm]Nodarbību saraksts'!P21</f>
    </nc>
  </rcc>
  <rcc rId="1258" sId="1">
    <oc r="Q93">
      <f>'P:\2Novada_Nodala\2 NP mēneša plāns\04_Plānošanas matricas\Gaidele-Ivanova\[Gaidele-Ivanova.xlsm]Nodarbību saraksts'!Q21</f>
    </oc>
    <nc r="Q93">
      <f>'P:\2Novada_parvalde\2 NP mēneša plāns\04_Plānošanas matricas\Gaidele-Ivanova\[Gaidele-Ivanova.xlsm]Nodarbību saraksts'!Q21</f>
    </nc>
  </rcc>
  <rcc rId="1259" sId="1">
    <oc r="R93">
      <f>'P:\2Novada_Nodala\2 NP mēneša plāns\04_Plānošanas matricas\Gaidele-Ivanova\[Gaidele-Ivanova.xlsm]Nodarbību saraksts'!R21</f>
    </oc>
    <nc r="R93">
      <f>'P:\2Novada_parvalde\2 NP mēneša plāns\04_Plānošanas matricas\Gaidele-Ivanova\[Gaidele-Ivanova.xlsm]Nodarbību saraksts'!R21</f>
    </nc>
  </rcc>
  <rcc rId="1260" sId="1">
    <oc r="S93">
      <f>'P:\2Novada_Nodala\2 NP mēneša plāns\04_Plānošanas matricas\Gaidele-Ivanova\[Gaidele-Ivanova.xlsm]Nodarbību saraksts'!S21</f>
    </oc>
    <nc r="S93">
      <f>'P:\2Novada_parvalde\2 NP mēneša plāns\04_Plānošanas matricas\Gaidele-Ivanova\[Gaidele-Ivanova.xlsm]Nodarbību saraksts'!S21</f>
    </nc>
  </rcc>
  <rcc rId="1261" sId="1">
    <oc r="T93">
      <f>'P:\2Novada_Nodala\2 NP mēneša plāns\04_Plānošanas matricas\Gaidele-Ivanova\[Gaidele-Ivanova.xlsm]Nodarbību saraksts'!T21</f>
    </oc>
    <nc r="T93">
      <f>'P:\2Novada_parvalde\2 NP mēneša plāns\04_Plānošanas matricas\Gaidele-Ivanova\[Gaidele-Ivanova.xlsm]Nodarbību saraksts'!T21</f>
    </nc>
  </rcc>
  <rcc rId="1262" sId="1">
    <oc r="U93">
      <f>'P:\2Novada_Nodala\2 NP mēneša plāns\04_Plānošanas matricas\Gaidele-Ivanova\[Gaidele-Ivanova.xlsm]Nodarbību saraksts'!U21</f>
    </oc>
    <nc r="U93">
      <f>'P:\2Novada_parvalde\2 NP mēneša plāns\04_Plānošanas matricas\Gaidele-Ivanova\[Gaidele-Ivanova.xlsm]Nodarbību saraksts'!U21</f>
    </nc>
  </rcc>
  <rcc rId="1263" sId="1">
    <oc r="D94">
      <f>'P:\2Novada_Nodala\2 NP mēneša plāns\04_Plānošanas matricas\Gaidele-Ivanova\[Gaidele-Ivanova.xlsm]Nodarbību saraksts'!D22</f>
    </oc>
    <nc r="D94">
      <f>'P:\2Novada_parvalde\2 NP mēneša plāns\04_Plānošanas matricas\Gaidele-Ivanova\[Gaidele-Ivanova.xlsm]Nodarbību saraksts'!D22</f>
    </nc>
  </rcc>
  <rcc rId="1264" sId="1">
    <oc r="E94">
      <f>'P:\2Novada_Nodala\2 NP mēneša plāns\04_Plānošanas matricas\Gaidele-Ivanova\[Gaidele-Ivanova.xlsm]Nodarbību saraksts'!E22</f>
    </oc>
    <nc r="E94">
      <f>'P:\2Novada_parvalde\2 NP mēneša plāns\04_Plānošanas matricas\Gaidele-Ivanova\[Gaidele-Ivanova.xlsm]Nodarbību saraksts'!E22</f>
    </nc>
  </rcc>
  <rcc rId="1265" sId="1">
    <oc r="F94">
      <f>'P:\2Novada_Nodala\2 NP mēneša plāns\04_Plānošanas matricas\Gaidele-Ivanova\[Gaidele-Ivanova.xlsm]Nodarbību saraksts'!F22</f>
    </oc>
    <nc r="F94">
      <f>'P:\2Novada_parvalde\2 NP mēneša plāns\04_Plānošanas matricas\Gaidele-Ivanova\[Gaidele-Ivanova.xlsm]Nodarbību saraksts'!F22</f>
    </nc>
  </rcc>
  <rcc rId="1266" sId="1">
    <oc r="G94">
      <f>'P:\2Novada_Nodala\2 NP mēneša plāns\04_Plānošanas matricas\Gaidele-Ivanova\[Gaidele-Ivanova.xlsm]Nodarbību saraksts'!G22</f>
    </oc>
    <nc r="G94">
      <f>'P:\2Novada_parvalde\2 NP mēneša plāns\04_Plānošanas matricas\Gaidele-Ivanova\[Gaidele-Ivanova.xlsm]Nodarbību saraksts'!G22</f>
    </nc>
  </rcc>
  <rcc rId="1267" sId="1">
    <oc r="H94">
      <f>'P:\2Novada_Nodala\2 NP mēneša plāns\04_Plānošanas matricas\Gaidele-Ivanova\[Gaidele-Ivanova.xlsm]Nodarbību saraksts'!H22</f>
    </oc>
    <nc r="H94">
      <f>'P:\2Novada_parvalde\2 NP mēneša plāns\04_Plānošanas matricas\Gaidele-Ivanova\[Gaidele-Ivanova.xlsm]Nodarbību saraksts'!H22</f>
    </nc>
  </rcc>
  <rcc rId="1268" sId="1">
    <oc r="I94">
      <f>'P:\2Novada_Nodala\2 NP mēneša plāns\04_Plānošanas matricas\Gaidele-Ivanova\[Gaidele-Ivanova.xlsm]Nodarbību saraksts'!I22</f>
    </oc>
    <nc r="I94">
      <f>'P:\2Novada_parvalde\2 NP mēneša plāns\04_Plānošanas matricas\Gaidele-Ivanova\[Gaidele-Ivanova.xlsm]Nodarbību saraksts'!I22</f>
    </nc>
  </rcc>
  <rcc rId="1269" sId="1">
    <oc r="J94">
      <f>'P:\2Novada_Nodala\2 NP mēneša plāns\04_Plānošanas matricas\Gaidele-Ivanova\[Gaidele-Ivanova.xlsm]Nodarbību saraksts'!J22</f>
    </oc>
    <nc r="J94">
      <f>'P:\2Novada_parvalde\2 NP mēneša plāns\04_Plānošanas matricas\Gaidele-Ivanova\[Gaidele-Ivanova.xlsm]Nodarbību saraksts'!J22</f>
    </nc>
  </rcc>
  <rcc rId="1270" sId="1">
    <oc r="K94">
      <f>'P:\2Novada_Nodala\2 NP mēneša plāns\04_Plānošanas matricas\Gaidele-Ivanova\[Gaidele-Ivanova.xlsm]Nodarbību saraksts'!K22</f>
    </oc>
    <nc r="K94">
      <f>'P:\2Novada_parvalde\2 NP mēneša plāns\04_Plānošanas matricas\Gaidele-Ivanova\[Gaidele-Ivanova.xlsm]Nodarbību saraksts'!K22</f>
    </nc>
  </rcc>
  <rcc rId="1271" sId="1">
    <oc r="L94">
      <f>'P:\2Novada_Nodala\2 NP mēneša plāns\04_Plānošanas matricas\Gaidele-Ivanova\[Gaidele-Ivanova.xlsm]Nodarbību saraksts'!L22</f>
    </oc>
    <nc r="L94">
      <f>'P:\2Novada_parvalde\2 NP mēneša plāns\04_Plānošanas matricas\Gaidele-Ivanova\[Gaidele-Ivanova.xlsm]Nodarbību saraksts'!L22</f>
    </nc>
  </rcc>
  <rcc rId="1272" sId="1">
    <oc r="M94">
      <f>'P:\2Novada_Nodala\2 NP mēneša plāns\04_Plānošanas matricas\Gaidele-Ivanova\[Gaidele-Ivanova.xlsm]Nodarbību saraksts'!M22</f>
    </oc>
    <nc r="M94">
      <f>'P:\2Novada_parvalde\2 NP mēneša plāns\04_Plānošanas matricas\Gaidele-Ivanova\[Gaidele-Ivanova.xlsm]Nodarbību saraksts'!M22</f>
    </nc>
  </rcc>
  <rcc rId="1273" sId="1">
    <oc r="N94">
      <f>'P:\2Novada_Nodala\2 NP mēneša plāns\04_Plānošanas matricas\Gaidele-Ivanova\[Gaidele-Ivanova.xlsm]Nodarbību saraksts'!N22</f>
    </oc>
    <nc r="N94">
      <f>'P:\2Novada_parvalde\2 NP mēneša plāns\04_Plānošanas matricas\Gaidele-Ivanova\[Gaidele-Ivanova.xlsm]Nodarbību saraksts'!N22</f>
    </nc>
  </rcc>
  <rcc rId="1274" sId="1">
    <oc r="O94">
      <f>'P:\2Novada_Nodala\2 NP mēneša plāns\04_Plānošanas matricas\Gaidele-Ivanova\[Gaidele-Ivanova.xlsm]Nodarbību saraksts'!O22</f>
    </oc>
    <nc r="O94">
      <f>'P:\2Novada_parvalde\2 NP mēneša plāns\04_Plānošanas matricas\Gaidele-Ivanova\[Gaidele-Ivanova.xlsm]Nodarbību saraksts'!O22</f>
    </nc>
  </rcc>
  <rcc rId="1275" sId="1">
    <oc r="P94">
      <f>'P:\2Novada_Nodala\2 NP mēneša plāns\04_Plānošanas matricas\Gaidele-Ivanova\[Gaidele-Ivanova.xlsm]Nodarbību saraksts'!P22</f>
    </oc>
    <nc r="P94">
      <f>'P:\2Novada_parvalde\2 NP mēneša plāns\04_Plānošanas matricas\Gaidele-Ivanova\[Gaidele-Ivanova.xlsm]Nodarbību saraksts'!P22</f>
    </nc>
  </rcc>
  <rcc rId="1276" sId="1">
    <oc r="Q94">
      <f>'P:\2Novada_Nodala\2 NP mēneša plāns\04_Plānošanas matricas\Gaidele-Ivanova\[Gaidele-Ivanova.xlsm]Nodarbību saraksts'!Q22</f>
    </oc>
    <nc r="Q94">
      <f>'P:\2Novada_parvalde\2 NP mēneša plāns\04_Plānošanas matricas\Gaidele-Ivanova\[Gaidele-Ivanova.xlsm]Nodarbību saraksts'!Q22</f>
    </nc>
  </rcc>
  <rcc rId="1277" sId="1">
    <oc r="R94">
      <f>'P:\2Novada_Nodala\2 NP mēneša plāns\04_Plānošanas matricas\Gaidele-Ivanova\[Gaidele-Ivanova.xlsm]Nodarbību saraksts'!R22</f>
    </oc>
    <nc r="R94">
      <f>'P:\2Novada_parvalde\2 NP mēneša plāns\04_Plānošanas matricas\Gaidele-Ivanova\[Gaidele-Ivanova.xlsm]Nodarbību saraksts'!R22</f>
    </nc>
  </rcc>
  <rcc rId="1278" sId="1">
    <oc r="S94">
      <f>'P:\2Novada_Nodala\2 NP mēneša plāns\04_Plānošanas matricas\Gaidele-Ivanova\[Gaidele-Ivanova.xlsm]Nodarbību saraksts'!S22</f>
    </oc>
    <nc r="S94">
      <f>'P:\2Novada_parvalde\2 NP mēneša plāns\04_Plānošanas matricas\Gaidele-Ivanova\[Gaidele-Ivanova.xlsm]Nodarbību saraksts'!S22</f>
    </nc>
  </rcc>
  <rcc rId="1279" sId="1">
    <oc r="T94">
      <f>'P:\2Novada_Nodala\2 NP mēneša plāns\04_Plānošanas matricas\Gaidele-Ivanova\[Gaidele-Ivanova.xlsm]Nodarbību saraksts'!T22</f>
    </oc>
    <nc r="T94">
      <f>'P:\2Novada_parvalde\2 NP mēneša plāns\04_Plānošanas matricas\Gaidele-Ivanova\[Gaidele-Ivanova.xlsm]Nodarbību saraksts'!T22</f>
    </nc>
  </rcc>
  <rcc rId="1280" sId="1">
    <oc r="U94">
      <f>'P:\2Novada_Nodala\2 NP mēneša plāns\04_Plānošanas matricas\Gaidele-Ivanova\[Gaidele-Ivanova.xlsm]Nodarbību saraksts'!U22</f>
    </oc>
    <nc r="U94">
      <f>'P:\2Novada_parvalde\2 NP mēneša plāns\04_Plānošanas matricas\Gaidele-Ivanova\[Gaidele-Ivanova.xlsm]Nodarbību saraksts'!U22</f>
    </nc>
  </rcc>
  <rcc rId="1281" sId="1">
    <oc r="B109">
      <f>'P:\2Novada_Nodala\2 NP mēneša plāns\04_Plānošanas matricas\Ģipters\[Ģipters.xlsm]Nodarbību saraksts'!B13</f>
    </oc>
    <nc r="B109">
      <f>'P:\2Novada_parvalde\2 NP mēneša plāns\04_Plānošanas matricas\Ģipters\[Ģipters.xlsm]Nodarbību saraksts'!B13</f>
    </nc>
  </rcc>
  <rcc rId="1282" sId="1">
    <oc r="C109">
      <f>'P:\2Novada_Nodala\2 NP mēneša plāns\04_Plānošanas matricas\Ģipters\[Ģipters.xlsm]Nodarbību saraksts'!C13</f>
    </oc>
    <nc r="C109">
      <f>'P:\2Novada_parvalde\2 NP mēneša plāns\04_Plānošanas matricas\Ģipters\[Ģipters.xlsm]Nodarbību saraksts'!C13</f>
    </nc>
  </rcc>
  <rcc rId="1283" sId="1">
    <oc r="D109">
      <f>'P:\2Novada_Nodala\2 NP mēneša plāns\04_Plānošanas matricas\Ģipters\[Ģipters.xlsm]Nodarbību saraksts'!D13</f>
    </oc>
    <nc r="D109">
      <f>'P:\2Novada_parvalde\2 NP mēneša plāns\04_Plānošanas matricas\Ģipters\[Ģipters.xlsm]Nodarbību saraksts'!D13</f>
    </nc>
  </rcc>
  <rcc rId="1284" sId="1">
    <oc r="E109">
      <f>'P:\2Novada_Nodala\2 NP mēneša plāns\04_Plānošanas matricas\Ģipters\[Ģipters.xlsm]Nodarbību saraksts'!E13</f>
    </oc>
    <nc r="E109">
      <f>'P:\2Novada_parvalde\2 NP mēneša plāns\04_Plānošanas matricas\Ģipters\[Ģipters.xlsm]Nodarbību saraksts'!E13</f>
    </nc>
  </rcc>
  <rcc rId="1285" sId="1">
    <oc r="F109">
      <f>'P:\2Novada_Nodala\2 NP mēneša plāns\04_Plānošanas matricas\Ģipters\[Ģipters.xlsm]Nodarbību saraksts'!F13</f>
    </oc>
    <nc r="F109">
      <f>'P:\2Novada_parvalde\2 NP mēneša plāns\04_Plānošanas matricas\Ģipters\[Ģipters.xlsm]Nodarbību saraksts'!F13</f>
    </nc>
  </rcc>
  <rcc rId="1286" sId="1">
    <oc r="G109">
      <f>'P:\2Novada_Nodala\2 NP mēneša plāns\04_Plānošanas matricas\Ģipters\[Ģipters.xlsm]Nodarbību saraksts'!G13</f>
    </oc>
    <nc r="G109">
      <f>'P:\2Novada_parvalde\2 NP mēneša plāns\04_Plānošanas matricas\Ģipters\[Ģipters.xlsm]Nodarbību saraksts'!G13</f>
    </nc>
  </rcc>
  <rcc rId="1287" sId="1">
    <oc r="H109">
      <f>'P:\2Novada_Nodala\2 NP mēneša plāns\04_Plānošanas matricas\Ģipters\[Ģipters.xlsm]Nodarbību saraksts'!H13</f>
    </oc>
    <nc r="H109">
      <f>'P:\2Novada_parvalde\2 NP mēneša plāns\04_Plānošanas matricas\Ģipters\[Ģipters.xlsm]Nodarbību saraksts'!H13</f>
    </nc>
  </rcc>
  <rcc rId="1288" sId="1">
    <oc r="I109">
      <f>'P:\2Novada_Nodala\2 NP mēneša plāns\04_Plānošanas matricas\Ģipters\[Ģipters.xlsm]Nodarbību saraksts'!I13</f>
    </oc>
    <nc r="I109">
      <f>'P:\2Novada_parvalde\2 NP mēneša plāns\04_Plānošanas matricas\Ģipters\[Ģipters.xlsm]Nodarbību saraksts'!I13</f>
    </nc>
  </rcc>
  <rcc rId="1289" sId="1">
    <oc r="J109">
      <f>'P:\2Novada_Nodala\2 NP mēneša plāns\04_Plānošanas matricas\Ģipters\[Ģipters.xlsm]Nodarbību saraksts'!J13</f>
    </oc>
    <nc r="J109">
      <f>'P:\2Novada_parvalde\2 NP mēneša plāns\04_Plānošanas matricas\Ģipters\[Ģipters.xlsm]Nodarbību saraksts'!J13</f>
    </nc>
  </rcc>
  <rcc rId="1290" sId="1">
    <oc r="K109">
      <f>'P:\2Novada_Nodala\2 NP mēneša plāns\04_Plānošanas matricas\Ģipters\[Ģipters.xlsm]Nodarbību saraksts'!K13</f>
    </oc>
    <nc r="K109">
      <f>'P:\2Novada_parvalde\2 NP mēneša plāns\04_Plānošanas matricas\Ģipters\[Ģipters.xlsm]Nodarbību saraksts'!K13</f>
    </nc>
  </rcc>
  <rcc rId="1291" sId="1">
    <oc r="L109">
      <f>'P:\2Novada_Nodala\2 NP mēneša plāns\04_Plānošanas matricas\Ģipters\[Ģipters.xlsm]Nodarbību saraksts'!L13</f>
    </oc>
    <nc r="L109">
      <f>'P:\2Novada_parvalde\2 NP mēneša plāns\04_Plānošanas matricas\Ģipters\[Ģipters.xlsm]Nodarbību saraksts'!L13</f>
    </nc>
  </rcc>
  <rcc rId="1292" sId="1">
    <oc r="M109">
      <f>'P:\2Novada_Nodala\2 NP mēneša plāns\04_Plānošanas matricas\Ģipters\[Ģipters.xlsm]Nodarbību saraksts'!M13</f>
    </oc>
    <nc r="M109">
      <f>'P:\2Novada_parvalde\2 NP mēneša plāns\04_Plānošanas matricas\Ģipters\[Ģipters.xlsm]Nodarbību saraksts'!M13</f>
    </nc>
  </rcc>
  <rcc rId="1293" sId="1">
    <oc r="N109">
      <f>'P:\2Novada_Nodala\2 NP mēneša plāns\04_Plānošanas matricas\Ģipters\[Ģipters.xlsm]Nodarbību saraksts'!N13</f>
    </oc>
    <nc r="N109">
      <f>'P:\2Novada_parvalde\2 NP mēneša plāns\04_Plānošanas matricas\Ģipters\[Ģipters.xlsm]Nodarbību saraksts'!N13</f>
    </nc>
  </rcc>
  <rcc rId="1294" sId="1">
    <oc r="O109">
      <f>'P:\2Novada_Nodala\2 NP mēneša plāns\04_Plānošanas matricas\Ģipters\[Ģipters.xlsm]Nodarbību saraksts'!O13</f>
    </oc>
    <nc r="O109">
      <f>'P:\2Novada_parvalde\2 NP mēneša plāns\04_Plānošanas matricas\Ģipters\[Ģipters.xlsm]Nodarbību saraksts'!O13</f>
    </nc>
  </rcc>
  <rcc rId="1295" sId="1">
    <oc r="P109">
      <f>'P:\2Novada_Nodala\2 NP mēneša plāns\04_Plānošanas matricas\Ģipters\[Ģipters.xlsm]Nodarbību saraksts'!P13</f>
    </oc>
    <nc r="P109">
      <f>'P:\2Novada_parvalde\2 NP mēneša plāns\04_Plānošanas matricas\Ģipters\[Ģipters.xlsm]Nodarbību saraksts'!P13</f>
    </nc>
  </rcc>
  <rcc rId="1296" sId="1">
    <oc r="Q109">
      <f>'P:\2Novada_Nodala\2 NP mēneša plāns\04_Plānošanas matricas\Ģipters\[Ģipters.xlsm]Nodarbību saraksts'!Q13</f>
    </oc>
    <nc r="Q109">
      <f>'P:\2Novada_parvalde\2 NP mēneša plāns\04_Plānošanas matricas\Ģipters\[Ģipters.xlsm]Nodarbību saraksts'!Q13</f>
    </nc>
  </rcc>
  <rcc rId="1297" sId="1">
    <oc r="R109">
      <f>'P:\2Novada_Nodala\2 NP mēneša plāns\04_Plānošanas matricas\Ģipters\[Ģipters.xlsm]Nodarbību saraksts'!R13</f>
    </oc>
    <nc r="R109">
      <f>'P:\2Novada_parvalde\2 NP mēneša plāns\04_Plānošanas matricas\Ģipters\[Ģipters.xlsm]Nodarbību saraksts'!R13</f>
    </nc>
  </rcc>
  <rcc rId="1298" sId="1">
    <oc r="S109">
      <f>'P:\2Novada_Nodala\2 NP mēneša plāns\04_Plānošanas matricas\Ģipters\[Ģipters.xlsm]Nodarbību saraksts'!S13</f>
    </oc>
    <nc r="S109">
      <f>'P:\2Novada_parvalde\2 NP mēneša plāns\04_Plānošanas matricas\Ģipters\[Ģipters.xlsm]Nodarbību saraksts'!S13</f>
    </nc>
  </rcc>
  <rcc rId="1299" sId="1">
    <oc r="T109">
      <f>'P:\2Novada_Nodala\2 NP mēneša plāns\04_Plānošanas matricas\Ģipters\[Ģipters.xlsm]Nodarbību saraksts'!T13</f>
    </oc>
    <nc r="T109">
      <f>'P:\2Novada_parvalde\2 NP mēneša plāns\04_Plānošanas matricas\Ģipters\[Ģipters.xlsm]Nodarbību saraksts'!T13</f>
    </nc>
  </rcc>
  <rcc rId="1300" sId="1">
    <oc r="U109">
      <f>'P:\2Novada_Nodala\2 NP mēneša plāns\04_Plānošanas matricas\Ģipters\[Ģipters.xlsm]Nodarbību saraksts'!U13</f>
    </oc>
    <nc r="U109">
      <f>'P:\2Novada_parvalde\2 NP mēneša plāns\04_Plānošanas matricas\Ģipters\[Ģipters.xlsm]Nodarbību saraksts'!U13</f>
    </nc>
  </rcc>
  <rcc rId="1301" sId="1">
    <oc r="D110">
      <f>'P:\2Novada_Nodala\2 NP mēneša plāns\04_Plānošanas matricas\Ģipters\[Ģipters.xlsm]Nodarbību saraksts'!D14</f>
    </oc>
    <nc r="D110">
      <f>'P:\2Novada_parvalde\2 NP mēneša plāns\04_Plānošanas matricas\Ģipters\[Ģipters.xlsm]Nodarbību saraksts'!D14</f>
    </nc>
  </rcc>
  <rcc rId="1302" sId="1">
    <oc r="E110">
      <f>'P:\2Novada_Nodala\2 NP mēneša plāns\04_Plānošanas matricas\Ģipters\[Ģipters.xlsm]Nodarbību saraksts'!E14</f>
    </oc>
    <nc r="E110">
      <f>'P:\2Novada_parvalde\2 NP mēneša plāns\04_Plānošanas matricas\Ģipters\[Ģipters.xlsm]Nodarbību saraksts'!E14</f>
    </nc>
  </rcc>
  <rcc rId="1303" sId="1">
    <oc r="F110">
      <f>'P:\2Novada_Nodala\2 NP mēneša plāns\04_Plānošanas matricas\Ģipters\[Ģipters.xlsm]Nodarbību saraksts'!F14</f>
    </oc>
    <nc r="F110">
      <f>'P:\2Novada_parvalde\2 NP mēneša plāns\04_Plānošanas matricas\Ģipters\[Ģipters.xlsm]Nodarbību saraksts'!F14</f>
    </nc>
  </rcc>
  <rcc rId="1304" sId="1">
    <oc r="G110">
      <f>'P:\2Novada_Nodala\2 NP mēneša plāns\04_Plānošanas matricas\Ģipters\[Ģipters.xlsm]Nodarbību saraksts'!G14</f>
    </oc>
    <nc r="G110">
      <f>'P:\2Novada_parvalde\2 NP mēneša plāns\04_Plānošanas matricas\Ģipters\[Ģipters.xlsm]Nodarbību saraksts'!G14</f>
    </nc>
  </rcc>
  <rcc rId="1305" sId="1">
    <oc r="H110">
      <f>'P:\2Novada_Nodala\2 NP mēneša plāns\04_Plānošanas matricas\Ģipters\[Ģipters.xlsm]Nodarbību saraksts'!H14</f>
    </oc>
    <nc r="H110">
      <f>'P:\2Novada_parvalde\2 NP mēneša plāns\04_Plānošanas matricas\Ģipters\[Ģipters.xlsm]Nodarbību saraksts'!H14</f>
    </nc>
  </rcc>
  <rcc rId="1306" sId="1">
    <oc r="I110">
      <f>'P:\2Novada_Nodala\2 NP mēneša plāns\04_Plānošanas matricas\Ģipters\[Ģipters.xlsm]Nodarbību saraksts'!I14</f>
    </oc>
    <nc r="I110">
      <f>'P:\2Novada_parvalde\2 NP mēneša plāns\04_Plānošanas matricas\Ģipters\[Ģipters.xlsm]Nodarbību saraksts'!I14</f>
    </nc>
  </rcc>
  <rcc rId="1307" sId="1">
    <oc r="J110">
      <f>'P:\2Novada_Nodala\2 NP mēneša plāns\04_Plānošanas matricas\Ģipters\[Ģipters.xlsm]Nodarbību saraksts'!J14</f>
    </oc>
    <nc r="J110">
      <f>'P:\2Novada_parvalde\2 NP mēneša plāns\04_Plānošanas matricas\Ģipters\[Ģipters.xlsm]Nodarbību saraksts'!J14</f>
    </nc>
  </rcc>
  <rcc rId="1308" sId="1">
    <oc r="K110">
      <f>'P:\2Novada_Nodala\2 NP mēneša plāns\04_Plānošanas matricas\Ģipters\[Ģipters.xlsm]Nodarbību saraksts'!K14</f>
    </oc>
    <nc r="K110">
      <f>'P:\2Novada_parvalde\2 NP mēneša plāns\04_Plānošanas matricas\Ģipters\[Ģipters.xlsm]Nodarbību saraksts'!K14</f>
    </nc>
  </rcc>
  <rcc rId="1309" sId="1">
    <oc r="L110">
      <f>'P:\2Novada_Nodala\2 NP mēneša plāns\04_Plānošanas matricas\Ģipters\[Ģipters.xlsm]Nodarbību saraksts'!L14</f>
    </oc>
    <nc r="L110">
      <f>'P:\2Novada_parvalde\2 NP mēneša plāns\04_Plānošanas matricas\Ģipters\[Ģipters.xlsm]Nodarbību saraksts'!L14</f>
    </nc>
  </rcc>
  <rcc rId="1310" sId="1">
    <oc r="M110">
      <f>'P:\2Novada_Nodala\2 NP mēneša plāns\04_Plānošanas matricas\Ģipters\[Ģipters.xlsm]Nodarbību saraksts'!M14</f>
    </oc>
    <nc r="M110">
      <f>'P:\2Novada_parvalde\2 NP mēneša plāns\04_Plānošanas matricas\Ģipters\[Ģipters.xlsm]Nodarbību saraksts'!M14</f>
    </nc>
  </rcc>
  <rcc rId="1311" sId="1">
    <oc r="N110">
      <f>'P:\2Novada_Nodala\2 NP mēneša plāns\04_Plānošanas matricas\Ģipters\[Ģipters.xlsm]Nodarbību saraksts'!N14</f>
    </oc>
    <nc r="N110">
      <f>'P:\2Novada_parvalde\2 NP mēneša plāns\04_Plānošanas matricas\Ģipters\[Ģipters.xlsm]Nodarbību saraksts'!N14</f>
    </nc>
  </rcc>
  <rcc rId="1312" sId="1">
    <oc r="O110">
      <f>'P:\2Novada_Nodala\2 NP mēneša plāns\04_Plānošanas matricas\Ģipters\[Ģipters.xlsm]Nodarbību saraksts'!O14</f>
    </oc>
    <nc r="O110">
      <f>'P:\2Novada_parvalde\2 NP mēneša plāns\04_Plānošanas matricas\Ģipters\[Ģipters.xlsm]Nodarbību saraksts'!O14</f>
    </nc>
  </rcc>
  <rcc rId="1313" sId="1">
    <oc r="P110">
      <f>'P:\2Novada_Nodala\2 NP mēneša plāns\04_Plānošanas matricas\Ģipters\[Ģipters.xlsm]Nodarbību saraksts'!P14</f>
    </oc>
    <nc r="P110">
      <f>'P:\2Novada_parvalde\2 NP mēneša plāns\04_Plānošanas matricas\Ģipters\[Ģipters.xlsm]Nodarbību saraksts'!P14</f>
    </nc>
  </rcc>
  <rcc rId="1314" sId="1">
    <oc r="Q110">
      <f>'P:\2Novada_Nodala\2 NP mēneša plāns\04_Plānošanas matricas\Ģipters\[Ģipters.xlsm]Nodarbību saraksts'!Q14</f>
    </oc>
    <nc r="Q110">
      <f>'P:\2Novada_parvalde\2 NP mēneša plāns\04_Plānošanas matricas\Ģipters\[Ģipters.xlsm]Nodarbību saraksts'!Q14</f>
    </nc>
  </rcc>
  <rcc rId="1315" sId="1">
    <oc r="R110">
      <f>'P:\2Novada_Nodala\2 NP mēneša plāns\04_Plānošanas matricas\Ģipters\[Ģipters.xlsm]Nodarbību saraksts'!R14</f>
    </oc>
    <nc r="R110">
      <f>'P:\2Novada_parvalde\2 NP mēneša plāns\04_Plānošanas matricas\Ģipters\[Ģipters.xlsm]Nodarbību saraksts'!R14</f>
    </nc>
  </rcc>
  <rcc rId="1316" sId="1">
    <oc r="S110">
      <f>'P:\2Novada_Nodala\2 NP mēneša plāns\04_Plānošanas matricas\Ģipters\[Ģipters.xlsm]Nodarbību saraksts'!S14</f>
    </oc>
    <nc r="S110">
      <f>'P:\2Novada_parvalde\2 NP mēneša plāns\04_Plānošanas matricas\Ģipters\[Ģipters.xlsm]Nodarbību saraksts'!S14</f>
    </nc>
  </rcc>
  <rcc rId="1317" sId="1">
    <oc r="T110">
      <f>'P:\2Novada_Nodala\2 NP mēneša plāns\04_Plānošanas matricas\Ģipters\[Ģipters.xlsm]Nodarbību saraksts'!T14</f>
    </oc>
    <nc r="T110">
      <f>'P:\2Novada_parvalde\2 NP mēneša plāns\04_Plānošanas matricas\Ģipters\[Ģipters.xlsm]Nodarbību saraksts'!T14</f>
    </nc>
  </rcc>
  <rcc rId="1318" sId="1">
    <oc r="U110">
      <f>'P:\2Novada_Nodala\2 NP mēneša plāns\04_Plānošanas matricas\Ģipters\[Ģipters.xlsm]Nodarbību saraksts'!U14</f>
    </oc>
    <nc r="U110">
      <f>'P:\2Novada_parvalde\2 NP mēneša plāns\04_Plānošanas matricas\Ģipters\[Ģipters.xlsm]Nodarbību saraksts'!U14</f>
    </nc>
  </rcc>
  <rcc rId="1319" sId="1">
    <oc r="D111">
      <f>'P:\2Novada_Nodala\2 NP mēneša plāns\04_Plānošanas matricas\Ģipters\[Ģipters.xlsm]Nodarbību saraksts'!D15</f>
    </oc>
    <nc r="D111">
      <f>'P:\2Novada_parvalde\2 NP mēneša plāns\04_Plānošanas matricas\Ģipters\[Ģipters.xlsm]Nodarbību saraksts'!D15</f>
    </nc>
  </rcc>
  <rcc rId="1320" sId="1">
    <oc r="E111">
      <f>'P:\2Novada_Nodala\2 NP mēneša plāns\04_Plānošanas matricas\Ģipters\[Ģipters.xlsm]Nodarbību saraksts'!E15</f>
    </oc>
    <nc r="E111">
      <f>'P:\2Novada_parvalde\2 NP mēneša plāns\04_Plānošanas matricas\Ģipters\[Ģipters.xlsm]Nodarbību saraksts'!E15</f>
    </nc>
  </rcc>
  <rcc rId="1321" sId="1">
    <oc r="F111">
      <f>'P:\2Novada_Nodala\2 NP mēneša plāns\04_Plānošanas matricas\Ģipters\[Ģipters.xlsm]Nodarbību saraksts'!F15</f>
    </oc>
    <nc r="F111">
      <f>'P:\2Novada_parvalde\2 NP mēneša plāns\04_Plānošanas matricas\Ģipters\[Ģipters.xlsm]Nodarbību saraksts'!F15</f>
    </nc>
  </rcc>
  <rcc rId="1322" sId="1">
    <oc r="G111">
      <f>'P:\2Novada_Nodala\2 NP mēneša plāns\04_Plānošanas matricas\Ģipters\[Ģipters.xlsm]Nodarbību saraksts'!G15</f>
    </oc>
    <nc r="G111">
      <f>'P:\2Novada_parvalde\2 NP mēneša plāns\04_Plānošanas matricas\Ģipters\[Ģipters.xlsm]Nodarbību saraksts'!G15</f>
    </nc>
  </rcc>
  <rcc rId="1323" sId="1">
    <oc r="H111">
      <f>'P:\2Novada_Nodala\2 NP mēneša plāns\04_Plānošanas matricas\Ģipters\[Ģipters.xlsm]Nodarbību saraksts'!H15</f>
    </oc>
    <nc r="H111">
      <f>'P:\2Novada_parvalde\2 NP mēneša plāns\04_Plānošanas matricas\Ģipters\[Ģipters.xlsm]Nodarbību saraksts'!H15</f>
    </nc>
  </rcc>
  <rcc rId="1324" sId="1">
    <oc r="I111">
      <f>'P:\2Novada_Nodala\2 NP mēneša plāns\04_Plānošanas matricas\Ģipters\[Ģipters.xlsm]Nodarbību saraksts'!I15</f>
    </oc>
    <nc r="I111">
      <f>'P:\2Novada_parvalde\2 NP mēneša plāns\04_Plānošanas matricas\Ģipters\[Ģipters.xlsm]Nodarbību saraksts'!I15</f>
    </nc>
  </rcc>
  <rcc rId="1325" sId="1">
    <oc r="J111">
      <f>'P:\2Novada_Nodala\2 NP mēneša plāns\04_Plānošanas matricas\Ģipters\[Ģipters.xlsm]Nodarbību saraksts'!J15</f>
    </oc>
    <nc r="J111">
      <f>'P:\2Novada_parvalde\2 NP mēneša plāns\04_Plānošanas matricas\Ģipters\[Ģipters.xlsm]Nodarbību saraksts'!J15</f>
    </nc>
  </rcc>
  <rcc rId="1326" sId="1">
    <oc r="K111">
      <f>'P:\2Novada_Nodala\2 NP mēneša plāns\04_Plānošanas matricas\Ģipters\[Ģipters.xlsm]Nodarbību saraksts'!K15</f>
    </oc>
    <nc r="K111">
      <f>'P:\2Novada_parvalde\2 NP mēneša plāns\04_Plānošanas matricas\Ģipters\[Ģipters.xlsm]Nodarbību saraksts'!K15</f>
    </nc>
  </rcc>
  <rcc rId="1327" sId="1">
    <oc r="L111">
      <f>'P:\2Novada_Nodala\2 NP mēneša plāns\04_Plānošanas matricas\Ģipters\[Ģipters.xlsm]Nodarbību saraksts'!L15</f>
    </oc>
    <nc r="L111">
      <f>'P:\2Novada_parvalde\2 NP mēneša plāns\04_Plānošanas matricas\Ģipters\[Ģipters.xlsm]Nodarbību saraksts'!L15</f>
    </nc>
  </rcc>
  <rcc rId="1328" sId="1">
    <oc r="M111">
      <f>'P:\2Novada_Nodala\2 NP mēneša plāns\04_Plānošanas matricas\Ģipters\[Ģipters.xlsm]Nodarbību saraksts'!M15</f>
    </oc>
    <nc r="M111">
      <f>'P:\2Novada_parvalde\2 NP mēneša plāns\04_Plānošanas matricas\Ģipters\[Ģipters.xlsm]Nodarbību saraksts'!M15</f>
    </nc>
  </rcc>
  <rcc rId="1329" sId="1">
    <oc r="N111">
      <f>'P:\2Novada_Nodala\2 NP mēneša plāns\04_Plānošanas matricas\Ģipters\[Ģipters.xlsm]Nodarbību saraksts'!N15</f>
    </oc>
    <nc r="N111">
      <f>'P:\2Novada_parvalde\2 NP mēneša plāns\04_Plānošanas matricas\Ģipters\[Ģipters.xlsm]Nodarbību saraksts'!N15</f>
    </nc>
  </rcc>
  <rcc rId="1330" sId="1">
    <oc r="O111">
      <f>'P:\2Novada_Nodala\2 NP mēneša plāns\04_Plānošanas matricas\Ģipters\[Ģipters.xlsm]Nodarbību saraksts'!O15</f>
    </oc>
    <nc r="O111">
      <f>'P:\2Novada_parvalde\2 NP mēneša plāns\04_Plānošanas matricas\Ģipters\[Ģipters.xlsm]Nodarbību saraksts'!O15</f>
    </nc>
  </rcc>
  <rcc rId="1331" sId="1">
    <oc r="P111">
      <f>'P:\2Novada_Nodala\2 NP mēneša plāns\04_Plānošanas matricas\Ģipters\[Ģipters.xlsm]Nodarbību saraksts'!P15</f>
    </oc>
    <nc r="P111">
      <f>'P:\2Novada_parvalde\2 NP mēneša plāns\04_Plānošanas matricas\Ģipters\[Ģipters.xlsm]Nodarbību saraksts'!P15</f>
    </nc>
  </rcc>
  <rcc rId="1332" sId="1">
    <oc r="Q111">
      <f>'P:\2Novada_Nodala\2 NP mēneša plāns\04_Plānošanas matricas\Ģipters\[Ģipters.xlsm]Nodarbību saraksts'!Q15</f>
    </oc>
    <nc r="Q111">
      <f>'P:\2Novada_parvalde\2 NP mēneša plāns\04_Plānošanas matricas\Ģipters\[Ģipters.xlsm]Nodarbību saraksts'!Q15</f>
    </nc>
  </rcc>
  <rcc rId="1333" sId="1">
    <oc r="R111">
      <f>'P:\2Novada_Nodala\2 NP mēneša plāns\04_Plānošanas matricas\Ģipters\[Ģipters.xlsm]Nodarbību saraksts'!R15</f>
    </oc>
    <nc r="R111">
      <f>'P:\2Novada_parvalde\2 NP mēneša plāns\04_Plānošanas matricas\Ģipters\[Ģipters.xlsm]Nodarbību saraksts'!R15</f>
    </nc>
  </rcc>
  <rcc rId="1334" sId="1">
    <oc r="S111">
      <f>'P:\2Novada_Nodala\2 NP mēneša plāns\04_Plānošanas matricas\Ģipters\[Ģipters.xlsm]Nodarbību saraksts'!S15</f>
    </oc>
    <nc r="S111">
      <f>'P:\2Novada_parvalde\2 NP mēneša plāns\04_Plānošanas matricas\Ģipters\[Ģipters.xlsm]Nodarbību saraksts'!S15</f>
    </nc>
  </rcc>
  <rcc rId="1335" sId="1">
    <oc r="T111">
      <f>'P:\2Novada_Nodala\2 NP mēneša plāns\04_Plānošanas matricas\Ģipters\[Ģipters.xlsm]Nodarbību saraksts'!T15</f>
    </oc>
    <nc r="T111">
      <f>'P:\2Novada_parvalde\2 NP mēneša plāns\04_Plānošanas matricas\Ģipters\[Ģipters.xlsm]Nodarbību saraksts'!T15</f>
    </nc>
  </rcc>
  <rcc rId="1336" sId="1">
    <oc r="U111">
      <f>'P:\2Novada_Nodala\2 NP mēneša plāns\04_Plānošanas matricas\Ģipters\[Ģipters.xlsm]Nodarbību saraksts'!U15</f>
    </oc>
    <nc r="U111">
      <f>'P:\2Novada_parvalde\2 NP mēneša plāns\04_Plānošanas matricas\Ģipters\[Ģipters.xlsm]Nodarbību saraksts'!U15</f>
    </nc>
  </rcc>
  <rcc rId="1337" sId="1">
    <oc r="D112">
      <f>'P:\2Novada_Nodala\2 NP mēneša plāns\04_Plānošanas matricas\Ģipters\[Ģipters.xlsm]Nodarbību saraksts'!D16</f>
    </oc>
    <nc r="D112">
      <f>'P:\2Novada_parvalde\2 NP mēneša plāns\04_Plānošanas matricas\Ģipters\[Ģipters.xlsm]Nodarbību saraksts'!D16</f>
    </nc>
  </rcc>
  <rcc rId="1338" sId="1">
    <oc r="E112">
      <f>'P:\2Novada_Nodala\2 NP mēneša plāns\04_Plānošanas matricas\Ģipters\[Ģipters.xlsm]Nodarbību saraksts'!E16</f>
    </oc>
    <nc r="E112">
      <f>'P:\2Novada_parvalde\2 NP mēneša plāns\04_Plānošanas matricas\Ģipters\[Ģipters.xlsm]Nodarbību saraksts'!E16</f>
    </nc>
  </rcc>
  <rcc rId="1339" sId="1">
    <oc r="F112">
      <f>'P:\2Novada_Nodala\2 NP mēneša plāns\04_Plānošanas matricas\Ģipters\[Ģipters.xlsm]Nodarbību saraksts'!F16</f>
    </oc>
    <nc r="F112">
      <f>'P:\2Novada_parvalde\2 NP mēneša plāns\04_Plānošanas matricas\Ģipters\[Ģipters.xlsm]Nodarbību saraksts'!F16</f>
    </nc>
  </rcc>
  <rcc rId="1340" sId="1">
    <oc r="G112">
      <f>'P:\2Novada_Nodala\2 NP mēneša plāns\04_Plānošanas matricas\Ģipters\[Ģipters.xlsm]Nodarbību saraksts'!G16</f>
    </oc>
    <nc r="G112">
      <f>'P:\2Novada_parvalde\2 NP mēneša plāns\04_Plānošanas matricas\Ģipters\[Ģipters.xlsm]Nodarbību saraksts'!G16</f>
    </nc>
  </rcc>
  <rcc rId="1341" sId="1">
    <oc r="H112">
      <f>'P:\2Novada_Nodala\2 NP mēneša plāns\04_Plānošanas matricas\Ģipters\[Ģipters.xlsm]Nodarbību saraksts'!H16</f>
    </oc>
    <nc r="H112">
      <f>'P:\2Novada_parvalde\2 NP mēneša plāns\04_Plānošanas matricas\Ģipters\[Ģipters.xlsm]Nodarbību saraksts'!H16</f>
    </nc>
  </rcc>
  <rcc rId="1342" sId="1">
    <oc r="I112">
      <f>'P:\2Novada_Nodala\2 NP mēneša plāns\04_Plānošanas matricas\Ģipters\[Ģipters.xlsm]Nodarbību saraksts'!I16</f>
    </oc>
    <nc r="I112">
      <f>'P:\2Novada_parvalde\2 NP mēneša plāns\04_Plānošanas matricas\Ģipters\[Ģipters.xlsm]Nodarbību saraksts'!I16</f>
    </nc>
  </rcc>
  <rcc rId="1343" sId="1">
    <oc r="J112">
      <f>'P:\2Novada_Nodala\2 NP mēneša plāns\04_Plānošanas matricas\Ģipters\[Ģipters.xlsm]Nodarbību saraksts'!J16</f>
    </oc>
    <nc r="J112">
      <f>'P:\2Novada_parvalde\2 NP mēneša plāns\04_Plānošanas matricas\Ģipters\[Ģipters.xlsm]Nodarbību saraksts'!J16</f>
    </nc>
  </rcc>
  <rcc rId="1344" sId="1">
    <oc r="K112">
      <f>'P:\2Novada_Nodala\2 NP mēneša plāns\04_Plānošanas matricas\Ģipters\[Ģipters.xlsm]Nodarbību saraksts'!K16</f>
    </oc>
    <nc r="K112">
      <f>'P:\2Novada_parvalde\2 NP mēneša plāns\04_Plānošanas matricas\Ģipters\[Ģipters.xlsm]Nodarbību saraksts'!K16</f>
    </nc>
  </rcc>
  <rcc rId="1345" sId="1">
    <oc r="L112">
      <f>'P:\2Novada_Nodala\2 NP mēneša plāns\04_Plānošanas matricas\Ģipters\[Ģipters.xlsm]Nodarbību saraksts'!L16</f>
    </oc>
    <nc r="L112">
      <f>'P:\2Novada_parvalde\2 NP mēneša plāns\04_Plānošanas matricas\Ģipters\[Ģipters.xlsm]Nodarbību saraksts'!L16</f>
    </nc>
  </rcc>
  <rcc rId="1346" sId="1">
    <oc r="M112">
      <f>'P:\2Novada_Nodala\2 NP mēneša plāns\04_Plānošanas matricas\Ģipters\[Ģipters.xlsm]Nodarbību saraksts'!M16</f>
    </oc>
    <nc r="M112">
      <f>'P:\2Novada_parvalde\2 NP mēneša plāns\04_Plānošanas matricas\Ģipters\[Ģipters.xlsm]Nodarbību saraksts'!M16</f>
    </nc>
  </rcc>
  <rcc rId="1347" sId="1">
    <oc r="N112">
      <f>'P:\2Novada_Nodala\2 NP mēneša plāns\04_Plānošanas matricas\Ģipters\[Ģipters.xlsm]Nodarbību saraksts'!N16</f>
    </oc>
    <nc r="N112">
      <f>'P:\2Novada_parvalde\2 NP mēneša plāns\04_Plānošanas matricas\Ģipters\[Ģipters.xlsm]Nodarbību saraksts'!N16</f>
    </nc>
  </rcc>
  <rcc rId="1348" sId="1">
    <oc r="O112">
      <f>'P:\2Novada_Nodala\2 NP mēneša plāns\04_Plānošanas matricas\Ģipters\[Ģipters.xlsm]Nodarbību saraksts'!O16</f>
    </oc>
    <nc r="O112">
      <f>'P:\2Novada_parvalde\2 NP mēneša plāns\04_Plānošanas matricas\Ģipters\[Ģipters.xlsm]Nodarbību saraksts'!O16</f>
    </nc>
  </rcc>
  <rcc rId="1349" sId="1">
    <oc r="P112">
      <f>'P:\2Novada_Nodala\2 NP mēneša plāns\04_Plānošanas matricas\Ģipters\[Ģipters.xlsm]Nodarbību saraksts'!P16</f>
    </oc>
    <nc r="P112">
      <f>'P:\2Novada_parvalde\2 NP mēneša plāns\04_Plānošanas matricas\Ģipters\[Ģipters.xlsm]Nodarbību saraksts'!P16</f>
    </nc>
  </rcc>
  <rcc rId="1350" sId="1">
    <oc r="Q112">
      <f>'P:\2Novada_Nodala\2 NP mēneša plāns\04_Plānošanas matricas\Ģipters\[Ģipters.xlsm]Nodarbību saraksts'!Q16</f>
    </oc>
    <nc r="Q112">
      <f>'P:\2Novada_parvalde\2 NP mēneša plāns\04_Plānošanas matricas\Ģipters\[Ģipters.xlsm]Nodarbību saraksts'!Q16</f>
    </nc>
  </rcc>
  <rcc rId="1351" sId="1">
    <oc r="R112">
      <f>'P:\2Novada_Nodala\2 NP mēneša plāns\04_Plānošanas matricas\Ģipters\[Ģipters.xlsm]Nodarbību saraksts'!R16</f>
    </oc>
    <nc r="R112">
      <f>'P:\2Novada_parvalde\2 NP mēneša plāns\04_Plānošanas matricas\Ģipters\[Ģipters.xlsm]Nodarbību saraksts'!R16</f>
    </nc>
  </rcc>
  <rcc rId="1352" sId="1">
    <oc r="S112">
      <f>'P:\2Novada_Nodala\2 NP mēneša plāns\04_Plānošanas matricas\Ģipters\[Ģipters.xlsm]Nodarbību saraksts'!S16</f>
    </oc>
    <nc r="S112">
      <f>'P:\2Novada_parvalde\2 NP mēneša plāns\04_Plānošanas matricas\Ģipters\[Ģipters.xlsm]Nodarbību saraksts'!S16</f>
    </nc>
  </rcc>
  <rcc rId="1353" sId="1">
    <oc r="T112">
      <f>'P:\2Novada_Nodala\2 NP mēneša plāns\04_Plānošanas matricas\Ģipters\[Ģipters.xlsm]Nodarbību saraksts'!T16</f>
    </oc>
    <nc r="T112">
      <f>'P:\2Novada_parvalde\2 NP mēneša plāns\04_Plānošanas matricas\Ģipters\[Ģipters.xlsm]Nodarbību saraksts'!T16</f>
    </nc>
  </rcc>
  <rcc rId="1354" sId="1">
    <oc r="U112">
      <f>'P:\2Novada_Nodala\2 NP mēneša plāns\04_Plānošanas matricas\Ģipters\[Ģipters.xlsm]Nodarbību saraksts'!U16</f>
    </oc>
    <nc r="U112">
      <f>'P:\2Novada_parvalde\2 NP mēneša plāns\04_Plānošanas matricas\Ģipters\[Ģipters.xlsm]Nodarbību saraksts'!U16</f>
    </nc>
  </rcc>
  <rcc rId="1355" sId="1">
    <oc r="D113">
      <f>'P:\2Novada_Nodala\2 NP mēneša plāns\04_Plānošanas matricas\Ģipters\[Ģipters.xlsm]Nodarbību saraksts'!D17</f>
    </oc>
    <nc r="D113">
      <f>'P:\2Novada_parvalde\2 NP mēneša plāns\04_Plānošanas matricas\Ģipters\[Ģipters.xlsm]Nodarbību saraksts'!D17</f>
    </nc>
  </rcc>
  <rcc rId="1356" sId="1">
    <oc r="E113">
      <f>'P:\2Novada_Nodala\2 NP mēneša plāns\04_Plānošanas matricas\Ģipters\[Ģipters.xlsm]Nodarbību saraksts'!E17</f>
    </oc>
    <nc r="E113">
      <f>'P:\2Novada_parvalde\2 NP mēneša plāns\04_Plānošanas matricas\Ģipters\[Ģipters.xlsm]Nodarbību saraksts'!E17</f>
    </nc>
  </rcc>
  <rcc rId="1357" sId="1">
    <oc r="F113">
      <f>'P:\2Novada_Nodala\2 NP mēneša plāns\04_Plānošanas matricas\Ģipters\[Ģipters.xlsm]Nodarbību saraksts'!F17</f>
    </oc>
    <nc r="F113">
      <f>'P:\2Novada_parvalde\2 NP mēneša plāns\04_Plānošanas matricas\Ģipters\[Ģipters.xlsm]Nodarbību saraksts'!F17</f>
    </nc>
  </rcc>
  <rcc rId="1358" sId="1">
    <oc r="G113">
      <f>'P:\2Novada_Nodala\2 NP mēneša plāns\04_Plānošanas matricas\Ģipters\[Ģipters.xlsm]Nodarbību saraksts'!G17</f>
    </oc>
    <nc r="G113">
      <f>'P:\2Novada_parvalde\2 NP mēneša plāns\04_Plānošanas matricas\Ģipters\[Ģipters.xlsm]Nodarbību saraksts'!G17</f>
    </nc>
  </rcc>
  <rcc rId="1359" sId="1">
    <oc r="H113">
      <f>'P:\2Novada_Nodala\2 NP mēneša plāns\04_Plānošanas matricas\Ģipters\[Ģipters.xlsm]Nodarbību saraksts'!H17</f>
    </oc>
    <nc r="H113">
      <f>'P:\2Novada_parvalde\2 NP mēneša plāns\04_Plānošanas matricas\Ģipters\[Ģipters.xlsm]Nodarbību saraksts'!H17</f>
    </nc>
  </rcc>
  <rcc rId="1360" sId="1">
    <oc r="I113">
      <f>'P:\2Novada_Nodala\2 NP mēneša plāns\04_Plānošanas matricas\Ģipters\[Ģipters.xlsm]Nodarbību saraksts'!I17</f>
    </oc>
    <nc r="I113">
      <f>'P:\2Novada_parvalde\2 NP mēneša plāns\04_Plānošanas matricas\Ģipters\[Ģipters.xlsm]Nodarbību saraksts'!I17</f>
    </nc>
  </rcc>
  <rcc rId="1361" sId="1">
    <oc r="J113">
      <f>'P:\2Novada_Nodala\2 NP mēneša plāns\04_Plānošanas matricas\Ģipters\[Ģipters.xlsm]Nodarbību saraksts'!J17</f>
    </oc>
    <nc r="J113">
      <f>'P:\2Novada_parvalde\2 NP mēneša plāns\04_Plānošanas matricas\Ģipters\[Ģipters.xlsm]Nodarbību saraksts'!J17</f>
    </nc>
  </rcc>
  <rcc rId="1362" sId="1">
    <oc r="K113">
      <f>'P:\2Novada_Nodala\2 NP mēneša plāns\04_Plānošanas matricas\Ģipters\[Ģipters.xlsm]Nodarbību saraksts'!K17</f>
    </oc>
    <nc r="K113">
      <f>'P:\2Novada_parvalde\2 NP mēneša plāns\04_Plānošanas matricas\Ģipters\[Ģipters.xlsm]Nodarbību saraksts'!K17</f>
    </nc>
  </rcc>
  <rcc rId="1363" sId="1">
    <oc r="L113">
      <f>'P:\2Novada_Nodala\2 NP mēneša plāns\04_Plānošanas matricas\Ģipters\[Ģipters.xlsm]Nodarbību saraksts'!L17</f>
    </oc>
    <nc r="L113">
      <f>'P:\2Novada_parvalde\2 NP mēneša plāns\04_Plānošanas matricas\Ģipters\[Ģipters.xlsm]Nodarbību saraksts'!L17</f>
    </nc>
  </rcc>
  <rcc rId="1364" sId="1">
    <oc r="M113">
      <f>'P:\2Novada_Nodala\2 NP mēneša plāns\04_Plānošanas matricas\Ģipters\[Ģipters.xlsm]Nodarbību saraksts'!M17</f>
    </oc>
    <nc r="M113">
      <f>'P:\2Novada_parvalde\2 NP mēneša plāns\04_Plānošanas matricas\Ģipters\[Ģipters.xlsm]Nodarbību saraksts'!M17</f>
    </nc>
  </rcc>
  <rcc rId="1365" sId="1">
    <oc r="N113">
      <f>'P:\2Novada_Nodala\2 NP mēneša plāns\04_Plānošanas matricas\Ģipters\[Ģipters.xlsm]Nodarbību saraksts'!N17</f>
    </oc>
    <nc r="N113">
      <f>'P:\2Novada_parvalde\2 NP mēneša plāns\04_Plānošanas matricas\Ģipters\[Ģipters.xlsm]Nodarbību saraksts'!N17</f>
    </nc>
  </rcc>
  <rcc rId="1366" sId="1">
    <oc r="O113">
      <f>'P:\2Novada_Nodala\2 NP mēneša plāns\04_Plānošanas matricas\Ģipters\[Ģipters.xlsm]Nodarbību saraksts'!O17</f>
    </oc>
    <nc r="O113">
      <f>'P:\2Novada_parvalde\2 NP mēneša plāns\04_Plānošanas matricas\Ģipters\[Ģipters.xlsm]Nodarbību saraksts'!O17</f>
    </nc>
  </rcc>
  <rcc rId="1367" sId="1">
    <oc r="P113">
      <f>'P:\2Novada_Nodala\2 NP mēneša plāns\04_Plānošanas matricas\Ģipters\[Ģipters.xlsm]Nodarbību saraksts'!P17</f>
    </oc>
    <nc r="P113">
      <f>'P:\2Novada_parvalde\2 NP mēneša plāns\04_Plānošanas matricas\Ģipters\[Ģipters.xlsm]Nodarbību saraksts'!P17</f>
    </nc>
  </rcc>
  <rcc rId="1368" sId="1">
    <oc r="Q113">
      <f>'P:\2Novada_Nodala\2 NP mēneša plāns\04_Plānošanas matricas\Ģipters\[Ģipters.xlsm]Nodarbību saraksts'!Q17</f>
    </oc>
    <nc r="Q113">
      <f>'P:\2Novada_parvalde\2 NP mēneša plāns\04_Plānošanas matricas\Ģipters\[Ģipters.xlsm]Nodarbību saraksts'!Q17</f>
    </nc>
  </rcc>
  <rcc rId="1369" sId="1">
    <oc r="R113">
      <f>'P:\2Novada_Nodala\2 NP mēneša plāns\04_Plānošanas matricas\Ģipters\[Ģipters.xlsm]Nodarbību saraksts'!R17</f>
    </oc>
    <nc r="R113">
      <f>'P:\2Novada_parvalde\2 NP mēneša plāns\04_Plānošanas matricas\Ģipters\[Ģipters.xlsm]Nodarbību saraksts'!R17</f>
    </nc>
  </rcc>
  <rcc rId="1370" sId="1">
    <oc r="S113">
      <f>'P:\2Novada_Nodala\2 NP mēneša plāns\04_Plānošanas matricas\Ģipters\[Ģipters.xlsm]Nodarbību saraksts'!S17</f>
    </oc>
    <nc r="S113">
      <f>'P:\2Novada_parvalde\2 NP mēneša plāns\04_Plānošanas matricas\Ģipters\[Ģipters.xlsm]Nodarbību saraksts'!S17</f>
    </nc>
  </rcc>
  <rcc rId="1371" sId="1">
    <oc r="T113">
      <f>'P:\2Novada_Nodala\2 NP mēneša plāns\04_Plānošanas matricas\Ģipters\[Ģipters.xlsm]Nodarbību saraksts'!T17</f>
    </oc>
    <nc r="T113">
      <f>'P:\2Novada_parvalde\2 NP mēneša plāns\04_Plānošanas matricas\Ģipters\[Ģipters.xlsm]Nodarbību saraksts'!T17</f>
    </nc>
  </rcc>
  <rcc rId="1372" sId="1">
    <oc r="U113">
      <f>'P:\2Novada_Nodala\2 NP mēneša plāns\04_Plānošanas matricas\Ģipters\[Ģipters.xlsm]Nodarbību saraksts'!U17</f>
    </oc>
    <nc r="U113">
      <f>'P:\2Novada_parvalde\2 NP mēneša plāns\04_Plānošanas matricas\Ģipters\[Ģipters.xlsm]Nodarbību saraksts'!U17</f>
    </nc>
  </rcc>
  <rcc rId="1373" sId="1">
    <oc r="D114">
      <f>'P:\2Novada_Nodala\2 NP mēneša plāns\04_Plānošanas matricas\Ģipters\[Ģipters.xlsm]Nodarbību saraksts'!D18</f>
    </oc>
    <nc r="D114">
      <f>'P:\2Novada_parvalde\2 NP mēneša plāns\04_Plānošanas matricas\Ģipters\[Ģipters.xlsm]Nodarbību saraksts'!D18</f>
    </nc>
  </rcc>
  <rcc rId="1374" sId="1">
    <oc r="E114">
      <f>'P:\2Novada_Nodala\2 NP mēneša plāns\04_Plānošanas matricas\Ģipters\[Ģipters.xlsm]Nodarbību saraksts'!E18</f>
    </oc>
    <nc r="E114">
      <f>'P:\2Novada_parvalde\2 NP mēneša plāns\04_Plānošanas matricas\Ģipters\[Ģipters.xlsm]Nodarbību saraksts'!E18</f>
    </nc>
  </rcc>
  <rcc rId="1375" sId="1">
    <oc r="F114">
      <f>'P:\2Novada_Nodala\2 NP mēneša plāns\04_Plānošanas matricas\Ģipters\[Ģipters.xlsm]Nodarbību saraksts'!F18</f>
    </oc>
    <nc r="F114">
      <f>'P:\2Novada_parvalde\2 NP mēneša plāns\04_Plānošanas matricas\Ģipters\[Ģipters.xlsm]Nodarbību saraksts'!F18</f>
    </nc>
  </rcc>
  <rcc rId="1376" sId="1">
    <oc r="G114">
      <f>'P:\2Novada_Nodala\2 NP mēneša plāns\04_Plānošanas matricas\Ģipters\[Ģipters.xlsm]Nodarbību saraksts'!G18</f>
    </oc>
    <nc r="G114">
      <f>'P:\2Novada_parvalde\2 NP mēneša plāns\04_Plānošanas matricas\Ģipters\[Ģipters.xlsm]Nodarbību saraksts'!G18</f>
    </nc>
  </rcc>
  <rcc rId="1377" sId="1">
    <oc r="H114">
      <f>'P:\2Novada_Nodala\2 NP mēneša plāns\04_Plānošanas matricas\Ģipters\[Ģipters.xlsm]Nodarbību saraksts'!H18</f>
    </oc>
    <nc r="H114">
      <f>'P:\2Novada_parvalde\2 NP mēneša plāns\04_Plānošanas matricas\Ģipters\[Ģipters.xlsm]Nodarbību saraksts'!H18</f>
    </nc>
  </rcc>
  <rcc rId="1378" sId="1">
    <oc r="I114">
      <f>'P:\2Novada_Nodala\2 NP mēneša plāns\04_Plānošanas matricas\Ģipters\[Ģipters.xlsm]Nodarbību saraksts'!I18</f>
    </oc>
    <nc r="I114">
      <f>'P:\2Novada_parvalde\2 NP mēneša plāns\04_Plānošanas matricas\Ģipters\[Ģipters.xlsm]Nodarbību saraksts'!I18</f>
    </nc>
  </rcc>
  <rcc rId="1379" sId="1">
    <oc r="J114">
      <f>'P:\2Novada_Nodala\2 NP mēneša plāns\04_Plānošanas matricas\Ģipters\[Ģipters.xlsm]Nodarbību saraksts'!J18</f>
    </oc>
    <nc r="J114">
      <f>'P:\2Novada_parvalde\2 NP mēneša plāns\04_Plānošanas matricas\Ģipters\[Ģipters.xlsm]Nodarbību saraksts'!J18</f>
    </nc>
  </rcc>
  <rcc rId="1380" sId="1">
    <oc r="K114">
      <f>'P:\2Novada_Nodala\2 NP mēneša plāns\04_Plānošanas matricas\Ģipters\[Ģipters.xlsm]Nodarbību saraksts'!K18</f>
    </oc>
    <nc r="K114">
      <f>'P:\2Novada_parvalde\2 NP mēneša plāns\04_Plānošanas matricas\Ģipters\[Ģipters.xlsm]Nodarbību saraksts'!K18</f>
    </nc>
  </rcc>
  <rcc rId="1381" sId="1">
    <oc r="L114">
      <f>'P:\2Novada_Nodala\2 NP mēneša plāns\04_Plānošanas matricas\Ģipters\[Ģipters.xlsm]Nodarbību saraksts'!L18</f>
    </oc>
    <nc r="L114">
      <f>'P:\2Novada_parvalde\2 NP mēneša plāns\04_Plānošanas matricas\Ģipters\[Ģipters.xlsm]Nodarbību saraksts'!L18</f>
    </nc>
  </rcc>
  <rcc rId="1382" sId="1">
    <oc r="M114">
      <f>'P:\2Novada_Nodala\2 NP mēneša plāns\04_Plānošanas matricas\Ģipters\[Ģipters.xlsm]Nodarbību saraksts'!M18</f>
    </oc>
    <nc r="M114">
      <f>'P:\2Novada_parvalde\2 NP mēneša plāns\04_Plānošanas matricas\Ģipters\[Ģipters.xlsm]Nodarbību saraksts'!M18</f>
    </nc>
  </rcc>
  <rcc rId="1383" sId="1">
    <oc r="N114">
      <f>'P:\2Novada_Nodala\2 NP mēneša plāns\04_Plānošanas matricas\Ģipters\[Ģipters.xlsm]Nodarbību saraksts'!N18</f>
    </oc>
    <nc r="N114">
      <f>'P:\2Novada_parvalde\2 NP mēneša plāns\04_Plānošanas matricas\Ģipters\[Ģipters.xlsm]Nodarbību saraksts'!N18</f>
    </nc>
  </rcc>
  <rcc rId="1384" sId="1">
    <oc r="O114">
      <f>'P:\2Novada_Nodala\2 NP mēneša plāns\04_Plānošanas matricas\Ģipters\[Ģipters.xlsm]Nodarbību saraksts'!O18</f>
    </oc>
    <nc r="O114">
      <f>'P:\2Novada_parvalde\2 NP mēneša plāns\04_Plānošanas matricas\Ģipters\[Ģipters.xlsm]Nodarbību saraksts'!O18</f>
    </nc>
  </rcc>
  <rcc rId="1385" sId="1">
    <oc r="P114">
      <f>'P:\2Novada_Nodala\2 NP mēneša plāns\04_Plānošanas matricas\Ģipters\[Ģipters.xlsm]Nodarbību saraksts'!P18</f>
    </oc>
    <nc r="P114">
      <f>'P:\2Novada_parvalde\2 NP mēneša plāns\04_Plānošanas matricas\Ģipters\[Ģipters.xlsm]Nodarbību saraksts'!P18</f>
    </nc>
  </rcc>
  <rcc rId="1386" sId="1">
    <oc r="Q114">
      <f>'P:\2Novada_Nodala\2 NP mēneša plāns\04_Plānošanas matricas\Ģipters\[Ģipters.xlsm]Nodarbību saraksts'!Q18</f>
    </oc>
    <nc r="Q114">
      <f>'P:\2Novada_parvalde\2 NP mēneša plāns\04_Plānošanas matricas\Ģipters\[Ģipters.xlsm]Nodarbību saraksts'!Q18</f>
    </nc>
  </rcc>
  <rcc rId="1387" sId="1">
    <oc r="R114">
      <f>'P:\2Novada_Nodala\2 NP mēneša plāns\04_Plānošanas matricas\Ģipters\[Ģipters.xlsm]Nodarbību saraksts'!R18</f>
    </oc>
    <nc r="R114">
      <f>'P:\2Novada_parvalde\2 NP mēneša plāns\04_Plānošanas matricas\Ģipters\[Ģipters.xlsm]Nodarbību saraksts'!R18</f>
    </nc>
  </rcc>
  <rcc rId="1388" sId="1">
    <oc r="S114">
      <f>'P:\2Novada_Nodala\2 NP mēneša plāns\04_Plānošanas matricas\Ģipters\[Ģipters.xlsm]Nodarbību saraksts'!S18</f>
    </oc>
    <nc r="S114">
      <f>'P:\2Novada_parvalde\2 NP mēneša plāns\04_Plānošanas matricas\Ģipters\[Ģipters.xlsm]Nodarbību saraksts'!S18</f>
    </nc>
  </rcc>
  <rcc rId="1389" sId="1">
    <oc r="T114">
      <f>'P:\2Novada_Nodala\2 NP mēneša plāns\04_Plānošanas matricas\Ģipters\[Ģipters.xlsm]Nodarbību saraksts'!T18</f>
    </oc>
    <nc r="T114">
      <f>'P:\2Novada_parvalde\2 NP mēneša plāns\04_Plānošanas matricas\Ģipters\[Ģipters.xlsm]Nodarbību saraksts'!T18</f>
    </nc>
  </rcc>
  <rcc rId="1390" sId="1">
    <oc r="U114">
      <f>'P:\2Novada_Nodala\2 NP mēneša plāns\04_Plānošanas matricas\Ģipters\[Ģipters.xlsm]Nodarbību saraksts'!U18</f>
    </oc>
    <nc r="U114">
      <f>'P:\2Novada_parvalde\2 NP mēneša plāns\04_Plānošanas matricas\Ģipters\[Ģipters.xlsm]Nodarbību saraksts'!U18</f>
    </nc>
  </rcc>
  <rcc rId="1391" sId="1">
    <oc r="D115">
      <f>'P:\2Novada_Nodala\2 NP mēneša plāns\04_Plānošanas matricas\Ģipters\[Ģipters.xlsm]Nodarbību saraksts'!D19</f>
    </oc>
    <nc r="D115">
      <f>'P:\2Novada_parvalde\2 NP mēneša plāns\04_Plānošanas matricas\Ģipters\[Ģipters.xlsm]Nodarbību saraksts'!D19</f>
    </nc>
  </rcc>
  <rcc rId="1392" sId="1">
    <oc r="E115">
      <f>'P:\2Novada_Nodala\2 NP mēneša plāns\04_Plānošanas matricas\Ģipters\[Ģipters.xlsm]Nodarbību saraksts'!E19</f>
    </oc>
    <nc r="E115">
      <f>'P:\2Novada_parvalde\2 NP mēneša plāns\04_Plānošanas matricas\Ģipters\[Ģipters.xlsm]Nodarbību saraksts'!E19</f>
    </nc>
  </rcc>
  <rcc rId="1393" sId="1">
    <oc r="F115">
      <f>'P:\2Novada_Nodala\2 NP mēneša plāns\04_Plānošanas matricas\Ģipters\[Ģipters.xlsm]Nodarbību saraksts'!F19</f>
    </oc>
    <nc r="F115">
      <f>'P:\2Novada_parvalde\2 NP mēneša plāns\04_Plānošanas matricas\Ģipters\[Ģipters.xlsm]Nodarbību saraksts'!F19</f>
    </nc>
  </rcc>
  <rcc rId="1394" sId="1">
    <oc r="G115">
      <f>'P:\2Novada_Nodala\2 NP mēneša plāns\04_Plānošanas matricas\Ģipters\[Ģipters.xlsm]Nodarbību saraksts'!G19</f>
    </oc>
    <nc r="G115">
      <f>'P:\2Novada_parvalde\2 NP mēneša plāns\04_Plānošanas matricas\Ģipters\[Ģipters.xlsm]Nodarbību saraksts'!G19</f>
    </nc>
  </rcc>
  <rcc rId="1395" sId="1">
    <oc r="H115">
      <f>'P:\2Novada_Nodala\2 NP mēneša plāns\04_Plānošanas matricas\Ģipters\[Ģipters.xlsm]Nodarbību saraksts'!H19</f>
    </oc>
    <nc r="H115">
      <f>'P:\2Novada_parvalde\2 NP mēneša plāns\04_Plānošanas matricas\Ģipters\[Ģipters.xlsm]Nodarbību saraksts'!H19</f>
    </nc>
  </rcc>
  <rcc rId="1396" sId="1">
    <oc r="I115">
      <f>'P:\2Novada_Nodala\2 NP mēneša plāns\04_Plānošanas matricas\Ģipters\[Ģipters.xlsm]Nodarbību saraksts'!I19</f>
    </oc>
    <nc r="I115">
      <f>'P:\2Novada_parvalde\2 NP mēneša plāns\04_Plānošanas matricas\Ģipters\[Ģipters.xlsm]Nodarbību saraksts'!I19</f>
    </nc>
  </rcc>
  <rcc rId="1397" sId="1">
    <oc r="J115">
      <f>'P:\2Novada_Nodala\2 NP mēneša plāns\04_Plānošanas matricas\Ģipters\[Ģipters.xlsm]Nodarbību saraksts'!J19</f>
    </oc>
    <nc r="J115">
      <f>'P:\2Novada_parvalde\2 NP mēneša plāns\04_Plānošanas matricas\Ģipters\[Ģipters.xlsm]Nodarbību saraksts'!J19</f>
    </nc>
  </rcc>
  <rcc rId="1398" sId="1">
    <oc r="K115">
      <f>'P:\2Novada_Nodala\2 NP mēneša plāns\04_Plānošanas matricas\Ģipters\[Ģipters.xlsm]Nodarbību saraksts'!K19</f>
    </oc>
    <nc r="K115">
      <f>'P:\2Novada_parvalde\2 NP mēneša plāns\04_Plānošanas matricas\Ģipters\[Ģipters.xlsm]Nodarbību saraksts'!K19</f>
    </nc>
  </rcc>
  <rcc rId="1399" sId="1">
    <oc r="L115">
      <f>'P:\2Novada_Nodala\2 NP mēneša plāns\04_Plānošanas matricas\Ģipters\[Ģipters.xlsm]Nodarbību saraksts'!L19</f>
    </oc>
    <nc r="L115">
      <f>'P:\2Novada_parvalde\2 NP mēneša plāns\04_Plānošanas matricas\Ģipters\[Ģipters.xlsm]Nodarbību saraksts'!L19</f>
    </nc>
  </rcc>
  <rcc rId="1400" sId="1">
    <oc r="M115">
      <f>'P:\2Novada_Nodala\2 NP mēneša plāns\04_Plānošanas matricas\Ģipters\[Ģipters.xlsm]Nodarbību saraksts'!M19</f>
    </oc>
    <nc r="M115">
      <f>'P:\2Novada_parvalde\2 NP mēneša plāns\04_Plānošanas matricas\Ģipters\[Ģipters.xlsm]Nodarbību saraksts'!M19</f>
    </nc>
  </rcc>
  <rcc rId="1401" sId="1">
    <oc r="N115">
      <f>'P:\2Novada_Nodala\2 NP mēneša plāns\04_Plānošanas matricas\Ģipters\[Ģipters.xlsm]Nodarbību saraksts'!N19</f>
    </oc>
    <nc r="N115">
      <f>'P:\2Novada_parvalde\2 NP mēneša plāns\04_Plānošanas matricas\Ģipters\[Ģipters.xlsm]Nodarbību saraksts'!N19</f>
    </nc>
  </rcc>
  <rcc rId="1402" sId="1">
    <oc r="O115">
      <f>'P:\2Novada_Nodala\2 NP mēneša plāns\04_Plānošanas matricas\Ģipters\[Ģipters.xlsm]Nodarbību saraksts'!O19</f>
    </oc>
    <nc r="O115">
      <f>'P:\2Novada_parvalde\2 NP mēneša plāns\04_Plānošanas matricas\Ģipters\[Ģipters.xlsm]Nodarbību saraksts'!O19</f>
    </nc>
  </rcc>
  <rcc rId="1403" sId="1">
    <oc r="P115">
      <f>'P:\2Novada_Nodala\2 NP mēneša plāns\04_Plānošanas matricas\Ģipters\[Ģipters.xlsm]Nodarbību saraksts'!P19</f>
    </oc>
    <nc r="P115">
      <f>'P:\2Novada_parvalde\2 NP mēneša plāns\04_Plānošanas matricas\Ģipters\[Ģipters.xlsm]Nodarbību saraksts'!P19</f>
    </nc>
  </rcc>
  <rcc rId="1404" sId="1">
    <oc r="Q115">
      <f>'P:\2Novada_Nodala\2 NP mēneša plāns\04_Plānošanas matricas\Ģipters\[Ģipters.xlsm]Nodarbību saraksts'!Q19</f>
    </oc>
    <nc r="Q115">
      <f>'P:\2Novada_parvalde\2 NP mēneša plāns\04_Plānošanas matricas\Ģipters\[Ģipters.xlsm]Nodarbību saraksts'!Q19</f>
    </nc>
  </rcc>
  <rcc rId="1405" sId="1">
    <oc r="R115">
      <f>'P:\2Novada_Nodala\2 NP mēneša plāns\04_Plānošanas matricas\Ģipters\[Ģipters.xlsm]Nodarbību saraksts'!R19</f>
    </oc>
    <nc r="R115">
      <f>'P:\2Novada_parvalde\2 NP mēneša plāns\04_Plānošanas matricas\Ģipters\[Ģipters.xlsm]Nodarbību saraksts'!R19</f>
    </nc>
  </rcc>
  <rcc rId="1406" sId="1">
    <oc r="S115">
      <f>'P:\2Novada_Nodala\2 NP mēneša plāns\04_Plānošanas matricas\Ģipters\[Ģipters.xlsm]Nodarbību saraksts'!S19</f>
    </oc>
    <nc r="S115">
      <f>'P:\2Novada_parvalde\2 NP mēneša plāns\04_Plānošanas matricas\Ģipters\[Ģipters.xlsm]Nodarbību saraksts'!S19</f>
    </nc>
  </rcc>
  <rcc rId="1407" sId="1">
    <oc r="T115">
      <f>'P:\2Novada_Nodala\2 NP mēneša plāns\04_Plānošanas matricas\Ģipters\[Ģipters.xlsm]Nodarbību saraksts'!T19</f>
    </oc>
    <nc r="T115">
      <f>'P:\2Novada_parvalde\2 NP mēneša plāns\04_Plānošanas matricas\Ģipters\[Ģipters.xlsm]Nodarbību saraksts'!T19</f>
    </nc>
  </rcc>
  <rcc rId="1408" sId="1">
    <oc r="U115">
      <f>'P:\2Novada_Nodala\2 NP mēneša plāns\04_Plānošanas matricas\Ģipters\[Ģipters.xlsm]Nodarbību saraksts'!U19</f>
    </oc>
    <nc r="U115">
      <f>'P:\2Novada_parvalde\2 NP mēneša plāns\04_Plānošanas matricas\Ģipters\[Ģipters.xlsm]Nodarbību saraksts'!U19</f>
    </nc>
  </rcc>
  <rcc rId="1409" sId="1">
    <oc r="D116">
      <f>'P:\2Novada_Nodala\2 NP mēneša plāns\04_Plānošanas matricas\Ģipters\[Ģipters.xlsm]Nodarbību saraksts'!D20</f>
    </oc>
    <nc r="D116">
      <f>'P:\2Novada_parvalde\2 NP mēneša plāns\04_Plānošanas matricas\Ģipters\[Ģipters.xlsm]Nodarbību saraksts'!D20</f>
    </nc>
  </rcc>
  <rcc rId="1410" sId="1">
    <oc r="E116">
      <f>'P:\2Novada_Nodala\2 NP mēneša plāns\04_Plānošanas matricas\Ģipters\[Ģipters.xlsm]Nodarbību saraksts'!E20</f>
    </oc>
    <nc r="E116">
      <f>'P:\2Novada_parvalde\2 NP mēneša plāns\04_Plānošanas matricas\Ģipters\[Ģipters.xlsm]Nodarbību saraksts'!E20</f>
    </nc>
  </rcc>
  <rcc rId="1411" sId="1">
    <oc r="F116">
      <f>'P:\2Novada_Nodala\2 NP mēneša plāns\04_Plānošanas matricas\Ģipters\[Ģipters.xlsm]Nodarbību saraksts'!F20</f>
    </oc>
    <nc r="F116">
      <f>'P:\2Novada_parvalde\2 NP mēneša plāns\04_Plānošanas matricas\Ģipters\[Ģipters.xlsm]Nodarbību saraksts'!F20</f>
    </nc>
  </rcc>
  <rcc rId="1412" sId="1">
    <oc r="G116">
      <f>'P:\2Novada_Nodala\2 NP mēneša plāns\04_Plānošanas matricas\Ģipters\[Ģipters.xlsm]Nodarbību saraksts'!G20</f>
    </oc>
    <nc r="G116">
      <f>'P:\2Novada_parvalde\2 NP mēneša plāns\04_Plānošanas matricas\Ģipters\[Ģipters.xlsm]Nodarbību saraksts'!G20</f>
    </nc>
  </rcc>
  <rcc rId="1413" sId="1">
    <oc r="H116">
      <f>'P:\2Novada_Nodala\2 NP mēneša plāns\04_Plānošanas matricas\Ģipters\[Ģipters.xlsm]Nodarbību saraksts'!H20</f>
    </oc>
    <nc r="H116">
      <f>'P:\2Novada_parvalde\2 NP mēneša plāns\04_Plānošanas matricas\Ģipters\[Ģipters.xlsm]Nodarbību saraksts'!H20</f>
    </nc>
  </rcc>
  <rcc rId="1414" sId="1">
    <oc r="I116">
      <f>'P:\2Novada_Nodala\2 NP mēneša plāns\04_Plānošanas matricas\Ģipters\[Ģipters.xlsm]Nodarbību saraksts'!I20</f>
    </oc>
    <nc r="I116">
      <f>'P:\2Novada_parvalde\2 NP mēneša plāns\04_Plānošanas matricas\Ģipters\[Ģipters.xlsm]Nodarbību saraksts'!I20</f>
    </nc>
  </rcc>
  <rcc rId="1415" sId="1">
    <oc r="J116">
      <f>'P:\2Novada_Nodala\2 NP mēneša plāns\04_Plānošanas matricas\Ģipters\[Ģipters.xlsm]Nodarbību saraksts'!J20</f>
    </oc>
    <nc r="J116">
      <f>'P:\2Novada_parvalde\2 NP mēneša plāns\04_Plānošanas matricas\Ģipters\[Ģipters.xlsm]Nodarbību saraksts'!J20</f>
    </nc>
  </rcc>
  <rcc rId="1416" sId="1">
    <oc r="K116">
      <f>'P:\2Novada_Nodala\2 NP mēneša plāns\04_Plānošanas matricas\Ģipters\[Ģipters.xlsm]Nodarbību saraksts'!K20</f>
    </oc>
    <nc r="K116">
      <f>'P:\2Novada_parvalde\2 NP mēneša plāns\04_Plānošanas matricas\Ģipters\[Ģipters.xlsm]Nodarbību saraksts'!K20</f>
    </nc>
  </rcc>
  <rcc rId="1417" sId="1">
    <oc r="L116">
      <f>'P:\2Novada_Nodala\2 NP mēneša plāns\04_Plānošanas matricas\Ģipters\[Ģipters.xlsm]Nodarbību saraksts'!L20</f>
    </oc>
    <nc r="L116">
      <f>'P:\2Novada_parvalde\2 NP mēneša plāns\04_Plānošanas matricas\Ģipters\[Ģipters.xlsm]Nodarbību saraksts'!L20</f>
    </nc>
  </rcc>
  <rcc rId="1418" sId="1">
    <oc r="M116">
      <f>'P:\2Novada_Nodala\2 NP mēneša plāns\04_Plānošanas matricas\Ģipters\[Ģipters.xlsm]Nodarbību saraksts'!M20</f>
    </oc>
    <nc r="M116">
      <f>'P:\2Novada_parvalde\2 NP mēneša plāns\04_Plānošanas matricas\Ģipters\[Ģipters.xlsm]Nodarbību saraksts'!M20</f>
    </nc>
  </rcc>
  <rcc rId="1419" sId="1">
    <oc r="N116">
      <f>'P:\2Novada_Nodala\2 NP mēneša plāns\04_Plānošanas matricas\Ģipters\[Ģipters.xlsm]Nodarbību saraksts'!N20</f>
    </oc>
    <nc r="N116">
      <f>'P:\2Novada_parvalde\2 NP mēneša plāns\04_Plānošanas matricas\Ģipters\[Ģipters.xlsm]Nodarbību saraksts'!N20</f>
    </nc>
  </rcc>
  <rcc rId="1420" sId="1">
    <oc r="O116">
      <f>'P:\2Novada_Nodala\2 NP mēneša plāns\04_Plānošanas matricas\Ģipters\[Ģipters.xlsm]Nodarbību saraksts'!O20</f>
    </oc>
    <nc r="O116">
      <f>'P:\2Novada_parvalde\2 NP mēneša plāns\04_Plānošanas matricas\Ģipters\[Ģipters.xlsm]Nodarbību saraksts'!O20</f>
    </nc>
  </rcc>
  <rcc rId="1421" sId="1">
    <oc r="P116">
      <f>'P:\2Novada_Nodala\2 NP mēneša plāns\04_Plānošanas matricas\Ģipters\[Ģipters.xlsm]Nodarbību saraksts'!P20</f>
    </oc>
    <nc r="P116">
      <f>'P:\2Novada_parvalde\2 NP mēneša plāns\04_Plānošanas matricas\Ģipters\[Ģipters.xlsm]Nodarbību saraksts'!P20</f>
    </nc>
  </rcc>
  <rcc rId="1422" sId="1">
    <oc r="Q116">
      <f>'P:\2Novada_Nodala\2 NP mēneša plāns\04_Plānošanas matricas\Ģipters\[Ģipters.xlsm]Nodarbību saraksts'!Q20</f>
    </oc>
    <nc r="Q116">
      <f>'P:\2Novada_parvalde\2 NP mēneša plāns\04_Plānošanas matricas\Ģipters\[Ģipters.xlsm]Nodarbību saraksts'!Q20</f>
    </nc>
  </rcc>
  <rcc rId="1423" sId="1">
    <oc r="R116">
      <f>'P:\2Novada_Nodala\2 NP mēneša plāns\04_Plānošanas matricas\Ģipters\[Ģipters.xlsm]Nodarbību saraksts'!R20</f>
    </oc>
    <nc r="R116">
      <f>'P:\2Novada_parvalde\2 NP mēneša plāns\04_Plānošanas matricas\Ģipters\[Ģipters.xlsm]Nodarbību saraksts'!R20</f>
    </nc>
  </rcc>
  <rcc rId="1424" sId="1">
    <oc r="S116">
      <f>'P:\2Novada_Nodala\2 NP mēneša plāns\04_Plānošanas matricas\Ģipters\[Ģipters.xlsm]Nodarbību saraksts'!S20</f>
    </oc>
    <nc r="S116">
      <f>'P:\2Novada_parvalde\2 NP mēneša plāns\04_Plānošanas matricas\Ģipters\[Ģipters.xlsm]Nodarbību saraksts'!S20</f>
    </nc>
  </rcc>
  <rcc rId="1425" sId="1">
    <oc r="T116">
      <f>'P:\2Novada_Nodala\2 NP mēneša plāns\04_Plānošanas matricas\Ģipters\[Ģipters.xlsm]Nodarbību saraksts'!T20</f>
    </oc>
    <nc r="T116">
      <f>'P:\2Novada_parvalde\2 NP mēneša plāns\04_Plānošanas matricas\Ģipters\[Ģipters.xlsm]Nodarbību saraksts'!T20</f>
    </nc>
  </rcc>
  <rcc rId="1426" sId="1">
    <oc r="U116">
      <f>'P:\2Novada_Nodala\2 NP mēneša plāns\04_Plānošanas matricas\Ģipters\[Ģipters.xlsm]Nodarbību saraksts'!U20</f>
    </oc>
    <nc r="U116">
      <f>'P:\2Novada_parvalde\2 NP mēneša plāns\04_Plānošanas matricas\Ģipters\[Ģipters.xlsm]Nodarbību saraksts'!U20</f>
    </nc>
  </rcc>
  <rcc rId="1427" sId="1">
    <oc r="D117">
      <f>'P:\2Novada_Nodala\2 NP mēneša plāns\04_Plānošanas matricas\Ģipters\[Ģipters.xlsm]Nodarbību saraksts'!D21</f>
    </oc>
    <nc r="D117">
      <f>'P:\2Novada_parvalde\2 NP mēneša plāns\04_Plānošanas matricas\Ģipters\[Ģipters.xlsm]Nodarbību saraksts'!D21</f>
    </nc>
  </rcc>
  <rcc rId="1428" sId="1">
    <oc r="E117">
      <f>'P:\2Novada_Nodala\2 NP mēneša plāns\04_Plānošanas matricas\Ģipters\[Ģipters.xlsm]Nodarbību saraksts'!E21</f>
    </oc>
    <nc r="E117">
      <f>'P:\2Novada_parvalde\2 NP mēneša plāns\04_Plānošanas matricas\Ģipters\[Ģipters.xlsm]Nodarbību saraksts'!E21</f>
    </nc>
  </rcc>
  <rcc rId="1429" sId="1">
    <oc r="F117">
      <f>'P:\2Novada_Nodala\2 NP mēneša plāns\04_Plānošanas matricas\Ģipters\[Ģipters.xlsm]Nodarbību saraksts'!F21</f>
    </oc>
    <nc r="F117">
      <f>'P:\2Novada_parvalde\2 NP mēneša plāns\04_Plānošanas matricas\Ģipters\[Ģipters.xlsm]Nodarbību saraksts'!F21</f>
    </nc>
  </rcc>
  <rcc rId="1430" sId="1">
    <oc r="G117">
      <f>'P:\2Novada_Nodala\2 NP mēneša plāns\04_Plānošanas matricas\Ģipters\[Ģipters.xlsm]Nodarbību saraksts'!G21</f>
    </oc>
    <nc r="G117">
      <f>'P:\2Novada_parvalde\2 NP mēneša plāns\04_Plānošanas matricas\Ģipters\[Ģipters.xlsm]Nodarbību saraksts'!G21</f>
    </nc>
  </rcc>
  <rcc rId="1431" sId="1">
    <oc r="H117">
      <f>'P:\2Novada_Nodala\2 NP mēneša plāns\04_Plānošanas matricas\Ģipters\[Ģipters.xlsm]Nodarbību saraksts'!H21</f>
    </oc>
    <nc r="H117">
      <f>'P:\2Novada_parvalde\2 NP mēneša plāns\04_Plānošanas matricas\Ģipters\[Ģipters.xlsm]Nodarbību saraksts'!H21</f>
    </nc>
  </rcc>
  <rcc rId="1432" sId="1">
    <oc r="I117">
      <f>'P:\2Novada_Nodala\2 NP mēneša plāns\04_Plānošanas matricas\Ģipters\[Ģipters.xlsm]Nodarbību saraksts'!I21</f>
    </oc>
    <nc r="I117">
      <f>'P:\2Novada_parvalde\2 NP mēneša plāns\04_Plānošanas matricas\Ģipters\[Ģipters.xlsm]Nodarbību saraksts'!I21</f>
    </nc>
  </rcc>
  <rcc rId="1433" sId="1">
    <oc r="J117">
      <f>'P:\2Novada_Nodala\2 NP mēneša plāns\04_Plānošanas matricas\Ģipters\[Ģipters.xlsm]Nodarbību saraksts'!J21</f>
    </oc>
    <nc r="J117">
      <f>'P:\2Novada_parvalde\2 NP mēneša plāns\04_Plānošanas matricas\Ģipters\[Ģipters.xlsm]Nodarbību saraksts'!J21</f>
    </nc>
  </rcc>
  <rcc rId="1434" sId="1">
    <oc r="K117">
      <f>'P:\2Novada_Nodala\2 NP mēneša plāns\04_Plānošanas matricas\Ģipters\[Ģipters.xlsm]Nodarbību saraksts'!K21</f>
    </oc>
    <nc r="K117">
      <f>'P:\2Novada_parvalde\2 NP mēneša plāns\04_Plānošanas matricas\Ģipters\[Ģipters.xlsm]Nodarbību saraksts'!K21</f>
    </nc>
  </rcc>
  <rcc rId="1435" sId="1">
    <oc r="L117">
      <f>'P:\2Novada_Nodala\2 NP mēneša plāns\04_Plānošanas matricas\Ģipters\[Ģipters.xlsm]Nodarbību saraksts'!L21</f>
    </oc>
    <nc r="L117">
      <f>'P:\2Novada_parvalde\2 NP mēneša plāns\04_Plānošanas matricas\Ģipters\[Ģipters.xlsm]Nodarbību saraksts'!L21</f>
    </nc>
  </rcc>
  <rcc rId="1436" sId="1">
    <oc r="M117">
      <f>'P:\2Novada_Nodala\2 NP mēneša plāns\04_Plānošanas matricas\Ģipters\[Ģipters.xlsm]Nodarbību saraksts'!M21</f>
    </oc>
    <nc r="M117">
      <f>'P:\2Novada_parvalde\2 NP mēneša plāns\04_Plānošanas matricas\Ģipters\[Ģipters.xlsm]Nodarbību saraksts'!M21</f>
    </nc>
  </rcc>
  <rcc rId="1437" sId="1">
    <oc r="N117">
      <f>'P:\2Novada_Nodala\2 NP mēneša plāns\04_Plānošanas matricas\Ģipters\[Ģipters.xlsm]Nodarbību saraksts'!N21</f>
    </oc>
    <nc r="N117">
      <f>'P:\2Novada_parvalde\2 NP mēneša plāns\04_Plānošanas matricas\Ģipters\[Ģipters.xlsm]Nodarbību saraksts'!N21</f>
    </nc>
  </rcc>
  <rcc rId="1438" sId="1">
    <oc r="O117">
      <f>'P:\2Novada_Nodala\2 NP mēneša plāns\04_Plānošanas matricas\Ģipters\[Ģipters.xlsm]Nodarbību saraksts'!O21</f>
    </oc>
    <nc r="O117">
      <f>'P:\2Novada_parvalde\2 NP mēneša plāns\04_Plānošanas matricas\Ģipters\[Ģipters.xlsm]Nodarbību saraksts'!O21</f>
    </nc>
  </rcc>
  <rcc rId="1439" sId="1">
    <oc r="P117">
      <f>'P:\2Novada_Nodala\2 NP mēneša plāns\04_Plānošanas matricas\Ģipters\[Ģipters.xlsm]Nodarbību saraksts'!P21</f>
    </oc>
    <nc r="P117">
      <f>'P:\2Novada_parvalde\2 NP mēneša plāns\04_Plānošanas matricas\Ģipters\[Ģipters.xlsm]Nodarbību saraksts'!P21</f>
    </nc>
  </rcc>
  <rcc rId="1440" sId="1">
    <oc r="Q117">
      <f>'P:\2Novada_Nodala\2 NP mēneša plāns\04_Plānošanas matricas\Ģipters\[Ģipters.xlsm]Nodarbību saraksts'!Q21</f>
    </oc>
    <nc r="Q117">
      <f>'P:\2Novada_parvalde\2 NP mēneša plāns\04_Plānošanas matricas\Ģipters\[Ģipters.xlsm]Nodarbību saraksts'!Q21</f>
    </nc>
  </rcc>
  <rcc rId="1441" sId="1">
    <oc r="R117">
      <f>'P:\2Novada_Nodala\2 NP mēneša plāns\04_Plānošanas matricas\Ģipters\[Ģipters.xlsm]Nodarbību saraksts'!R21</f>
    </oc>
    <nc r="R117">
      <f>'P:\2Novada_parvalde\2 NP mēneša plāns\04_Plānošanas matricas\Ģipters\[Ģipters.xlsm]Nodarbību saraksts'!R21</f>
    </nc>
  </rcc>
  <rcc rId="1442" sId="1">
    <oc r="S117">
      <f>'P:\2Novada_Nodala\2 NP mēneša plāns\04_Plānošanas matricas\Ģipters\[Ģipters.xlsm]Nodarbību saraksts'!S21</f>
    </oc>
    <nc r="S117">
      <f>'P:\2Novada_parvalde\2 NP mēneša plāns\04_Plānošanas matricas\Ģipters\[Ģipters.xlsm]Nodarbību saraksts'!S21</f>
    </nc>
  </rcc>
  <rcc rId="1443" sId="1">
    <oc r="T117">
      <f>'P:\2Novada_Nodala\2 NP mēneša plāns\04_Plānošanas matricas\Ģipters\[Ģipters.xlsm]Nodarbību saraksts'!T21</f>
    </oc>
    <nc r="T117">
      <f>'P:\2Novada_parvalde\2 NP mēneša plāns\04_Plānošanas matricas\Ģipters\[Ģipters.xlsm]Nodarbību saraksts'!T21</f>
    </nc>
  </rcc>
  <rcc rId="1444" sId="1">
    <oc r="U117">
      <f>'P:\2Novada_Nodala\2 NP mēneša plāns\04_Plānošanas matricas\Ģipters\[Ģipters.xlsm]Nodarbību saraksts'!U21</f>
    </oc>
    <nc r="U117">
      <f>'P:\2Novada_parvalde\2 NP mēneša plāns\04_Plānošanas matricas\Ģipters\[Ģipters.xlsm]Nodarbību saraksts'!U21</f>
    </nc>
  </rcc>
  <rcc rId="1445" sId="1">
    <oc r="D118">
      <f>'P:\2Novada_Nodala\2 NP mēneša plāns\04_Plānošanas matricas\Ģipters\[Ģipters.xlsm]Nodarbību saraksts'!D22</f>
    </oc>
    <nc r="D118">
      <f>'P:\2Novada_parvalde\2 NP mēneša plāns\04_Plānošanas matricas\Ģipters\[Ģipters.xlsm]Nodarbību saraksts'!D22</f>
    </nc>
  </rcc>
  <rcc rId="1446" sId="1">
    <oc r="E118">
      <f>'P:\2Novada_Nodala\2 NP mēneša plāns\04_Plānošanas matricas\Ģipters\[Ģipters.xlsm]Nodarbību saraksts'!E22</f>
    </oc>
    <nc r="E118">
      <f>'P:\2Novada_parvalde\2 NP mēneša plāns\04_Plānošanas matricas\Ģipters\[Ģipters.xlsm]Nodarbību saraksts'!E22</f>
    </nc>
  </rcc>
  <rcc rId="1447" sId="1">
    <oc r="F118">
      <f>'P:\2Novada_Nodala\2 NP mēneša plāns\04_Plānošanas matricas\Ģipters\[Ģipters.xlsm]Nodarbību saraksts'!F22</f>
    </oc>
    <nc r="F118">
      <f>'P:\2Novada_parvalde\2 NP mēneša plāns\04_Plānošanas matricas\Ģipters\[Ģipters.xlsm]Nodarbību saraksts'!F22</f>
    </nc>
  </rcc>
  <rcc rId="1448" sId="1">
    <oc r="G118">
      <f>'P:\2Novada_Nodala\2 NP mēneša plāns\04_Plānošanas matricas\Ģipters\[Ģipters.xlsm]Nodarbību saraksts'!G22</f>
    </oc>
    <nc r="G118">
      <f>'P:\2Novada_parvalde\2 NP mēneša plāns\04_Plānošanas matricas\Ģipters\[Ģipters.xlsm]Nodarbību saraksts'!G22</f>
    </nc>
  </rcc>
  <rcc rId="1449" sId="1">
    <oc r="H118">
      <f>'P:\2Novada_Nodala\2 NP mēneša plāns\04_Plānošanas matricas\Ģipters\[Ģipters.xlsm]Nodarbību saraksts'!H22</f>
    </oc>
    <nc r="H118">
      <f>'P:\2Novada_parvalde\2 NP mēneša plāns\04_Plānošanas matricas\Ģipters\[Ģipters.xlsm]Nodarbību saraksts'!H22</f>
    </nc>
  </rcc>
  <rcc rId="1450" sId="1">
    <oc r="I118">
      <f>'P:\2Novada_Nodala\2 NP mēneša plāns\04_Plānošanas matricas\Ģipters\[Ģipters.xlsm]Nodarbību saraksts'!I22</f>
    </oc>
    <nc r="I118">
      <f>'P:\2Novada_parvalde\2 NP mēneša plāns\04_Plānošanas matricas\Ģipters\[Ģipters.xlsm]Nodarbību saraksts'!I22</f>
    </nc>
  </rcc>
  <rcc rId="1451" sId="1">
    <oc r="J118">
      <f>'P:\2Novada_Nodala\2 NP mēneša plāns\04_Plānošanas matricas\Ģipters\[Ģipters.xlsm]Nodarbību saraksts'!J22</f>
    </oc>
    <nc r="J118">
      <f>'P:\2Novada_parvalde\2 NP mēneša plāns\04_Plānošanas matricas\Ģipters\[Ģipters.xlsm]Nodarbību saraksts'!J22</f>
    </nc>
  </rcc>
  <rcc rId="1452" sId="1">
    <oc r="K118">
      <f>'P:\2Novada_Nodala\2 NP mēneša plāns\04_Plānošanas matricas\Ģipters\[Ģipters.xlsm]Nodarbību saraksts'!K22</f>
    </oc>
    <nc r="K118">
      <f>'P:\2Novada_parvalde\2 NP mēneša plāns\04_Plānošanas matricas\Ģipters\[Ģipters.xlsm]Nodarbību saraksts'!K22</f>
    </nc>
  </rcc>
  <rcc rId="1453" sId="1">
    <oc r="L118">
      <f>'P:\2Novada_Nodala\2 NP mēneša plāns\04_Plānošanas matricas\Ģipters\[Ģipters.xlsm]Nodarbību saraksts'!L22</f>
    </oc>
    <nc r="L118">
      <f>'P:\2Novada_parvalde\2 NP mēneša plāns\04_Plānošanas matricas\Ģipters\[Ģipters.xlsm]Nodarbību saraksts'!L22</f>
    </nc>
  </rcc>
  <rcc rId="1454" sId="1">
    <oc r="M118">
      <f>'P:\2Novada_Nodala\2 NP mēneša plāns\04_Plānošanas matricas\Ģipters\[Ģipters.xlsm]Nodarbību saraksts'!M22</f>
    </oc>
    <nc r="M118">
      <f>'P:\2Novada_parvalde\2 NP mēneša plāns\04_Plānošanas matricas\Ģipters\[Ģipters.xlsm]Nodarbību saraksts'!M22</f>
    </nc>
  </rcc>
  <rcc rId="1455" sId="1">
    <oc r="N118">
      <f>'P:\2Novada_Nodala\2 NP mēneša plāns\04_Plānošanas matricas\Ģipters\[Ģipters.xlsm]Nodarbību saraksts'!N22</f>
    </oc>
    <nc r="N118">
      <f>'P:\2Novada_parvalde\2 NP mēneša plāns\04_Plānošanas matricas\Ģipters\[Ģipters.xlsm]Nodarbību saraksts'!N22</f>
    </nc>
  </rcc>
  <rcc rId="1456" sId="1">
    <oc r="O118">
      <f>'P:\2Novada_Nodala\2 NP mēneša plāns\04_Plānošanas matricas\Ģipters\[Ģipters.xlsm]Nodarbību saraksts'!O22</f>
    </oc>
    <nc r="O118">
      <f>'P:\2Novada_parvalde\2 NP mēneša plāns\04_Plānošanas matricas\Ģipters\[Ģipters.xlsm]Nodarbību saraksts'!O22</f>
    </nc>
  </rcc>
  <rcc rId="1457" sId="1">
    <oc r="P118">
      <f>'P:\2Novada_Nodala\2 NP mēneša plāns\04_Plānošanas matricas\Ģipters\[Ģipters.xlsm]Nodarbību saraksts'!P22</f>
    </oc>
    <nc r="P118">
      <f>'P:\2Novada_parvalde\2 NP mēneša plāns\04_Plānošanas matricas\Ģipters\[Ģipters.xlsm]Nodarbību saraksts'!P22</f>
    </nc>
  </rcc>
  <rcc rId="1458" sId="1">
    <oc r="Q118">
      <f>'P:\2Novada_Nodala\2 NP mēneša plāns\04_Plānošanas matricas\Ģipters\[Ģipters.xlsm]Nodarbību saraksts'!Q22</f>
    </oc>
    <nc r="Q118">
      <f>'P:\2Novada_parvalde\2 NP mēneša plāns\04_Plānošanas matricas\Ģipters\[Ģipters.xlsm]Nodarbību saraksts'!Q22</f>
    </nc>
  </rcc>
  <rcc rId="1459" sId="1">
    <oc r="R118">
      <f>'P:\2Novada_Nodala\2 NP mēneša plāns\04_Plānošanas matricas\Ģipters\[Ģipters.xlsm]Nodarbību saraksts'!R22</f>
    </oc>
    <nc r="R118">
      <f>'P:\2Novada_parvalde\2 NP mēneša plāns\04_Plānošanas matricas\Ģipters\[Ģipters.xlsm]Nodarbību saraksts'!R22</f>
    </nc>
  </rcc>
  <rcc rId="1460" sId="1">
    <oc r="S118">
      <f>'P:\2Novada_Nodala\2 NP mēneša plāns\04_Plānošanas matricas\Ģipters\[Ģipters.xlsm]Nodarbību saraksts'!S22</f>
    </oc>
    <nc r="S118">
      <f>'P:\2Novada_parvalde\2 NP mēneša plāns\04_Plānošanas matricas\Ģipters\[Ģipters.xlsm]Nodarbību saraksts'!S22</f>
    </nc>
  </rcc>
  <rcc rId="1461" sId="1">
    <oc r="T118">
      <f>'P:\2Novada_Nodala\2 NP mēneša plāns\04_Plānošanas matricas\Ģipters\[Ģipters.xlsm]Nodarbību saraksts'!T22</f>
    </oc>
    <nc r="T118">
      <f>'P:\2Novada_parvalde\2 NP mēneša plāns\04_Plānošanas matricas\Ģipters\[Ģipters.xlsm]Nodarbību saraksts'!T22</f>
    </nc>
  </rcc>
  <rcc rId="1462" sId="1">
    <oc r="U118">
      <f>'P:\2Novada_Nodala\2 NP mēneša plāns\04_Plānošanas matricas\Ģipters\[Ģipters.xlsm]Nodarbību saraksts'!U22</f>
    </oc>
    <nc r="U118">
      <f>'P:\2Novada_parvalde\2 NP mēneša plāns\04_Plānošanas matricas\Ģipters\[Ģipters.xlsm]Nodarbību saraksts'!U22</f>
    </nc>
  </rcc>
  <rcc rId="1463" sId="1">
    <oc r="B121">
      <f>'P:\2Novada_Nodala\2 NP mēneša plāns\04_Plānošanas matricas\Ignatāns\[Ignatāns.xlsm]Nodarbību saraksts'!B13</f>
    </oc>
    <nc r="B121">
      <f>'P:\2Novada_parvalde\2 NP mēneša plāns\04_Plānošanas matricas\Ignatāns\[Ignatāns.xlsm]Nodarbību saraksts'!B13</f>
    </nc>
  </rcc>
  <rcc rId="1464" sId="1">
    <oc r="C121">
      <f>'P:\2Novada_Nodala\2 NP mēneša plāns\04_Plānošanas matricas\Ignatāns\[Ignatāns.xlsm]Nodarbību saraksts'!C13</f>
    </oc>
    <nc r="C121">
      <f>'P:\2Novada_parvalde\2 NP mēneša plāns\04_Plānošanas matricas\Ignatāns\[Ignatāns.xlsm]Nodarbību saraksts'!C13</f>
    </nc>
  </rcc>
  <rcc rId="1465" sId="1">
    <oc r="D121">
      <f>'P:\2Novada_Nodala\2 NP mēneša plāns\04_Plānošanas matricas\Ignatāns\[Ignatāns.xlsm]Nodarbību saraksts'!D13</f>
    </oc>
    <nc r="D121">
      <f>'P:\2Novada_parvalde\2 NP mēneša plāns\04_Plānošanas matricas\Ignatāns\[Ignatāns.xlsm]Nodarbību saraksts'!D13</f>
    </nc>
  </rcc>
  <rcc rId="1466" sId="1">
    <oc r="E121">
      <f>'P:\2Novada_Nodala\2 NP mēneša plāns\04_Plānošanas matricas\Ignatāns\[Ignatāns.xlsm]Nodarbību saraksts'!E13</f>
    </oc>
    <nc r="E121">
      <f>'P:\2Novada_parvalde\2 NP mēneša plāns\04_Plānošanas matricas\Ignatāns\[Ignatāns.xlsm]Nodarbību saraksts'!E13</f>
    </nc>
  </rcc>
  <rcc rId="1467" sId="1">
    <oc r="F121">
      <f>'P:\2Novada_Nodala\2 NP mēneša plāns\04_Plānošanas matricas\Ignatāns\[Ignatāns.xlsm]Nodarbību saraksts'!F13</f>
    </oc>
    <nc r="F121">
      <f>'P:\2Novada_parvalde\2 NP mēneša plāns\04_Plānošanas matricas\Ignatāns\[Ignatāns.xlsm]Nodarbību saraksts'!F13</f>
    </nc>
  </rcc>
  <rcc rId="1468" sId="1">
    <oc r="G121">
      <f>'P:\2Novada_Nodala\2 NP mēneša plāns\04_Plānošanas matricas\Ignatāns\[Ignatāns.xlsm]Nodarbību saraksts'!G13</f>
    </oc>
    <nc r="G121">
      <f>'P:\2Novada_parvalde\2 NP mēneša plāns\04_Plānošanas matricas\Ignatāns\[Ignatāns.xlsm]Nodarbību saraksts'!G13</f>
    </nc>
  </rcc>
  <rcc rId="1469" sId="1">
    <oc r="H121">
      <f>'P:\2Novada_Nodala\2 NP mēneša plāns\04_Plānošanas matricas\Ignatāns\[Ignatāns.xlsm]Nodarbību saraksts'!H13</f>
    </oc>
    <nc r="H121">
      <f>'P:\2Novada_parvalde\2 NP mēneša plāns\04_Plānošanas matricas\Ignatāns\[Ignatāns.xlsm]Nodarbību saraksts'!H13</f>
    </nc>
  </rcc>
  <rcc rId="1470" sId="1">
    <oc r="I121">
      <f>'P:\2Novada_Nodala\2 NP mēneša plāns\04_Plānošanas matricas\Ignatāns\[Ignatāns.xlsm]Nodarbību saraksts'!I13</f>
    </oc>
    <nc r="I121">
      <f>'P:\2Novada_parvalde\2 NP mēneša plāns\04_Plānošanas matricas\Ignatāns\[Ignatāns.xlsm]Nodarbību saraksts'!I13</f>
    </nc>
  </rcc>
  <rcc rId="1471" sId="1">
    <oc r="J121">
      <f>'P:\2Novada_Nodala\2 NP mēneša plāns\04_Plānošanas matricas\Ignatāns\[Ignatāns.xlsm]Nodarbību saraksts'!J13</f>
    </oc>
    <nc r="J121">
      <f>'P:\2Novada_parvalde\2 NP mēneša plāns\04_Plānošanas matricas\Ignatāns\[Ignatāns.xlsm]Nodarbību saraksts'!J13</f>
    </nc>
  </rcc>
  <rcc rId="1472" sId="1">
    <oc r="K121">
      <f>'P:\2Novada_Nodala\2 NP mēneša plāns\04_Plānošanas matricas\Ignatāns\[Ignatāns.xlsm]Nodarbību saraksts'!K13</f>
    </oc>
    <nc r="K121">
      <f>'P:\2Novada_parvalde\2 NP mēneša plāns\04_Plānošanas matricas\Ignatāns\[Ignatāns.xlsm]Nodarbību saraksts'!K13</f>
    </nc>
  </rcc>
  <rcc rId="1473" sId="1">
    <oc r="L121">
      <f>'P:\2Novada_Nodala\2 NP mēneša plāns\04_Plānošanas matricas\Ignatāns\[Ignatāns.xlsm]Nodarbību saraksts'!L13</f>
    </oc>
    <nc r="L121">
      <f>'P:\2Novada_parvalde\2 NP mēneša plāns\04_Plānošanas matricas\Ignatāns\[Ignatāns.xlsm]Nodarbību saraksts'!L13</f>
    </nc>
  </rcc>
  <rcc rId="1474" sId="1">
    <oc r="M121">
      <f>'P:\2Novada_Nodala\2 NP mēneša plāns\04_Plānošanas matricas\Ignatāns\[Ignatāns.xlsm]Nodarbību saraksts'!M13</f>
    </oc>
    <nc r="M121">
      <f>'P:\2Novada_parvalde\2 NP mēneša plāns\04_Plānošanas matricas\Ignatāns\[Ignatāns.xlsm]Nodarbību saraksts'!M13</f>
    </nc>
  </rcc>
  <rcc rId="1475" sId="1">
    <oc r="N121">
      <f>'P:\2Novada_Nodala\2 NP mēneša plāns\04_Plānošanas matricas\Ignatāns\[Ignatāns.xlsm]Nodarbību saraksts'!N13</f>
    </oc>
    <nc r="N121">
      <f>'P:\2Novada_parvalde\2 NP mēneša plāns\04_Plānošanas matricas\Ignatāns\[Ignatāns.xlsm]Nodarbību saraksts'!N13</f>
    </nc>
  </rcc>
  <rcc rId="1476" sId="1">
    <oc r="O121">
      <f>'P:\2Novada_Nodala\2 NP mēneša plāns\04_Plānošanas matricas\Ignatāns\[Ignatāns.xlsm]Nodarbību saraksts'!O13</f>
    </oc>
    <nc r="O121">
      <f>'P:\2Novada_parvalde\2 NP mēneša plāns\04_Plānošanas matricas\Ignatāns\[Ignatāns.xlsm]Nodarbību saraksts'!O13</f>
    </nc>
  </rcc>
  <rcc rId="1477" sId="1">
    <oc r="P121">
      <f>'P:\2Novada_Nodala\2 NP mēneša plāns\04_Plānošanas matricas\Ignatāns\[Ignatāns.xlsm]Nodarbību saraksts'!P13</f>
    </oc>
    <nc r="P121">
      <f>'P:\2Novada_parvalde\2 NP mēneša plāns\04_Plānošanas matricas\Ignatāns\[Ignatāns.xlsm]Nodarbību saraksts'!P13</f>
    </nc>
  </rcc>
  <rcc rId="1478" sId="1">
    <oc r="Q121">
      <f>'P:\2Novada_Nodala\2 NP mēneša plāns\04_Plānošanas matricas\Ignatāns\[Ignatāns.xlsm]Nodarbību saraksts'!Q13</f>
    </oc>
    <nc r="Q121">
      <f>'P:\2Novada_parvalde\2 NP mēneša plāns\04_Plānošanas matricas\Ignatāns\[Ignatāns.xlsm]Nodarbību saraksts'!Q13</f>
    </nc>
  </rcc>
  <rcc rId="1479" sId="1">
    <oc r="R121">
      <f>'P:\2Novada_Nodala\2 NP mēneša plāns\04_Plānošanas matricas\Ignatāns\[Ignatāns.xlsm]Nodarbību saraksts'!R13</f>
    </oc>
    <nc r="R121">
      <f>'P:\2Novada_parvalde\2 NP mēneša plāns\04_Plānošanas matricas\Ignatāns\[Ignatāns.xlsm]Nodarbību saraksts'!R13</f>
    </nc>
  </rcc>
  <rcc rId="1480" sId="1">
    <oc r="S121">
      <f>'P:\2Novada_Nodala\2 NP mēneša plāns\04_Plānošanas matricas\Ignatāns\[Ignatāns.xlsm]Nodarbību saraksts'!S13</f>
    </oc>
    <nc r="S121">
      <f>'P:\2Novada_parvalde\2 NP mēneša plāns\04_Plānošanas matricas\Ignatāns\[Ignatāns.xlsm]Nodarbību saraksts'!S13</f>
    </nc>
  </rcc>
  <rcc rId="1481" sId="1">
    <oc r="T121">
      <f>'P:\2Novada_Nodala\2 NP mēneša plāns\04_Plānošanas matricas\Ignatāns\[Ignatāns.xlsm]Nodarbību saraksts'!T13</f>
    </oc>
    <nc r="T121">
      <f>'P:\2Novada_parvalde\2 NP mēneša plāns\04_Plānošanas matricas\Ignatāns\[Ignatāns.xlsm]Nodarbību saraksts'!T13</f>
    </nc>
  </rcc>
  <rcc rId="1482" sId="1">
    <oc r="U121">
      <f>'P:\2Novada_Nodala\2 NP mēneša plāns\04_Plānošanas matricas\Ignatāns\[Ignatāns.xlsm]Nodarbību saraksts'!U13</f>
    </oc>
    <nc r="U121">
      <f>'P:\2Novada_parvalde\2 NP mēneša plāns\04_Plānošanas matricas\Ignatāns\[Ignatāns.xlsm]Nodarbību saraksts'!U13</f>
    </nc>
  </rcc>
  <rcc rId="1483" sId="1">
    <oc r="D122">
      <f>'P:\2Novada_Nodala\2 NP mēneša plāns\04_Plānošanas matricas\Ignatāns\[Ignatāns.xlsm]Nodarbību saraksts'!D14</f>
    </oc>
    <nc r="D122">
      <f>'P:\2Novada_parvalde\2 NP mēneša plāns\04_Plānošanas matricas\Ignatāns\[Ignatāns.xlsm]Nodarbību saraksts'!D14</f>
    </nc>
  </rcc>
  <rcc rId="1484" sId="1">
    <oc r="E122">
      <f>'P:\2Novada_Nodala\2 NP mēneša plāns\04_Plānošanas matricas\Ignatāns\[Ignatāns.xlsm]Nodarbību saraksts'!E14</f>
    </oc>
    <nc r="E122">
      <f>'P:\2Novada_parvalde\2 NP mēneša plāns\04_Plānošanas matricas\Ignatāns\[Ignatāns.xlsm]Nodarbību saraksts'!E14</f>
    </nc>
  </rcc>
  <rcc rId="1485" sId="1">
    <oc r="F122">
      <f>'P:\2Novada_Nodala\2 NP mēneša plāns\04_Plānošanas matricas\Ignatāns\[Ignatāns.xlsm]Nodarbību saraksts'!F14</f>
    </oc>
    <nc r="F122">
      <f>'P:\2Novada_parvalde\2 NP mēneša plāns\04_Plānošanas matricas\Ignatāns\[Ignatāns.xlsm]Nodarbību saraksts'!F14</f>
    </nc>
  </rcc>
  <rcc rId="1486" sId="1">
    <oc r="G122">
      <f>'P:\2Novada_Nodala\2 NP mēneša plāns\04_Plānošanas matricas\Ignatāns\[Ignatāns.xlsm]Nodarbību saraksts'!G14</f>
    </oc>
    <nc r="G122">
      <f>'P:\2Novada_parvalde\2 NP mēneša plāns\04_Plānošanas matricas\Ignatāns\[Ignatāns.xlsm]Nodarbību saraksts'!G14</f>
    </nc>
  </rcc>
  <rcc rId="1487" sId="1">
    <oc r="H122">
      <f>'P:\2Novada_Nodala\2 NP mēneša plāns\04_Plānošanas matricas\Ignatāns\[Ignatāns.xlsm]Nodarbību saraksts'!H14</f>
    </oc>
    <nc r="H122">
      <f>'P:\2Novada_parvalde\2 NP mēneša plāns\04_Plānošanas matricas\Ignatāns\[Ignatāns.xlsm]Nodarbību saraksts'!H14</f>
    </nc>
  </rcc>
  <rcc rId="1488" sId="1">
    <oc r="I122">
      <f>'P:\2Novada_Nodala\2 NP mēneša plāns\04_Plānošanas matricas\Ignatāns\[Ignatāns.xlsm]Nodarbību saraksts'!I14</f>
    </oc>
    <nc r="I122">
      <f>'P:\2Novada_parvalde\2 NP mēneša plāns\04_Plānošanas matricas\Ignatāns\[Ignatāns.xlsm]Nodarbību saraksts'!I14</f>
    </nc>
  </rcc>
  <rcc rId="1489" sId="1">
    <oc r="J122">
      <f>'P:\2Novada_Nodala\2 NP mēneša plāns\04_Plānošanas matricas\Ignatāns\[Ignatāns.xlsm]Nodarbību saraksts'!J14</f>
    </oc>
    <nc r="J122">
      <f>'P:\2Novada_parvalde\2 NP mēneša plāns\04_Plānošanas matricas\Ignatāns\[Ignatāns.xlsm]Nodarbību saraksts'!J14</f>
    </nc>
  </rcc>
  <rcc rId="1490" sId="1">
    <oc r="K122">
      <f>'P:\2Novada_Nodala\2 NP mēneša plāns\04_Plānošanas matricas\Ignatāns\[Ignatāns.xlsm]Nodarbību saraksts'!K14</f>
    </oc>
    <nc r="K122">
      <f>'P:\2Novada_parvalde\2 NP mēneša plāns\04_Plānošanas matricas\Ignatāns\[Ignatāns.xlsm]Nodarbību saraksts'!K14</f>
    </nc>
  </rcc>
  <rcc rId="1491" sId="1">
    <oc r="L122">
      <f>'P:\2Novada_Nodala\2 NP mēneša plāns\04_Plānošanas matricas\Ignatāns\[Ignatāns.xlsm]Nodarbību saraksts'!L14</f>
    </oc>
    <nc r="L122">
      <f>'P:\2Novada_parvalde\2 NP mēneša plāns\04_Plānošanas matricas\Ignatāns\[Ignatāns.xlsm]Nodarbību saraksts'!L14</f>
    </nc>
  </rcc>
  <rcc rId="1492" sId="1">
    <oc r="M122">
      <f>'P:\2Novada_Nodala\2 NP mēneša plāns\04_Plānošanas matricas\Ignatāns\[Ignatāns.xlsm]Nodarbību saraksts'!M14</f>
    </oc>
    <nc r="M122">
      <f>'P:\2Novada_parvalde\2 NP mēneša plāns\04_Plānošanas matricas\Ignatāns\[Ignatāns.xlsm]Nodarbību saraksts'!M14</f>
    </nc>
  </rcc>
  <rcc rId="1493" sId="1">
    <oc r="N122">
      <f>'P:\2Novada_Nodala\2 NP mēneša plāns\04_Plānošanas matricas\Ignatāns\[Ignatāns.xlsm]Nodarbību saraksts'!N14</f>
    </oc>
    <nc r="N122">
      <f>'P:\2Novada_parvalde\2 NP mēneša plāns\04_Plānošanas matricas\Ignatāns\[Ignatāns.xlsm]Nodarbību saraksts'!N14</f>
    </nc>
  </rcc>
  <rcc rId="1494" sId="1">
    <oc r="O122">
      <f>'P:\2Novada_Nodala\2 NP mēneša plāns\04_Plānošanas matricas\Ignatāns\[Ignatāns.xlsm]Nodarbību saraksts'!O14</f>
    </oc>
    <nc r="O122">
      <f>'P:\2Novada_parvalde\2 NP mēneša plāns\04_Plānošanas matricas\Ignatāns\[Ignatāns.xlsm]Nodarbību saraksts'!O14</f>
    </nc>
  </rcc>
  <rcc rId="1495" sId="1">
    <oc r="P122">
      <f>'P:\2Novada_Nodala\2 NP mēneša plāns\04_Plānošanas matricas\Ignatāns\[Ignatāns.xlsm]Nodarbību saraksts'!P14</f>
    </oc>
    <nc r="P122">
      <f>'P:\2Novada_parvalde\2 NP mēneša plāns\04_Plānošanas matricas\Ignatāns\[Ignatāns.xlsm]Nodarbību saraksts'!P14</f>
    </nc>
  </rcc>
  <rcc rId="1496" sId="1">
    <oc r="Q122">
      <f>'P:\2Novada_Nodala\2 NP mēneša plāns\04_Plānošanas matricas\Ignatāns\[Ignatāns.xlsm]Nodarbību saraksts'!Q14</f>
    </oc>
    <nc r="Q122">
      <f>'P:\2Novada_parvalde\2 NP mēneša plāns\04_Plānošanas matricas\Ignatāns\[Ignatāns.xlsm]Nodarbību saraksts'!Q14</f>
    </nc>
  </rcc>
  <rcc rId="1497" sId="1">
    <oc r="R122">
      <f>'P:\2Novada_Nodala\2 NP mēneša plāns\04_Plānošanas matricas\Ignatāns\[Ignatāns.xlsm]Nodarbību saraksts'!R14</f>
    </oc>
    <nc r="R122">
      <f>'P:\2Novada_parvalde\2 NP mēneša plāns\04_Plānošanas matricas\Ignatāns\[Ignatāns.xlsm]Nodarbību saraksts'!R14</f>
    </nc>
  </rcc>
  <rcc rId="1498" sId="1">
    <oc r="S122">
      <f>'P:\2Novada_Nodala\2 NP mēneša plāns\04_Plānošanas matricas\Ignatāns\[Ignatāns.xlsm]Nodarbību saraksts'!S14</f>
    </oc>
    <nc r="S122">
      <f>'P:\2Novada_parvalde\2 NP mēneša plāns\04_Plānošanas matricas\Ignatāns\[Ignatāns.xlsm]Nodarbību saraksts'!S14</f>
    </nc>
  </rcc>
  <rcc rId="1499" sId="1">
    <oc r="T122">
      <f>'P:\2Novada_Nodala\2 NP mēneša plāns\04_Plānošanas matricas\Ignatāns\[Ignatāns.xlsm]Nodarbību saraksts'!T14</f>
    </oc>
    <nc r="T122">
      <f>'P:\2Novada_parvalde\2 NP mēneša plāns\04_Plānošanas matricas\Ignatāns\[Ignatāns.xlsm]Nodarbību saraksts'!T14</f>
    </nc>
  </rcc>
  <rcc rId="1500" sId="1">
    <oc r="U122">
      <f>'P:\2Novada_Nodala\2 NP mēneša plāns\04_Plānošanas matricas\Ignatāns\[Ignatāns.xlsm]Nodarbību saraksts'!U14</f>
    </oc>
    <nc r="U122">
      <f>'P:\2Novada_parvalde\2 NP mēneša plāns\04_Plānošanas matricas\Ignatāns\[Ignatāns.xlsm]Nodarbību saraksts'!U14</f>
    </nc>
  </rcc>
  <rcc rId="1501" sId="1">
    <oc r="D123">
      <f>'P:\2Novada_Nodala\2 NP mēneša plāns\04_Plānošanas matricas\Ignatāns\[Ignatāns.xlsm]Nodarbību saraksts'!D15</f>
    </oc>
    <nc r="D123">
      <f>'P:\2Novada_parvalde\2 NP mēneša plāns\04_Plānošanas matricas\Ignatāns\[Ignatāns.xlsm]Nodarbību saraksts'!D15</f>
    </nc>
  </rcc>
  <rcc rId="1502" sId="1">
    <oc r="E123">
      <f>'P:\2Novada_Nodala\2 NP mēneša plāns\04_Plānošanas matricas\Ignatāns\[Ignatāns.xlsm]Nodarbību saraksts'!E15</f>
    </oc>
    <nc r="E123">
      <f>'P:\2Novada_parvalde\2 NP mēneša plāns\04_Plānošanas matricas\Ignatāns\[Ignatāns.xlsm]Nodarbību saraksts'!E15</f>
    </nc>
  </rcc>
  <rcc rId="1503" sId="1">
    <oc r="F123">
      <f>'P:\2Novada_Nodala\2 NP mēneša plāns\04_Plānošanas matricas\Ignatāns\[Ignatāns.xlsm]Nodarbību saraksts'!F15</f>
    </oc>
    <nc r="F123">
      <f>'P:\2Novada_parvalde\2 NP mēneša plāns\04_Plānošanas matricas\Ignatāns\[Ignatāns.xlsm]Nodarbību saraksts'!F15</f>
    </nc>
  </rcc>
  <rcc rId="1504" sId="1">
    <oc r="G123">
      <f>'P:\2Novada_Nodala\2 NP mēneša plāns\04_Plānošanas matricas\Ignatāns\[Ignatāns.xlsm]Nodarbību saraksts'!G15</f>
    </oc>
    <nc r="G123">
      <f>'P:\2Novada_parvalde\2 NP mēneša plāns\04_Plānošanas matricas\Ignatāns\[Ignatāns.xlsm]Nodarbību saraksts'!G15</f>
    </nc>
  </rcc>
  <rcc rId="1505" sId="1">
    <oc r="H123">
      <f>'P:\2Novada_Nodala\2 NP mēneša plāns\04_Plānošanas matricas\Ignatāns\[Ignatāns.xlsm]Nodarbību saraksts'!H15</f>
    </oc>
    <nc r="H123">
      <f>'P:\2Novada_parvalde\2 NP mēneša plāns\04_Plānošanas matricas\Ignatāns\[Ignatāns.xlsm]Nodarbību saraksts'!H15</f>
    </nc>
  </rcc>
  <rcc rId="1506" sId="1">
    <oc r="I123">
      <f>'P:\2Novada_Nodala\2 NP mēneša plāns\04_Plānošanas matricas\Ignatāns\[Ignatāns.xlsm]Nodarbību saraksts'!I15</f>
    </oc>
    <nc r="I123">
      <f>'P:\2Novada_parvalde\2 NP mēneša plāns\04_Plānošanas matricas\Ignatāns\[Ignatāns.xlsm]Nodarbību saraksts'!I15</f>
    </nc>
  </rcc>
  <rcc rId="1507" sId="1">
    <oc r="J123">
      <f>'P:\2Novada_Nodala\2 NP mēneša plāns\04_Plānošanas matricas\Ignatāns\[Ignatāns.xlsm]Nodarbību saraksts'!J15</f>
    </oc>
    <nc r="J123">
      <f>'P:\2Novada_parvalde\2 NP mēneša plāns\04_Plānošanas matricas\Ignatāns\[Ignatāns.xlsm]Nodarbību saraksts'!J15</f>
    </nc>
  </rcc>
  <rcc rId="1508" sId="1">
    <oc r="K123">
      <f>'P:\2Novada_Nodala\2 NP mēneša plāns\04_Plānošanas matricas\Ignatāns\[Ignatāns.xlsm]Nodarbību saraksts'!K15</f>
    </oc>
    <nc r="K123">
      <f>'P:\2Novada_parvalde\2 NP mēneša plāns\04_Plānošanas matricas\Ignatāns\[Ignatāns.xlsm]Nodarbību saraksts'!K15</f>
    </nc>
  </rcc>
  <rcc rId="1509" sId="1">
    <oc r="L123">
      <f>'P:\2Novada_Nodala\2 NP mēneša plāns\04_Plānošanas matricas\Ignatāns\[Ignatāns.xlsm]Nodarbību saraksts'!L15</f>
    </oc>
    <nc r="L123">
      <f>'P:\2Novada_parvalde\2 NP mēneša plāns\04_Plānošanas matricas\Ignatāns\[Ignatāns.xlsm]Nodarbību saraksts'!L15</f>
    </nc>
  </rcc>
  <rcc rId="1510" sId="1">
    <oc r="M123">
      <f>'P:\2Novada_Nodala\2 NP mēneša plāns\04_Plānošanas matricas\Ignatāns\[Ignatāns.xlsm]Nodarbību saraksts'!M15</f>
    </oc>
    <nc r="M123">
      <f>'P:\2Novada_parvalde\2 NP mēneša plāns\04_Plānošanas matricas\Ignatāns\[Ignatāns.xlsm]Nodarbību saraksts'!M15</f>
    </nc>
  </rcc>
  <rcc rId="1511" sId="1">
    <oc r="N123">
      <f>'P:\2Novada_Nodala\2 NP mēneša plāns\04_Plānošanas matricas\Ignatāns\[Ignatāns.xlsm]Nodarbību saraksts'!N15</f>
    </oc>
    <nc r="N123">
      <f>'P:\2Novada_parvalde\2 NP mēneša plāns\04_Plānošanas matricas\Ignatāns\[Ignatāns.xlsm]Nodarbību saraksts'!N15</f>
    </nc>
  </rcc>
  <rcc rId="1512" sId="1">
    <oc r="O123">
      <f>'P:\2Novada_Nodala\2 NP mēneša plāns\04_Plānošanas matricas\Ignatāns\[Ignatāns.xlsm]Nodarbību saraksts'!O15</f>
    </oc>
    <nc r="O123">
      <f>'P:\2Novada_parvalde\2 NP mēneša plāns\04_Plānošanas matricas\Ignatāns\[Ignatāns.xlsm]Nodarbību saraksts'!O15</f>
    </nc>
  </rcc>
  <rcc rId="1513" sId="1">
    <oc r="P123">
      <f>'P:\2Novada_Nodala\2 NP mēneša plāns\04_Plānošanas matricas\Ignatāns\[Ignatāns.xlsm]Nodarbību saraksts'!P15</f>
    </oc>
    <nc r="P123">
      <f>'P:\2Novada_parvalde\2 NP mēneša plāns\04_Plānošanas matricas\Ignatāns\[Ignatāns.xlsm]Nodarbību saraksts'!P15</f>
    </nc>
  </rcc>
  <rcc rId="1514" sId="1">
    <oc r="Q123">
      <f>'P:\2Novada_Nodala\2 NP mēneša plāns\04_Plānošanas matricas\Ignatāns\[Ignatāns.xlsm]Nodarbību saraksts'!Q15</f>
    </oc>
    <nc r="Q123">
      <f>'P:\2Novada_parvalde\2 NP mēneša plāns\04_Plānošanas matricas\Ignatāns\[Ignatāns.xlsm]Nodarbību saraksts'!Q15</f>
    </nc>
  </rcc>
  <rcc rId="1515" sId="1">
    <oc r="R123">
      <f>'P:\2Novada_Nodala\2 NP mēneša plāns\04_Plānošanas matricas\Ignatāns\[Ignatāns.xlsm]Nodarbību saraksts'!R15</f>
    </oc>
    <nc r="R123">
      <f>'P:\2Novada_parvalde\2 NP mēneša plāns\04_Plānošanas matricas\Ignatāns\[Ignatāns.xlsm]Nodarbību saraksts'!R15</f>
    </nc>
  </rcc>
  <rcc rId="1516" sId="1">
    <oc r="S123">
      <f>'P:\2Novada_Nodala\2 NP mēneša plāns\04_Plānošanas matricas\Ignatāns\[Ignatāns.xlsm]Nodarbību saraksts'!S15</f>
    </oc>
    <nc r="S123">
      <f>'P:\2Novada_parvalde\2 NP mēneša plāns\04_Plānošanas matricas\Ignatāns\[Ignatāns.xlsm]Nodarbību saraksts'!S15</f>
    </nc>
  </rcc>
  <rcc rId="1517" sId="1">
    <oc r="T123">
      <f>'P:\2Novada_Nodala\2 NP mēneša plāns\04_Plānošanas matricas\Ignatāns\[Ignatāns.xlsm]Nodarbību saraksts'!T15</f>
    </oc>
    <nc r="T123">
      <f>'P:\2Novada_parvalde\2 NP mēneša plāns\04_Plānošanas matricas\Ignatāns\[Ignatāns.xlsm]Nodarbību saraksts'!T15</f>
    </nc>
  </rcc>
  <rcc rId="1518" sId="1">
    <oc r="U123">
      <f>'P:\2Novada_Nodala\2 NP mēneša plāns\04_Plānošanas matricas\Ignatāns\[Ignatāns.xlsm]Nodarbību saraksts'!U15</f>
    </oc>
    <nc r="U123">
      <f>'P:\2Novada_parvalde\2 NP mēneša plāns\04_Plānošanas matricas\Ignatāns\[Ignatāns.xlsm]Nodarbību saraksts'!U15</f>
    </nc>
  </rcc>
  <rcc rId="1519" sId="1">
    <oc r="D124">
      <f>'P:\2Novada_Nodala\2 NP mēneša plāns\04_Plānošanas matricas\Ignatāns\[Ignatāns.xlsm]Nodarbību saraksts'!D16</f>
    </oc>
    <nc r="D124">
      <f>'P:\2Novada_parvalde\2 NP mēneša plāns\04_Plānošanas matricas\Ignatāns\[Ignatāns.xlsm]Nodarbību saraksts'!D16</f>
    </nc>
  </rcc>
  <rcc rId="1520" sId="1">
    <oc r="E124">
      <f>'P:\2Novada_Nodala\2 NP mēneša plāns\04_Plānošanas matricas\Ignatāns\[Ignatāns.xlsm]Nodarbību saraksts'!E16</f>
    </oc>
    <nc r="E124">
      <f>'P:\2Novada_parvalde\2 NP mēneša plāns\04_Plānošanas matricas\Ignatāns\[Ignatāns.xlsm]Nodarbību saraksts'!E16</f>
    </nc>
  </rcc>
  <rcc rId="1521" sId="1">
    <oc r="F124">
      <f>'P:\2Novada_Nodala\2 NP mēneša plāns\04_Plānošanas matricas\Ignatāns\[Ignatāns.xlsm]Nodarbību saraksts'!F16</f>
    </oc>
    <nc r="F124">
      <f>'P:\2Novada_parvalde\2 NP mēneša plāns\04_Plānošanas matricas\Ignatāns\[Ignatāns.xlsm]Nodarbību saraksts'!F16</f>
    </nc>
  </rcc>
  <rcc rId="1522" sId="1">
    <oc r="G124">
      <f>'P:\2Novada_Nodala\2 NP mēneša plāns\04_Plānošanas matricas\Ignatāns\[Ignatāns.xlsm]Nodarbību saraksts'!G16</f>
    </oc>
    <nc r="G124">
      <f>'P:\2Novada_parvalde\2 NP mēneša plāns\04_Plānošanas matricas\Ignatāns\[Ignatāns.xlsm]Nodarbību saraksts'!G16</f>
    </nc>
  </rcc>
  <rcc rId="1523" sId="1">
    <oc r="H124">
      <f>'P:\2Novada_Nodala\2 NP mēneša plāns\04_Plānošanas matricas\Ignatāns\[Ignatāns.xlsm]Nodarbību saraksts'!H16</f>
    </oc>
    <nc r="H124">
      <f>'P:\2Novada_parvalde\2 NP mēneša plāns\04_Plānošanas matricas\Ignatāns\[Ignatāns.xlsm]Nodarbību saraksts'!H16</f>
    </nc>
  </rcc>
  <rcc rId="1524" sId="1">
    <oc r="I124">
      <f>'P:\2Novada_Nodala\2 NP mēneša plāns\04_Plānošanas matricas\Ignatāns\[Ignatāns.xlsm]Nodarbību saraksts'!I16</f>
    </oc>
    <nc r="I124">
      <f>'P:\2Novada_parvalde\2 NP mēneša plāns\04_Plānošanas matricas\Ignatāns\[Ignatāns.xlsm]Nodarbību saraksts'!I16</f>
    </nc>
  </rcc>
  <rcc rId="1525" sId="1">
    <oc r="J124">
      <f>'P:\2Novada_Nodala\2 NP mēneša plāns\04_Plānošanas matricas\Ignatāns\[Ignatāns.xlsm]Nodarbību saraksts'!J16</f>
    </oc>
    <nc r="J124">
      <f>'P:\2Novada_parvalde\2 NP mēneša plāns\04_Plānošanas matricas\Ignatāns\[Ignatāns.xlsm]Nodarbību saraksts'!J16</f>
    </nc>
  </rcc>
  <rcc rId="1526" sId="1">
    <oc r="K124">
      <f>'P:\2Novada_Nodala\2 NP mēneša plāns\04_Plānošanas matricas\Ignatāns\[Ignatāns.xlsm]Nodarbību saraksts'!K16</f>
    </oc>
    <nc r="K124">
      <f>'P:\2Novada_parvalde\2 NP mēneša plāns\04_Plānošanas matricas\Ignatāns\[Ignatāns.xlsm]Nodarbību saraksts'!K16</f>
    </nc>
  </rcc>
  <rcc rId="1527" sId="1">
    <oc r="L124">
      <f>'P:\2Novada_Nodala\2 NP mēneša plāns\04_Plānošanas matricas\Ignatāns\[Ignatāns.xlsm]Nodarbību saraksts'!L16</f>
    </oc>
    <nc r="L124">
      <f>'P:\2Novada_parvalde\2 NP mēneša plāns\04_Plānošanas matricas\Ignatāns\[Ignatāns.xlsm]Nodarbību saraksts'!L16</f>
    </nc>
  </rcc>
  <rcc rId="1528" sId="1">
    <oc r="M124">
      <f>'P:\2Novada_Nodala\2 NP mēneša plāns\04_Plānošanas matricas\Ignatāns\[Ignatāns.xlsm]Nodarbību saraksts'!M16</f>
    </oc>
    <nc r="M124">
      <f>'P:\2Novada_parvalde\2 NP mēneša plāns\04_Plānošanas matricas\Ignatāns\[Ignatāns.xlsm]Nodarbību saraksts'!M16</f>
    </nc>
  </rcc>
  <rcc rId="1529" sId="1">
    <oc r="N124">
      <f>'P:\2Novada_Nodala\2 NP mēneša plāns\04_Plānošanas matricas\Ignatāns\[Ignatāns.xlsm]Nodarbību saraksts'!N16</f>
    </oc>
    <nc r="N124">
      <f>'P:\2Novada_parvalde\2 NP mēneša plāns\04_Plānošanas matricas\Ignatāns\[Ignatāns.xlsm]Nodarbību saraksts'!N16</f>
    </nc>
  </rcc>
  <rcc rId="1530" sId="1">
    <oc r="O124">
      <f>'P:\2Novada_Nodala\2 NP mēneša plāns\04_Plānošanas matricas\Ignatāns\[Ignatāns.xlsm]Nodarbību saraksts'!O16</f>
    </oc>
    <nc r="O124">
      <f>'P:\2Novada_parvalde\2 NP mēneša plāns\04_Plānošanas matricas\Ignatāns\[Ignatāns.xlsm]Nodarbību saraksts'!O16</f>
    </nc>
  </rcc>
  <rcc rId="1531" sId="1">
    <oc r="P124">
      <f>'P:\2Novada_Nodala\2 NP mēneša plāns\04_Plānošanas matricas\Ignatāns\[Ignatāns.xlsm]Nodarbību saraksts'!P16</f>
    </oc>
    <nc r="P124">
      <f>'P:\2Novada_parvalde\2 NP mēneša plāns\04_Plānošanas matricas\Ignatāns\[Ignatāns.xlsm]Nodarbību saraksts'!P16</f>
    </nc>
  </rcc>
  <rcc rId="1532" sId="1">
    <oc r="Q124">
      <f>'P:\2Novada_Nodala\2 NP mēneša plāns\04_Plānošanas matricas\Ignatāns\[Ignatāns.xlsm]Nodarbību saraksts'!Q16</f>
    </oc>
    <nc r="Q124">
      <f>'P:\2Novada_parvalde\2 NP mēneša plāns\04_Plānošanas matricas\Ignatāns\[Ignatāns.xlsm]Nodarbību saraksts'!Q16</f>
    </nc>
  </rcc>
  <rcc rId="1533" sId="1">
    <oc r="R124">
      <f>'P:\2Novada_Nodala\2 NP mēneša plāns\04_Plānošanas matricas\Ignatāns\[Ignatāns.xlsm]Nodarbību saraksts'!R16</f>
    </oc>
    <nc r="R124">
      <f>'P:\2Novada_parvalde\2 NP mēneša plāns\04_Plānošanas matricas\Ignatāns\[Ignatāns.xlsm]Nodarbību saraksts'!R16</f>
    </nc>
  </rcc>
  <rcc rId="1534" sId="1">
    <oc r="S124">
      <f>'P:\2Novada_Nodala\2 NP mēneša plāns\04_Plānošanas matricas\Ignatāns\[Ignatāns.xlsm]Nodarbību saraksts'!S16</f>
    </oc>
    <nc r="S124">
      <f>'P:\2Novada_parvalde\2 NP mēneša plāns\04_Plānošanas matricas\Ignatāns\[Ignatāns.xlsm]Nodarbību saraksts'!S16</f>
    </nc>
  </rcc>
  <rcc rId="1535" sId="1">
    <oc r="T124">
      <f>'P:\2Novada_Nodala\2 NP mēneša plāns\04_Plānošanas matricas\Ignatāns\[Ignatāns.xlsm]Nodarbību saraksts'!T16</f>
    </oc>
    <nc r="T124">
      <f>'P:\2Novada_parvalde\2 NP mēneša plāns\04_Plānošanas matricas\Ignatāns\[Ignatāns.xlsm]Nodarbību saraksts'!T16</f>
    </nc>
  </rcc>
  <rcc rId="1536" sId="1">
    <oc r="U124">
      <f>'P:\2Novada_Nodala\2 NP mēneša plāns\04_Plānošanas matricas\Ignatāns\[Ignatāns.xlsm]Nodarbību saraksts'!U16</f>
    </oc>
    <nc r="U124">
      <f>'P:\2Novada_parvalde\2 NP mēneša plāns\04_Plānošanas matricas\Ignatāns\[Ignatāns.xlsm]Nodarbību saraksts'!U16</f>
    </nc>
  </rcc>
  <rcc rId="1537" sId="1">
    <oc r="D125">
      <f>'P:\2Novada_Nodala\2 NP mēneša plāns\04_Plānošanas matricas\Ignatāns\[Ignatāns.xlsm]Nodarbību saraksts'!D17</f>
    </oc>
    <nc r="D125">
      <f>'P:\2Novada_parvalde\2 NP mēneša plāns\04_Plānošanas matricas\Ignatāns\[Ignatāns.xlsm]Nodarbību saraksts'!D17</f>
    </nc>
  </rcc>
  <rcc rId="1538" sId="1">
    <oc r="E125">
      <f>'P:\2Novada_Nodala\2 NP mēneša plāns\04_Plānošanas matricas\Ignatāns\[Ignatāns.xlsm]Nodarbību saraksts'!E17</f>
    </oc>
    <nc r="E125">
      <f>'P:\2Novada_parvalde\2 NP mēneša plāns\04_Plānošanas matricas\Ignatāns\[Ignatāns.xlsm]Nodarbību saraksts'!E17</f>
    </nc>
  </rcc>
  <rcc rId="1539" sId="1">
    <oc r="F125">
      <f>'P:\2Novada_Nodala\2 NP mēneša plāns\04_Plānošanas matricas\Ignatāns\[Ignatāns.xlsm]Nodarbību saraksts'!F17</f>
    </oc>
    <nc r="F125">
      <f>'P:\2Novada_parvalde\2 NP mēneša plāns\04_Plānošanas matricas\Ignatāns\[Ignatāns.xlsm]Nodarbību saraksts'!F17</f>
    </nc>
  </rcc>
  <rcc rId="1540" sId="1">
    <oc r="G125">
      <f>'P:\2Novada_Nodala\2 NP mēneša plāns\04_Plānošanas matricas\Ignatāns\[Ignatāns.xlsm]Nodarbību saraksts'!G17</f>
    </oc>
    <nc r="G125">
      <f>'P:\2Novada_parvalde\2 NP mēneša plāns\04_Plānošanas matricas\Ignatāns\[Ignatāns.xlsm]Nodarbību saraksts'!G17</f>
    </nc>
  </rcc>
  <rcc rId="1541" sId="1">
    <oc r="H125">
      <f>'P:\2Novada_Nodala\2 NP mēneša plāns\04_Plānošanas matricas\Ignatāns\[Ignatāns.xlsm]Nodarbību saraksts'!H17</f>
    </oc>
    <nc r="H125">
      <f>'P:\2Novada_parvalde\2 NP mēneša plāns\04_Plānošanas matricas\Ignatāns\[Ignatāns.xlsm]Nodarbību saraksts'!H17</f>
    </nc>
  </rcc>
  <rcc rId="1542" sId="1">
    <oc r="I125">
      <f>'P:\2Novada_Nodala\2 NP mēneša plāns\04_Plānošanas matricas\Ignatāns\[Ignatāns.xlsm]Nodarbību saraksts'!I17</f>
    </oc>
    <nc r="I125">
      <f>'P:\2Novada_parvalde\2 NP mēneša plāns\04_Plānošanas matricas\Ignatāns\[Ignatāns.xlsm]Nodarbību saraksts'!I17</f>
    </nc>
  </rcc>
  <rcc rId="1543" sId="1">
    <oc r="J125">
      <f>'P:\2Novada_Nodala\2 NP mēneša plāns\04_Plānošanas matricas\Ignatāns\[Ignatāns.xlsm]Nodarbību saraksts'!J17</f>
    </oc>
    <nc r="J125">
      <f>'P:\2Novada_parvalde\2 NP mēneša plāns\04_Plānošanas matricas\Ignatāns\[Ignatāns.xlsm]Nodarbību saraksts'!J17</f>
    </nc>
  </rcc>
  <rcc rId="1544" sId="1">
    <oc r="K125">
      <f>'P:\2Novada_Nodala\2 NP mēneša plāns\04_Plānošanas matricas\Ignatāns\[Ignatāns.xlsm]Nodarbību saraksts'!K17</f>
    </oc>
    <nc r="K125">
      <f>'P:\2Novada_parvalde\2 NP mēneša plāns\04_Plānošanas matricas\Ignatāns\[Ignatāns.xlsm]Nodarbību saraksts'!K17</f>
    </nc>
  </rcc>
  <rcc rId="1545" sId="1">
    <oc r="L125">
      <f>'P:\2Novada_Nodala\2 NP mēneša plāns\04_Plānošanas matricas\Ignatāns\[Ignatāns.xlsm]Nodarbību saraksts'!L17</f>
    </oc>
    <nc r="L125">
      <f>'P:\2Novada_parvalde\2 NP mēneša plāns\04_Plānošanas matricas\Ignatāns\[Ignatāns.xlsm]Nodarbību saraksts'!L17</f>
    </nc>
  </rcc>
  <rcc rId="1546" sId="1">
    <oc r="M125">
      <f>'P:\2Novada_Nodala\2 NP mēneša plāns\04_Plānošanas matricas\Ignatāns\[Ignatāns.xlsm]Nodarbību saraksts'!M17</f>
    </oc>
    <nc r="M125">
      <f>'P:\2Novada_parvalde\2 NP mēneša plāns\04_Plānošanas matricas\Ignatāns\[Ignatāns.xlsm]Nodarbību saraksts'!M17</f>
    </nc>
  </rcc>
  <rcc rId="1547" sId="1">
    <oc r="N125">
      <f>'P:\2Novada_Nodala\2 NP mēneša plāns\04_Plānošanas matricas\Ignatāns\[Ignatāns.xlsm]Nodarbību saraksts'!N17</f>
    </oc>
    <nc r="N125">
      <f>'P:\2Novada_parvalde\2 NP mēneša plāns\04_Plānošanas matricas\Ignatāns\[Ignatāns.xlsm]Nodarbību saraksts'!N17</f>
    </nc>
  </rcc>
  <rcc rId="1548" sId="1">
    <oc r="O125">
      <f>'P:\2Novada_Nodala\2 NP mēneša plāns\04_Plānošanas matricas\Ignatāns\[Ignatāns.xlsm]Nodarbību saraksts'!O17</f>
    </oc>
    <nc r="O125">
      <f>'P:\2Novada_parvalde\2 NP mēneša plāns\04_Plānošanas matricas\Ignatāns\[Ignatāns.xlsm]Nodarbību saraksts'!O17</f>
    </nc>
  </rcc>
  <rcc rId="1549" sId="1">
    <oc r="P125">
      <f>'P:\2Novada_Nodala\2 NP mēneša plāns\04_Plānošanas matricas\Ignatāns\[Ignatāns.xlsm]Nodarbību saraksts'!P17</f>
    </oc>
    <nc r="P125">
      <f>'P:\2Novada_parvalde\2 NP mēneša plāns\04_Plānošanas matricas\Ignatāns\[Ignatāns.xlsm]Nodarbību saraksts'!P17</f>
    </nc>
  </rcc>
  <rcc rId="1550" sId="1">
    <oc r="Q125">
      <f>'P:\2Novada_Nodala\2 NP mēneša plāns\04_Plānošanas matricas\Ignatāns\[Ignatāns.xlsm]Nodarbību saraksts'!Q17</f>
    </oc>
    <nc r="Q125">
      <f>'P:\2Novada_parvalde\2 NP mēneša plāns\04_Plānošanas matricas\Ignatāns\[Ignatāns.xlsm]Nodarbību saraksts'!Q17</f>
    </nc>
  </rcc>
  <rcc rId="1551" sId="1">
    <oc r="R125">
      <f>'P:\2Novada_Nodala\2 NP mēneša plāns\04_Plānošanas matricas\Ignatāns\[Ignatāns.xlsm]Nodarbību saraksts'!R17</f>
    </oc>
    <nc r="R125">
      <f>'P:\2Novada_parvalde\2 NP mēneša plāns\04_Plānošanas matricas\Ignatāns\[Ignatāns.xlsm]Nodarbību saraksts'!R17</f>
    </nc>
  </rcc>
  <rcc rId="1552" sId="1">
    <oc r="S125">
      <f>'P:\2Novada_Nodala\2 NP mēneša plāns\04_Plānošanas matricas\Ignatāns\[Ignatāns.xlsm]Nodarbību saraksts'!S17</f>
    </oc>
    <nc r="S125">
      <f>'P:\2Novada_parvalde\2 NP mēneša plāns\04_Plānošanas matricas\Ignatāns\[Ignatāns.xlsm]Nodarbību saraksts'!S17</f>
    </nc>
  </rcc>
  <rcc rId="1553" sId="1">
    <oc r="T125">
      <f>'P:\2Novada_Nodala\2 NP mēneša plāns\04_Plānošanas matricas\Ignatāns\[Ignatāns.xlsm]Nodarbību saraksts'!T17</f>
    </oc>
    <nc r="T125">
      <f>'P:\2Novada_parvalde\2 NP mēneša plāns\04_Plānošanas matricas\Ignatāns\[Ignatāns.xlsm]Nodarbību saraksts'!T17</f>
    </nc>
  </rcc>
  <rcc rId="1554" sId="1">
    <oc r="U125">
      <f>'P:\2Novada_Nodala\2 NP mēneša plāns\04_Plānošanas matricas\Ignatāns\[Ignatāns.xlsm]Nodarbību saraksts'!U17</f>
    </oc>
    <nc r="U125">
      <f>'P:\2Novada_parvalde\2 NP mēneša plāns\04_Plānošanas matricas\Ignatāns\[Ignatāns.xlsm]Nodarbību saraksts'!U17</f>
    </nc>
  </rcc>
  <rcc rId="1555" sId="1">
    <oc r="D126">
      <f>'P:\2Novada_Nodala\2 NP mēneša plāns\04_Plānošanas matricas\Ignatāns\[Ignatāns.xlsm]Nodarbību saraksts'!D18</f>
    </oc>
    <nc r="D126">
      <f>'P:\2Novada_parvalde\2 NP mēneša plāns\04_Plānošanas matricas\Ignatāns\[Ignatāns.xlsm]Nodarbību saraksts'!D18</f>
    </nc>
  </rcc>
  <rcc rId="1556" sId="1">
    <oc r="E126">
      <f>'P:\2Novada_Nodala\2 NP mēneša plāns\04_Plānošanas matricas\Ignatāns\[Ignatāns.xlsm]Nodarbību saraksts'!E18</f>
    </oc>
    <nc r="E126">
      <f>'P:\2Novada_parvalde\2 NP mēneša plāns\04_Plānošanas matricas\Ignatāns\[Ignatāns.xlsm]Nodarbību saraksts'!E18</f>
    </nc>
  </rcc>
  <rcc rId="1557" sId="1">
    <oc r="F126">
      <f>'P:\2Novada_Nodala\2 NP mēneša plāns\04_Plānošanas matricas\Ignatāns\[Ignatāns.xlsm]Nodarbību saraksts'!F18</f>
    </oc>
    <nc r="F126">
      <f>'P:\2Novada_parvalde\2 NP mēneša plāns\04_Plānošanas matricas\Ignatāns\[Ignatāns.xlsm]Nodarbību saraksts'!F18</f>
    </nc>
  </rcc>
  <rcc rId="1558" sId="1">
    <oc r="G126">
      <f>'P:\2Novada_Nodala\2 NP mēneša plāns\04_Plānošanas matricas\Ignatāns\[Ignatāns.xlsm]Nodarbību saraksts'!G18</f>
    </oc>
    <nc r="G126">
      <f>'P:\2Novada_parvalde\2 NP mēneša plāns\04_Plānošanas matricas\Ignatāns\[Ignatāns.xlsm]Nodarbību saraksts'!G18</f>
    </nc>
  </rcc>
  <rcc rId="1559" sId="1">
    <oc r="H126">
      <f>'P:\2Novada_Nodala\2 NP mēneša plāns\04_Plānošanas matricas\Ignatāns\[Ignatāns.xlsm]Nodarbību saraksts'!H18</f>
    </oc>
    <nc r="H126">
      <f>'P:\2Novada_parvalde\2 NP mēneša plāns\04_Plānošanas matricas\Ignatāns\[Ignatāns.xlsm]Nodarbību saraksts'!H18</f>
    </nc>
  </rcc>
  <rcc rId="1560" sId="1">
    <oc r="I126">
      <f>'P:\2Novada_Nodala\2 NP mēneša plāns\04_Plānošanas matricas\Ignatāns\[Ignatāns.xlsm]Nodarbību saraksts'!I18</f>
    </oc>
    <nc r="I126">
      <f>'P:\2Novada_parvalde\2 NP mēneša plāns\04_Plānošanas matricas\Ignatāns\[Ignatāns.xlsm]Nodarbību saraksts'!I18</f>
    </nc>
  </rcc>
  <rcc rId="1561" sId="1">
    <oc r="J126">
      <f>'P:\2Novada_Nodala\2 NP mēneša plāns\04_Plānošanas matricas\Ignatāns\[Ignatāns.xlsm]Nodarbību saraksts'!J18</f>
    </oc>
    <nc r="J126">
      <f>'P:\2Novada_parvalde\2 NP mēneša plāns\04_Plānošanas matricas\Ignatāns\[Ignatāns.xlsm]Nodarbību saraksts'!J18</f>
    </nc>
  </rcc>
  <rcc rId="1562" sId="1">
    <oc r="K126">
      <f>'P:\2Novada_Nodala\2 NP mēneša plāns\04_Plānošanas matricas\Ignatāns\[Ignatāns.xlsm]Nodarbību saraksts'!K18</f>
    </oc>
    <nc r="K126">
      <f>'P:\2Novada_parvalde\2 NP mēneša plāns\04_Plānošanas matricas\Ignatāns\[Ignatāns.xlsm]Nodarbību saraksts'!K18</f>
    </nc>
  </rcc>
  <rcc rId="1563" sId="1">
    <oc r="L126">
      <f>'P:\2Novada_Nodala\2 NP mēneša plāns\04_Plānošanas matricas\Ignatāns\[Ignatāns.xlsm]Nodarbību saraksts'!L18</f>
    </oc>
    <nc r="L126">
      <f>'P:\2Novada_parvalde\2 NP mēneša plāns\04_Plānošanas matricas\Ignatāns\[Ignatāns.xlsm]Nodarbību saraksts'!L18</f>
    </nc>
  </rcc>
  <rcc rId="1564" sId="1">
    <oc r="M126">
      <f>'P:\2Novada_Nodala\2 NP mēneša plāns\04_Plānošanas matricas\Ignatāns\[Ignatāns.xlsm]Nodarbību saraksts'!M18</f>
    </oc>
    <nc r="M126">
      <f>'P:\2Novada_parvalde\2 NP mēneša plāns\04_Plānošanas matricas\Ignatāns\[Ignatāns.xlsm]Nodarbību saraksts'!M18</f>
    </nc>
  </rcc>
  <rcc rId="1565" sId="1">
    <oc r="N126">
      <f>'P:\2Novada_Nodala\2 NP mēneša plāns\04_Plānošanas matricas\Ignatāns\[Ignatāns.xlsm]Nodarbību saraksts'!N18</f>
    </oc>
    <nc r="N126">
      <f>'P:\2Novada_parvalde\2 NP mēneša plāns\04_Plānošanas matricas\Ignatāns\[Ignatāns.xlsm]Nodarbību saraksts'!N18</f>
    </nc>
  </rcc>
  <rcc rId="1566" sId="1">
    <oc r="O126">
      <f>'P:\2Novada_Nodala\2 NP mēneša plāns\04_Plānošanas matricas\Ignatāns\[Ignatāns.xlsm]Nodarbību saraksts'!O18</f>
    </oc>
    <nc r="O126">
      <f>'P:\2Novada_parvalde\2 NP mēneša plāns\04_Plānošanas matricas\Ignatāns\[Ignatāns.xlsm]Nodarbību saraksts'!O18</f>
    </nc>
  </rcc>
  <rcc rId="1567" sId="1">
    <oc r="P126">
      <f>'P:\2Novada_Nodala\2 NP mēneša plāns\04_Plānošanas matricas\Ignatāns\[Ignatāns.xlsm]Nodarbību saraksts'!P18</f>
    </oc>
    <nc r="P126">
      <f>'P:\2Novada_parvalde\2 NP mēneša plāns\04_Plānošanas matricas\Ignatāns\[Ignatāns.xlsm]Nodarbību saraksts'!P18</f>
    </nc>
  </rcc>
  <rcc rId="1568" sId="1">
    <oc r="Q126">
      <f>'P:\2Novada_Nodala\2 NP mēneša plāns\04_Plānošanas matricas\Ignatāns\[Ignatāns.xlsm]Nodarbību saraksts'!Q18</f>
    </oc>
    <nc r="Q126">
      <f>'P:\2Novada_parvalde\2 NP mēneša plāns\04_Plānošanas matricas\Ignatāns\[Ignatāns.xlsm]Nodarbību saraksts'!Q18</f>
    </nc>
  </rcc>
  <rcc rId="1569" sId="1">
    <oc r="R126">
      <f>'P:\2Novada_Nodala\2 NP mēneša plāns\04_Plānošanas matricas\Ignatāns\[Ignatāns.xlsm]Nodarbību saraksts'!R18</f>
    </oc>
    <nc r="R126">
      <f>'P:\2Novada_parvalde\2 NP mēneša plāns\04_Plānošanas matricas\Ignatāns\[Ignatāns.xlsm]Nodarbību saraksts'!R18</f>
    </nc>
  </rcc>
  <rcc rId="1570" sId="1">
    <oc r="S126">
      <f>'P:\2Novada_Nodala\2 NP mēneša plāns\04_Plānošanas matricas\Ignatāns\[Ignatāns.xlsm]Nodarbību saraksts'!S18</f>
    </oc>
    <nc r="S126">
      <f>'P:\2Novada_parvalde\2 NP mēneša plāns\04_Plānošanas matricas\Ignatāns\[Ignatāns.xlsm]Nodarbību saraksts'!S18</f>
    </nc>
  </rcc>
  <rcc rId="1571" sId="1">
    <oc r="T126">
      <f>'P:\2Novada_Nodala\2 NP mēneša plāns\04_Plānošanas matricas\Ignatāns\[Ignatāns.xlsm]Nodarbību saraksts'!T18</f>
    </oc>
    <nc r="T126">
      <f>'P:\2Novada_parvalde\2 NP mēneša plāns\04_Plānošanas matricas\Ignatāns\[Ignatāns.xlsm]Nodarbību saraksts'!T18</f>
    </nc>
  </rcc>
  <rcc rId="1572" sId="1">
    <oc r="U126">
      <f>'P:\2Novada_Nodala\2 NP mēneša plāns\04_Plānošanas matricas\Ignatāns\[Ignatāns.xlsm]Nodarbību saraksts'!U18</f>
    </oc>
    <nc r="U126">
      <f>'P:\2Novada_parvalde\2 NP mēneša plāns\04_Plānošanas matricas\Ignatāns\[Ignatāns.xlsm]Nodarbību saraksts'!U18</f>
    </nc>
  </rcc>
  <rcc rId="1573" sId="1">
    <oc r="D127">
      <f>'P:\2Novada_Nodala\2 NP mēneša plāns\04_Plānošanas matricas\Ignatāns\[Ignatāns.xlsm]Nodarbību saraksts'!D19</f>
    </oc>
    <nc r="D127">
      <f>'P:\2Novada_parvalde\2 NP mēneša plāns\04_Plānošanas matricas\Ignatāns\[Ignatāns.xlsm]Nodarbību saraksts'!D19</f>
    </nc>
  </rcc>
  <rcc rId="1574" sId="1">
    <oc r="E127">
      <f>'P:\2Novada_Nodala\2 NP mēneša plāns\04_Plānošanas matricas\Ignatāns\[Ignatāns.xlsm]Nodarbību saraksts'!E19</f>
    </oc>
    <nc r="E127">
      <f>'P:\2Novada_parvalde\2 NP mēneša plāns\04_Plānošanas matricas\Ignatāns\[Ignatāns.xlsm]Nodarbību saraksts'!E19</f>
    </nc>
  </rcc>
  <rcc rId="1575" sId="1">
    <oc r="F127">
      <f>'P:\2Novada_Nodala\2 NP mēneša plāns\04_Plānošanas matricas\Ignatāns\[Ignatāns.xlsm]Nodarbību saraksts'!F19</f>
    </oc>
    <nc r="F127">
      <f>'P:\2Novada_parvalde\2 NP mēneša plāns\04_Plānošanas matricas\Ignatāns\[Ignatāns.xlsm]Nodarbību saraksts'!F19</f>
    </nc>
  </rcc>
  <rcc rId="1576" sId="1">
    <oc r="G127">
      <f>'P:\2Novada_Nodala\2 NP mēneša plāns\04_Plānošanas matricas\Ignatāns\[Ignatāns.xlsm]Nodarbību saraksts'!G19</f>
    </oc>
    <nc r="G127">
      <f>'P:\2Novada_parvalde\2 NP mēneša plāns\04_Plānošanas matricas\Ignatāns\[Ignatāns.xlsm]Nodarbību saraksts'!G19</f>
    </nc>
  </rcc>
  <rcc rId="1577" sId="1">
    <oc r="H127">
      <f>'P:\2Novada_Nodala\2 NP mēneša plāns\04_Plānošanas matricas\Ignatāns\[Ignatāns.xlsm]Nodarbību saraksts'!H19</f>
    </oc>
    <nc r="H127">
      <f>'P:\2Novada_parvalde\2 NP mēneša plāns\04_Plānošanas matricas\Ignatāns\[Ignatāns.xlsm]Nodarbību saraksts'!H19</f>
    </nc>
  </rcc>
  <rcc rId="1578" sId="1">
    <oc r="I127">
      <f>'P:\2Novada_Nodala\2 NP mēneša plāns\04_Plānošanas matricas\Ignatāns\[Ignatāns.xlsm]Nodarbību saraksts'!I19</f>
    </oc>
    <nc r="I127">
      <f>'P:\2Novada_parvalde\2 NP mēneša plāns\04_Plānošanas matricas\Ignatāns\[Ignatāns.xlsm]Nodarbību saraksts'!I19</f>
    </nc>
  </rcc>
  <rcc rId="1579" sId="1">
    <oc r="J127">
      <f>'P:\2Novada_Nodala\2 NP mēneša plāns\04_Plānošanas matricas\Ignatāns\[Ignatāns.xlsm]Nodarbību saraksts'!J19</f>
    </oc>
    <nc r="J127">
      <f>'P:\2Novada_parvalde\2 NP mēneša plāns\04_Plānošanas matricas\Ignatāns\[Ignatāns.xlsm]Nodarbību saraksts'!J19</f>
    </nc>
  </rcc>
  <rcc rId="1580" sId="1">
    <oc r="K127">
      <f>'P:\2Novada_Nodala\2 NP mēneša plāns\04_Plānošanas matricas\Ignatāns\[Ignatāns.xlsm]Nodarbību saraksts'!K19</f>
    </oc>
    <nc r="K127">
      <f>'P:\2Novada_parvalde\2 NP mēneša plāns\04_Plānošanas matricas\Ignatāns\[Ignatāns.xlsm]Nodarbību saraksts'!K19</f>
    </nc>
  </rcc>
  <rcc rId="1581" sId="1">
    <oc r="L127">
      <f>'P:\2Novada_Nodala\2 NP mēneša plāns\04_Plānošanas matricas\Ignatāns\[Ignatāns.xlsm]Nodarbību saraksts'!L19</f>
    </oc>
    <nc r="L127">
      <f>'P:\2Novada_parvalde\2 NP mēneša plāns\04_Plānošanas matricas\Ignatāns\[Ignatāns.xlsm]Nodarbību saraksts'!L19</f>
    </nc>
  </rcc>
  <rcc rId="1582" sId="1">
    <oc r="M127">
      <f>'P:\2Novada_Nodala\2 NP mēneša plāns\04_Plānošanas matricas\Ignatāns\[Ignatāns.xlsm]Nodarbību saraksts'!M19</f>
    </oc>
    <nc r="M127">
      <f>'P:\2Novada_parvalde\2 NP mēneša plāns\04_Plānošanas matricas\Ignatāns\[Ignatāns.xlsm]Nodarbību saraksts'!M19</f>
    </nc>
  </rcc>
  <rcc rId="1583" sId="1">
    <oc r="N127">
      <f>'P:\2Novada_Nodala\2 NP mēneša plāns\04_Plānošanas matricas\Ignatāns\[Ignatāns.xlsm]Nodarbību saraksts'!N19</f>
    </oc>
    <nc r="N127">
      <f>'P:\2Novada_parvalde\2 NP mēneša plāns\04_Plānošanas matricas\Ignatāns\[Ignatāns.xlsm]Nodarbību saraksts'!N19</f>
    </nc>
  </rcc>
  <rcc rId="1584" sId="1">
    <oc r="O127">
      <f>'P:\2Novada_Nodala\2 NP mēneša plāns\04_Plānošanas matricas\Ignatāns\[Ignatāns.xlsm]Nodarbību saraksts'!O19</f>
    </oc>
    <nc r="O127">
      <f>'P:\2Novada_parvalde\2 NP mēneša plāns\04_Plānošanas matricas\Ignatāns\[Ignatāns.xlsm]Nodarbību saraksts'!O19</f>
    </nc>
  </rcc>
  <rcc rId="1585" sId="1">
    <oc r="P127">
      <f>'P:\2Novada_Nodala\2 NP mēneša plāns\04_Plānošanas matricas\Ignatāns\[Ignatāns.xlsm]Nodarbību saraksts'!P19</f>
    </oc>
    <nc r="P127">
      <f>'P:\2Novada_parvalde\2 NP mēneša plāns\04_Plānošanas matricas\Ignatāns\[Ignatāns.xlsm]Nodarbību saraksts'!P19</f>
    </nc>
  </rcc>
  <rcc rId="1586" sId="1">
    <oc r="Q127">
      <f>'P:\2Novada_Nodala\2 NP mēneša plāns\04_Plānošanas matricas\Ignatāns\[Ignatāns.xlsm]Nodarbību saraksts'!Q19</f>
    </oc>
    <nc r="Q127">
      <f>'P:\2Novada_parvalde\2 NP mēneša plāns\04_Plānošanas matricas\Ignatāns\[Ignatāns.xlsm]Nodarbību saraksts'!Q19</f>
    </nc>
  </rcc>
  <rcc rId="1587" sId="1">
    <oc r="R127">
      <f>'P:\2Novada_Nodala\2 NP mēneša plāns\04_Plānošanas matricas\Ignatāns\[Ignatāns.xlsm]Nodarbību saraksts'!R19</f>
    </oc>
    <nc r="R127">
      <f>'P:\2Novada_parvalde\2 NP mēneša plāns\04_Plānošanas matricas\Ignatāns\[Ignatāns.xlsm]Nodarbību saraksts'!R19</f>
    </nc>
  </rcc>
  <rcc rId="1588" sId="1">
    <oc r="S127">
      <f>'P:\2Novada_Nodala\2 NP mēneša plāns\04_Plānošanas matricas\Ignatāns\[Ignatāns.xlsm]Nodarbību saraksts'!S19</f>
    </oc>
    <nc r="S127">
      <f>'P:\2Novada_parvalde\2 NP mēneša plāns\04_Plānošanas matricas\Ignatāns\[Ignatāns.xlsm]Nodarbību saraksts'!S19</f>
    </nc>
  </rcc>
  <rcc rId="1589" sId="1">
    <oc r="T127">
      <f>'P:\2Novada_Nodala\2 NP mēneša plāns\04_Plānošanas matricas\Ignatāns\[Ignatāns.xlsm]Nodarbību saraksts'!T19</f>
    </oc>
    <nc r="T127">
      <f>'P:\2Novada_parvalde\2 NP mēneša plāns\04_Plānošanas matricas\Ignatāns\[Ignatāns.xlsm]Nodarbību saraksts'!T19</f>
    </nc>
  </rcc>
  <rcc rId="1590" sId="1">
    <oc r="U127">
      <f>'P:\2Novada_Nodala\2 NP mēneša plāns\04_Plānošanas matricas\Ignatāns\[Ignatāns.xlsm]Nodarbību saraksts'!U19</f>
    </oc>
    <nc r="U127">
      <f>'P:\2Novada_parvalde\2 NP mēneša plāns\04_Plānošanas matricas\Ignatāns\[Ignatāns.xlsm]Nodarbību saraksts'!U19</f>
    </nc>
  </rcc>
  <rcc rId="1591" sId="1">
    <oc r="D128">
      <f>'P:\2Novada_Nodala\2 NP mēneša plāns\04_Plānošanas matricas\Ignatāns\[Ignatāns.xlsm]Nodarbību saraksts'!D20</f>
    </oc>
    <nc r="D128">
      <f>'P:\2Novada_parvalde\2 NP mēneša plāns\04_Plānošanas matricas\Ignatāns\[Ignatāns.xlsm]Nodarbību saraksts'!D20</f>
    </nc>
  </rcc>
  <rcc rId="1592" sId="1">
    <oc r="E128">
      <f>'P:\2Novada_Nodala\2 NP mēneša plāns\04_Plānošanas matricas\Ignatāns\[Ignatāns.xlsm]Nodarbību saraksts'!E20</f>
    </oc>
    <nc r="E128">
      <f>'P:\2Novada_parvalde\2 NP mēneša plāns\04_Plānošanas matricas\Ignatāns\[Ignatāns.xlsm]Nodarbību saraksts'!E20</f>
    </nc>
  </rcc>
  <rcc rId="1593" sId="1">
    <oc r="F128">
      <f>'P:\2Novada_Nodala\2 NP mēneša plāns\04_Plānošanas matricas\Ignatāns\[Ignatāns.xlsm]Nodarbību saraksts'!F20</f>
    </oc>
    <nc r="F128">
      <f>'P:\2Novada_parvalde\2 NP mēneša plāns\04_Plānošanas matricas\Ignatāns\[Ignatāns.xlsm]Nodarbību saraksts'!F20</f>
    </nc>
  </rcc>
  <rcc rId="1594" sId="1">
    <oc r="G128">
      <f>'P:\2Novada_Nodala\2 NP mēneša plāns\04_Plānošanas matricas\Ignatāns\[Ignatāns.xlsm]Nodarbību saraksts'!G20</f>
    </oc>
    <nc r="G128">
      <f>'P:\2Novada_parvalde\2 NP mēneša plāns\04_Plānošanas matricas\Ignatāns\[Ignatāns.xlsm]Nodarbību saraksts'!G20</f>
    </nc>
  </rcc>
  <rcc rId="1595" sId="1">
    <oc r="H128">
      <f>'P:\2Novada_Nodala\2 NP mēneša plāns\04_Plānošanas matricas\Ignatāns\[Ignatāns.xlsm]Nodarbību saraksts'!H20</f>
    </oc>
    <nc r="H128">
      <f>'P:\2Novada_parvalde\2 NP mēneša plāns\04_Plānošanas matricas\Ignatāns\[Ignatāns.xlsm]Nodarbību saraksts'!H20</f>
    </nc>
  </rcc>
  <rcc rId="1596" sId="1">
    <oc r="I128">
      <f>'P:\2Novada_Nodala\2 NP mēneša plāns\04_Plānošanas matricas\Ignatāns\[Ignatāns.xlsm]Nodarbību saraksts'!I20</f>
    </oc>
    <nc r="I128">
      <f>'P:\2Novada_parvalde\2 NP mēneša plāns\04_Plānošanas matricas\Ignatāns\[Ignatāns.xlsm]Nodarbību saraksts'!I20</f>
    </nc>
  </rcc>
  <rcc rId="1597" sId="1">
    <oc r="J128">
      <f>'P:\2Novada_Nodala\2 NP mēneša plāns\04_Plānošanas matricas\Ignatāns\[Ignatāns.xlsm]Nodarbību saraksts'!J20</f>
    </oc>
    <nc r="J128">
      <f>'P:\2Novada_parvalde\2 NP mēneša plāns\04_Plānošanas matricas\Ignatāns\[Ignatāns.xlsm]Nodarbību saraksts'!J20</f>
    </nc>
  </rcc>
  <rcc rId="1598" sId="1">
    <oc r="K128">
      <f>'P:\2Novada_Nodala\2 NP mēneša plāns\04_Plānošanas matricas\Ignatāns\[Ignatāns.xlsm]Nodarbību saraksts'!K20</f>
    </oc>
    <nc r="K128">
      <f>'P:\2Novada_parvalde\2 NP mēneša plāns\04_Plānošanas matricas\Ignatāns\[Ignatāns.xlsm]Nodarbību saraksts'!K20</f>
    </nc>
  </rcc>
  <rcc rId="1599" sId="1">
    <oc r="L128">
      <f>'P:\2Novada_Nodala\2 NP mēneša plāns\04_Plānošanas matricas\Ignatāns\[Ignatāns.xlsm]Nodarbību saraksts'!L20</f>
    </oc>
    <nc r="L128">
      <f>'P:\2Novada_parvalde\2 NP mēneša plāns\04_Plānošanas matricas\Ignatāns\[Ignatāns.xlsm]Nodarbību saraksts'!L20</f>
    </nc>
  </rcc>
  <rcc rId="1600" sId="1">
    <oc r="M128">
      <f>'P:\2Novada_Nodala\2 NP mēneša plāns\04_Plānošanas matricas\Ignatāns\[Ignatāns.xlsm]Nodarbību saraksts'!M20</f>
    </oc>
    <nc r="M128">
      <f>'P:\2Novada_parvalde\2 NP mēneša plāns\04_Plānošanas matricas\Ignatāns\[Ignatāns.xlsm]Nodarbību saraksts'!M20</f>
    </nc>
  </rcc>
  <rcc rId="1601" sId="1">
    <oc r="N128">
      <f>'P:\2Novada_Nodala\2 NP mēneša plāns\04_Plānošanas matricas\Ignatāns\[Ignatāns.xlsm]Nodarbību saraksts'!N20</f>
    </oc>
    <nc r="N128">
      <f>'P:\2Novada_parvalde\2 NP mēneša plāns\04_Plānošanas matricas\Ignatāns\[Ignatāns.xlsm]Nodarbību saraksts'!N20</f>
    </nc>
  </rcc>
  <rcc rId="1602" sId="1">
    <oc r="O128">
      <f>'P:\2Novada_Nodala\2 NP mēneša plāns\04_Plānošanas matricas\Ignatāns\[Ignatāns.xlsm]Nodarbību saraksts'!O20</f>
    </oc>
    <nc r="O128">
      <f>'P:\2Novada_parvalde\2 NP mēneša plāns\04_Plānošanas matricas\Ignatāns\[Ignatāns.xlsm]Nodarbību saraksts'!O20</f>
    </nc>
  </rcc>
  <rcc rId="1603" sId="1">
    <oc r="P128">
      <f>'P:\2Novada_Nodala\2 NP mēneša plāns\04_Plānošanas matricas\Ignatāns\[Ignatāns.xlsm]Nodarbību saraksts'!P20</f>
    </oc>
    <nc r="P128">
      <f>'P:\2Novada_parvalde\2 NP mēneša plāns\04_Plānošanas matricas\Ignatāns\[Ignatāns.xlsm]Nodarbību saraksts'!P20</f>
    </nc>
  </rcc>
  <rcc rId="1604" sId="1">
    <oc r="Q128">
      <f>'P:\2Novada_Nodala\2 NP mēneša plāns\04_Plānošanas matricas\Ignatāns\[Ignatāns.xlsm]Nodarbību saraksts'!Q20</f>
    </oc>
    <nc r="Q128">
      <f>'P:\2Novada_parvalde\2 NP mēneša plāns\04_Plānošanas matricas\Ignatāns\[Ignatāns.xlsm]Nodarbību saraksts'!Q20</f>
    </nc>
  </rcc>
  <rcc rId="1605" sId="1">
    <oc r="R128">
      <f>'P:\2Novada_Nodala\2 NP mēneša plāns\04_Plānošanas matricas\Ignatāns\[Ignatāns.xlsm]Nodarbību saraksts'!R20</f>
    </oc>
    <nc r="R128">
      <f>'P:\2Novada_parvalde\2 NP mēneša plāns\04_Plānošanas matricas\Ignatāns\[Ignatāns.xlsm]Nodarbību saraksts'!R20</f>
    </nc>
  </rcc>
  <rcc rId="1606" sId="1">
    <oc r="S128">
      <f>'P:\2Novada_Nodala\2 NP mēneša plāns\04_Plānošanas matricas\Ignatāns\[Ignatāns.xlsm]Nodarbību saraksts'!S20</f>
    </oc>
    <nc r="S128">
      <f>'P:\2Novada_parvalde\2 NP mēneša plāns\04_Plānošanas matricas\Ignatāns\[Ignatāns.xlsm]Nodarbību saraksts'!S20</f>
    </nc>
  </rcc>
  <rcc rId="1607" sId="1">
    <oc r="T128">
      <f>'P:\2Novada_Nodala\2 NP mēneša plāns\04_Plānošanas matricas\Ignatāns\[Ignatāns.xlsm]Nodarbību saraksts'!T20</f>
    </oc>
    <nc r="T128">
      <f>'P:\2Novada_parvalde\2 NP mēneša plāns\04_Plānošanas matricas\Ignatāns\[Ignatāns.xlsm]Nodarbību saraksts'!T20</f>
    </nc>
  </rcc>
  <rcc rId="1608" sId="1">
    <oc r="U128">
      <f>'P:\2Novada_Nodala\2 NP mēneša plāns\04_Plānošanas matricas\Ignatāns\[Ignatāns.xlsm]Nodarbību saraksts'!U20</f>
    </oc>
    <nc r="U128">
      <f>'P:\2Novada_parvalde\2 NP mēneša plāns\04_Plānošanas matricas\Ignatāns\[Ignatāns.xlsm]Nodarbību saraksts'!U20</f>
    </nc>
  </rcc>
  <rcc rId="1609" sId="1">
    <oc r="D129">
      <f>'P:\2Novada_Nodala\2 NP mēneša plāns\04_Plānošanas matricas\Ignatāns\[Ignatāns.xlsm]Nodarbību saraksts'!D21</f>
    </oc>
    <nc r="D129">
      <f>'P:\2Novada_parvalde\2 NP mēneša plāns\04_Plānošanas matricas\Ignatāns\[Ignatāns.xlsm]Nodarbību saraksts'!D21</f>
    </nc>
  </rcc>
  <rcc rId="1610" sId="1">
    <oc r="E129">
      <f>'P:\2Novada_Nodala\2 NP mēneša plāns\04_Plānošanas matricas\Ignatāns\[Ignatāns.xlsm]Nodarbību saraksts'!E21</f>
    </oc>
    <nc r="E129">
      <f>'P:\2Novada_parvalde\2 NP mēneša plāns\04_Plānošanas matricas\Ignatāns\[Ignatāns.xlsm]Nodarbību saraksts'!E21</f>
    </nc>
  </rcc>
  <rcc rId="1611" sId="1">
    <oc r="F129">
      <f>'P:\2Novada_Nodala\2 NP mēneša plāns\04_Plānošanas matricas\Ignatāns\[Ignatāns.xlsm]Nodarbību saraksts'!F21</f>
    </oc>
    <nc r="F129">
      <f>'P:\2Novada_parvalde\2 NP mēneša plāns\04_Plānošanas matricas\Ignatāns\[Ignatāns.xlsm]Nodarbību saraksts'!F21</f>
    </nc>
  </rcc>
  <rcc rId="1612" sId="1">
    <oc r="G129">
      <f>'P:\2Novada_Nodala\2 NP mēneša plāns\04_Plānošanas matricas\Ignatāns\[Ignatāns.xlsm]Nodarbību saraksts'!G21</f>
    </oc>
    <nc r="G129">
      <f>'P:\2Novada_parvalde\2 NP mēneša plāns\04_Plānošanas matricas\Ignatāns\[Ignatāns.xlsm]Nodarbību saraksts'!G21</f>
    </nc>
  </rcc>
  <rcc rId="1613" sId="1">
    <oc r="H129">
      <f>'P:\2Novada_Nodala\2 NP mēneša plāns\04_Plānošanas matricas\Ignatāns\[Ignatāns.xlsm]Nodarbību saraksts'!H21</f>
    </oc>
    <nc r="H129">
      <f>'P:\2Novada_parvalde\2 NP mēneša plāns\04_Plānošanas matricas\Ignatāns\[Ignatāns.xlsm]Nodarbību saraksts'!H21</f>
    </nc>
  </rcc>
  <rcc rId="1614" sId="1">
    <oc r="I129">
      <f>'P:\2Novada_Nodala\2 NP mēneša plāns\04_Plānošanas matricas\Ignatāns\[Ignatāns.xlsm]Nodarbību saraksts'!I21</f>
    </oc>
    <nc r="I129">
      <f>'P:\2Novada_parvalde\2 NP mēneša plāns\04_Plānošanas matricas\Ignatāns\[Ignatāns.xlsm]Nodarbību saraksts'!I21</f>
    </nc>
  </rcc>
  <rcc rId="1615" sId="1">
    <oc r="J129">
      <f>'P:\2Novada_Nodala\2 NP mēneša plāns\04_Plānošanas matricas\Ignatāns\[Ignatāns.xlsm]Nodarbību saraksts'!J21</f>
    </oc>
    <nc r="J129">
      <f>'P:\2Novada_parvalde\2 NP mēneša plāns\04_Plānošanas matricas\Ignatāns\[Ignatāns.xlsm]Nodarbību saraksts'!J21</f>
    </nc>
  </rcc>
  <rcc rId="1616" sId="1">
    <oc r="K129">
      <f>'P:\2Novada_Nodala\2 NP mēneša plāns\04_Plānošanas matricas\Ignatāns\[Ignatāns.xlsm]Nodarbību saraksts'!K21</f>
    </oc>
    <nc r="K129">
      <f>'P:\2Novada_parvalde\2 NP mēneša plāns\04_Plānošanas matricas\Ignatāns\[Ignatāns.xlsm]Nodarbību saraksts'!K21</f>
    </nc>
  </rcc>
  <rcc rId="1617" sId="1">
    <oc r="L129">
      <f>'P:\2Novada_Nodala\2 NP mēneša plāns\04_Plānošanas matricas\Ignatāns\[Ignatāns.xlsm]Nodarbību saraksts'!L21</f>
    </oc>
    <nc r="L129">
      <f>'P:\2Novada_parvalde\2 NP mēneša plāns\04_Plānošanas matricas\Ignatāns\[Ignatāns.xlsm]Nodarbību saraksts'!L21</f>
    </nc>
  </rcc>
  <rcc rId="1618" sId="1">
    <oc r="M129">
      <f>'P:\2Novada_Nodala\2 NP mēneša plāns\04_Plānošanas matricas\Ignatāns\[Ignatāns.xlsm]Nodarbību saraksts'!M21</f>
    </oc>
    <nc r="M129">
      <f>'P:\2Novada_parvalde\2 NP mēneša plāns\04_Plānošanas matricas\Ignatāns\[Ignatāns.xlsm]Nodarbību saraksts'!M21</f>
    </nc>
  </rcc>
  <rcc rId="1619" sId="1">
    <oc r="N129">
      <f>'P:\2Novada_Nodala\2 NP mēneša plāns\04_Plānošanas matricas\Ignatāns\[Ignatāns.xlsm]Nodarbību saraksts'!N21</f>
    </oc>
    <nc r="N129">
      <f>'P:\2Novada_parvalde\2 NP mēneša plāns\04_Plānošanas matricas\Ignatāns\[Ignatāns.xlsm]Nodarbību saraksts'!N21</f>
    </nc>
  </rcc>
  <rcc rId="1620" sId="1">
    <oc r="O129">
      <f>'P:\2Novada_Nodala\2 NP mēneša plāns\04_Plānošanas matricas\Ignatāns\[Ignatāns.xlsm]Nodarbību saraksts'!O21</f>
    </oc>
    <nc r="O129">
      <f>'P:\2Novada_parvalde\2 NP mēneša plāns\04_Plānošanas matricas\Ignatāns\[Ignatāns.xlsm]Nodarbību saraksts'!O21</f>
    </nc>
  </rcc>
  <rcc rId="1621" sId="1">
    <oc r="P129">
      <f>'P:\2Novada_Nodala\2 NP mēneša plāns\04_Plānošanas matricas\Ignatāns\[Ignatāns.xlsm]Nodarbību saraksts'!P21</f>
    </oc>
    <nc r="P129">
      <f>'P:\2Novada_parvalde\2 NP mēneša plāns\04_Plānošanas matricas\Ignatāns\[Ignatāns.xlsm]Nodarbību saraksts'!P21</f>
    </nc>
  </rcc>
  <rcc rId="1622" sId="1">
    <oc r="Q129">
      <f>'P:\2Novada_Nodala\2 NP mēneša plāns\04_Plānošanas matricas\Ignatāns\[Ignatāns.xlsm]Nodarbību saraksts'!Q21</f>
    </oc>
    <nc r="Q129">
      <f>'P:\2Novada_parvalde\2 NP mēneša plāns\04_Plānošanas matricas\Ignatāns\[Ignatāns.xlsm]Nodarbību saraksts'!Q21</f>
    </nc>
  </rcc>
  <rcc rId="1623" sId="1">
    <oc r="R129">
      <f>'P:\2Novada_Nodala\2 NP mēneša plāns\04_Plānošanas matricas\Ignatāns\[Ignatāns.xlsm]Nodarbību saraksts'!R21</f>
    </oc>
    <nc r="R129">
      <f>'P:\2Novada_parvalde\2 NP mēneša plāns\04_Plānošanas matricas\Ignatāns\[Ignatāns.xlsm]Nodarbību saraksts'!R21</f>
    </nc>
  </rcc>
  <rcc rId="1624" sId="1">
    <oc r="S129">
      <f>'P:\2Novada_Nodala\2 NP mēneša plāns\04_Plānošanas matricas\Ignatāns\[Ignatāns.xlsm]Nodarbību saraksts'!S21</f>
    </oc>
    <nc r="S129">
      <f>'P:\2Novada_parvalde\2 NP mēneša plāns\04_Plānošanas matricas\Ignatāns\[Ignatāns.xlsm]Nodarbību saraksts'!S21</f>
    </nc>
  </rcc>
  <rcc rId="1625" sId="1">
    <oc r="T129">
      <f>'P:\2Novada_Nodala\2 NP mēneša plāns\04_Plānošanas matricas\Ignatāns\[Ignatāns.xlsm]Nodarbību saraksts'!T21</f>
    </oc>
    <nc r="T129">
      <f>'P:\2Novada_parvalde\2 NP mēneša plāns\04_Plānošanas matricas\Ignatāns\[Ignatāns.xlsm]Nodarbību saraksts'!T21</f>
    </nc>
  </rcc>
  <rcc rId="1626" sId="1">
    <oc r="U129">
      <f>'P:\2Novada_Nodala\2 NP mēneša plāns\04_Plānošanas matricas\Ignatāns\[Ignatāns.xlsm]Nodarbību saraksts'!U21</f>
    </oc>
    <nc r="U129">
      <f>'P:\2Novada_parvalde\2 NP mēneša plāns\04_Plānošanas matricas\Ignatāns\[Ignatāns.xlsm]Nodarbību saraksts'!U21</f>
    </nc>
  </rcc>
  <rcc rId="1627" sId="1">
    <oc r="D130">
      <f>'P:\2Novada_Nodala\2 NP mēneša plāns\04_Plānošanas matricas\Ignatāns\[Ignatāns.xlsm]Nodarbību saraksts'!D22</f>
    </oc>
    <nc r="D130">
      <f>'P:\2Novada_parvalde\2 NP mēneša plāns\04_Plānošanas matricas\Ignatāns\[Ignatāns.xlsm]Nodarbību saraksts'!D22</f>
    </nc>
  </rcc>
  <rcc rId="1628" sId="1">
    <oc r="E130">
      <f>'P:\2Novada_Nodala\2 NP mēneša plāns\04_Plānošanas matricas\Ignatāns\[Ignatāns.xlsm]Nodarbību saraksts'!E22</f>
    </oc>
    <nc r="E130">
      <f>'P:\2Novada_parvalde\2 NP mēneša plāns\04_Plānošanas matricas\Ignatāns\[Ignatāns.xlsm]Nodarbību saraksts'!E22</f>
    </nc>
  </rcc>
  <rcc rId="1629" sId="1">
    <oc r="F130">
      <f>'P:\2Novada_Nodala\2 NP mēneša plāns\04_Plānošanas matricas\Ignatāns\[Ignatāns.xlsm]Nodarbību saraksts'!F22</f>
    </oc>
    <nc r="F130">
      <f>'P:\2Novada_parvalde\2 NP mēneša plāns\04_Plānošanas matricas\Ignatāns\[Ignatāns.xlsm]Nodarbību saraksts'!F22</f>
    </nc>
  </rcc>
  <rcc rId="1630" sId="1">
    <oc r="G130">
      <f>'P:\2Novada_Nodala\2 NP mēneša plāns\04_Plānošanas matricas\Ignatāns\[Ignatāns.xlsm]Nodarbību saraksts'!G22</f>
    </oc>
    <nc r="G130">
      <f>'P:\2Novada_parvalde\2 NP mēneša plāns\04_Plānošanas matricas\Ignatāns\[Ignatāns.xlsm]Nodarbību saraksts'!G22</f>
    </nc>
  </rcc>
  <rcc rId="1631" sId="1">
    <oc r="H130">
      <f>'P:\2Novada_Nodala\2 NP mēneša plāns\04_Plānošanas matricas\Ignatāns\[Ignatāns.xlsm]Nodarbību saraksts'!H22</f>
    </oc>
    <nc r="H130">
      <f>'P:\2Novada_parvalde\2 NP mēneša plāns\04_Plānošanas matricas\Ignatāns\[Ignatāns.xlsm]Nodarbību saraksts'!H22</f>
    </nc>
  </rcc>
  <rcc rId="1632" sId="1">
    <oc r="I130">
      <f>'P:\2Novada_Nodala\2 NP mēneša plāns\04_Plānošanas matricas\Ignatāns\[Ignatāns.xlsm]Nodarbību saraksts'!I22</f>
    </oc>
    <nc r="I130">
      <f>'P:\2Novada_parvalde\2 NP mēneša plāns\04_Plānošanas matricas\Ignatāns\[Ignatāns.xlsm]Nodarbību saraksts'!I22</f>
    </nc>
  </rcc>
  <rcc rId="1633" sId="1">
    <oc r="J130">
      <f>'P:\2Novada_Nodala\2 NP mēneša plāns\04_Plānošanas matricas\Ignatāns\[Ignatāns.xlsm]Nodarbību saraksts'!J22</f>
    </oc>
    <nc r="J130">
      <f>'P:\2Novada_parvalde\2 NP mēneša plāns\04_Plānošanas matricas\Ignatāns\[Ignatāns.xlsm]Nodarbību saraksts'!J22</f>
    </nc>
  </rcc>
  <rcc rId="1634" sId="1">
    <oc r="K130">
      <f>'P:\2Novada_Nodala\2 NP mēneša plāns\04_Plānošanas matricas\Ignatāns\[Ignatāns.xlsm]Nodarbību saraksts'!K22</f>
    </oc>
    <nc r="K130">
      <f>'P:\2Novada_parvalde\2 NP mēneša plāns\04_Plānošanas matricas\Ignatāns\[Ignatāns.xlsm]Nodarbību saraksts'!K22</f>
    </nc>
  </rcc>
  <rcc rId="1635" sId="1">
    <oc r="L130">
      <f>'P:\2Novada_Nodala\2 NP mēneša plāns\04_Plānošanas matricas\Ignatāns\[Ignatāns.xlsm]Nodarbību saraksts'!L22</f>
    </oc>
    <nc r="L130">
      <f>'P:\2Novada_parvalde\2 NP mēneša plāns\04_Plānošanas matricas\Ignatāns\[Ignatāns.xlsm]Nodarbību saraksts'!L22</f>
    </nc>
  </rcc>
  <rcc rId="1636" sId="1">
    <oc r="M130">
      <f>'P:\2Novada_Nodala\2 NP mēneša plāns\04_Plānošanas matricas\Ignatāns\[Ignatāns.xlsm]Nodarbību saraksts'!M22</f>
    </oc>
    <nc r="M130">
      <f>'P:\2Novada_parvalde\2 NP mēneša plāns\04_Plānošanas matricas\Ignatāns\[Ignatāns.xlsm]Nodarbību saraksts'!M22</f>
    </nc>
  </rcc>
  <rcc rId="1637" sId="1">
    <oc r="N130">
      <f>'P:\2Novada_Nodala\2 NP mēneša plāns\04_Plānošanas matricas\Ignatāns\[Ignatāns.xlsm]Nodarbību saraksts'!N22</f>
    </oc>
    <nc r="N130">
      <f>'P:\2Novada_parvalde\2 NP mēneša plāns\04_Plānošanas matricas\Ignatāns\[Ignatāns.xlsm]Nodarbību saraksts'!N22</f>
    </nc>
  </rcc>
  <rcc rId="1638" sId="1">
    <oc r="O130">
      <f>'P:\2Novada_Nodala\2 NP mēneša plāns\04_Plānošanas matricas\Ignatāns\[Ignatāns.xlsm]Nodarbību saraksts'!O22</f>
    </oc>
    <nc r="O130">
      <f>'P:\2Novada_parvalde\2 NP mēneša plāns\04_Plānošanas matricas\Ignatāns\[Ignatāns.xlsm]Nodarbību saraksts'!O22</f>
    </nc>
  </rcc>
  <rcc rId="1639" sId="1">
    <oc r="P130">
      <f>'P:\2Novada_Nodala\2 NP mēneša plāns\04_Plānošanas matricas\Ignatāns\[Ignatāns.xlsm]Nodarbību saraksts'!P22</f>
    </oc>
    <nc r="P130">
      <f>'P:\2Novada_parvalde\2 NP mēneša plāns\04_Plānošanas matricas\Ignatāns\[Ignatāns.xlsm]Nodarbību saraksts'!P22</f>
    </nc>
  </rcc>
  <rcc rId="1640" sId="1">
    <oc r="Q130">
      <f>'P:\2Novada_Nodala\2 NP mēneša plāns\04_Plānošanas matricas\Ignatāns\[Ignatāns.xlsm]Nodarbību saraksts'!Q22</f>
    </oc>
    <nc r="Q130">
      <f>'P:\2Novada_parvalde\2 NP mēneša plāns\04_Plānošanas matricas\Ignatāns\[Ignatāns.xlsm]Nodarbību saraksts'!Q22</f>
    </nc>
  </rcc>
  <rcc rId="1641" sId="1">
    <oc r="R130">
      <f>'P:\2Novada_Nodala\2 NP mēneša plāns\04_Plānošanas matricas\Ignatāns\[Ignatāns.xlsm]Nodarbību saraksts'!R22</f>
    </oc>
    <nc r="R130">
      <f>'P:\2Novada_parvalde\2 NP mēneša plāns\04_Plānošanas matricas\Ignatāns\[Ignatāns.xlsm]Nodarbību saraksts'!R22</f>
    </nc>
  </rcc>
  <rcc rId="1642" sId="1">
    <oc r="S130">
      <f>'P:\2Novada_Nodala\2 NP mēneša plāns\04_Plānošanas matricas\Ignatāns\[Ignatāns.xlsm]Nodarbību saraksts'!S22</f>
    </oc>
    <nc r="S130">
      <f>'P:\2Novada_parvalde\2 NP mēneša plāns\04_Plānošanas matricas\Ignatāns\[Ignatāns.xlsm]Nodarbību saraksts'!S22</f>
    </nc>
  </rcc>
  <rcc rId="1643" sId="1">
    <oc r="T130">
      <f>'P:\2Novada_Nodala\2 NP mēneša plāns\04_Plānošanas matricas\Ignatāns\[Ignatāns.xlsm]Nodarbību saraksts'!T22</f>
    </oc>
    <nc r="T130">
      <f>'P:\2Novada_parvalde\2 NP mēneša plāns\04_Plānošanas matricas\Ignatāns\[Ignatāns.xlsm]Nodarbību saraksts'!T22</f>
    </nc>
  </rcc>
  <rcc rId="1644" sId="1">
    <oc r="U130">
      <f>'P:\2Novada_Nodala\2 NP mēneša plāns\04_Plānošanas matricas\Ignatāns\[Ignatāns.xlsm]Nodarbību saraksts'!U22</f>
    </oc>
    <nc r="U130">
      <f>'P:\2Novada_parvalde\2 NP mēneša plāns\04_Plānošanas matricas\Ignatāns\[Ignatāns.xlsm]Nodarbību saraksts'!U22</f>
    </nc>
  </rcc>
  <rcc rId="1645" sId="1">
    <oc r="B133">
      <f>'P:\2Novada_Nodala\2 NP mēneša plāns\04_Plānošanas matricas\Jansone\[Jansone.xlsm]Nodarbību saraksts'!B13</f>
    </oc>
    <nc r="B133">
      <f>'P:\2Novada_parvalde\2 NP mēneša plāns\04_Plānošanas matricas\Jansone\[Jansone.xlsm]Nodarbību saraksts'!B13</f>
    </nc>
  </rcc>
  <rcc rId="1646" sId="1">
    <oc r="C133">
      <f>'P:\2Novada_Nodala\2 NP mēneša plāns\04_Plānošanas matricas\Jansone\[Jansone.xlsm]Nodarbību saraksts'!C13</f>
    </oc>
    <nc r="C133">
      <f>'P:\2Novada_parvalde\2 NP mēneša plāns\04_Plānošanas matricas\Jansone\[Jansone.xlsm]Nodarbību saraksts'!C13</f>
    </nc>
  </rcc>
  <rcc rId="1647" sId="1">
    <oc r="D133">
      <f>'P:\2Novada_Nodala\2 NP mēneša plāns\04_Plānošanas matricas\Jansone\[Jansone.xlsm]Nodarbību saraksts'!D13</f>
    </oc>
    <nc r="D133">
      <f>'P:\2Novada_parvalde\2 NP mēneša plāns\04_Plānošanas matricas\Jansone\[Jansone.xlsm]Nodarbību saraksts'!D13</f>
    </nc>
  </rcc>
  <rcc rId="1648" sId="1">
    <oc r="E133">
      <f>'P:\2Novada_Nodala\2 NP mēneša plāns\04_Plānošanas matricas\Jansone\[Jansone.xlsm]Nodarbību saraksts'!E13</f>
    </oc>
    <nc r="E133">
      <f>'P:\2Novada_parvalde\2 NP mēneša plāns\04_Plānošanas matricas\Jansone\[Jansone.xlsm]Nodarbību saraksts'!E13</f>
    </nc>
  </rcc>
  <rcc rId="1649" sId="1">
    <oc r="F133">
      <f>'P:\2Novada_Nodala\2 NP mēneša plāns\04_Plānošanas matricas\Jansone\[Jansone.xlsm]Nodarbību saraksts'!F13</f>
    </oc>
    <nc r="F133">
      <f>'P:\2Novada_parvalde\2 NP mēneša plāns\04_Plānošanas matricas\Jansone\[Jansone.xlsm]Nodarbību saraksts'!F13</f>
    </nc>
  </rcc>
  <rcc rId="1650" sId="1">
    <oc r="G133">
      <f>'P:\2Novada_Nodala\2 NP mēneša plāns\04_Plānošanas matricas\Jansone\[Jansone.xlsm]Nodarbību saraksts'!G13</f>
    </oc>
    <nc r="G133">
      <f>'P:\2Novada_parvalde\2 NP mēneša plāns\04_Plānošanas matricas\Jansone\[Jansone.xlsm]Nodarbību saraksts'!G13</f>
    </nc>
  </rcc>
  <rcc rId="1651" sId="1">
    <oc r="H133">
      <f>'P:\2Novada_Nodala\2 NP mēneša plāns\04_Plānošanas matricas\Jansone\[Jansone.xlsm]Nodarbību saraksts'!H13</f>
    </oc>
    <nc r="H133">
      <f>'P:\2Novada_parvalde\2 NP mēneša plāns\04_Plānošanas matricas\Jansone\[Jansone.xlsm]Nodarbību saraksts'!H13</f>
    </nc>
  </rcc>
  <rcc rId="1652" sId="1">
    <oc r="I133">
      <f>'P:\2Novada_Nodala\2 NP mēneša plāns\04_Plānošanas matricas\Jansone\[Jansone.xlsm]Nodarbību saraksts'!I13</f>
    </oc>
    <nc r="I133">
      <f>'P:\2Novada_parvalde\2 NP mēneša plāns\04_Plānošanas matricas\Jansone\[Jansone.xlsm]Nodarbību saraksts'!I13</f>
    </nc>
  </rcc>
  <rcc rId="1653" sId="1">
    <oc r="J133">
      <f>'P:\2Novada_Nodala\2 NP mēneša plāns\04_Plānošanas matricas\Jansone\[Jansone.xlsm]Nodarbību saraksts'!J13</f>
    </oc>
    <nc r="J133">
      <f>'P:\2Novada_parvalde\2 NP mēneša plāns\04_Plānošanas matricas\Jansone\[Jansone.xlsm]Nodarbību saraksts'!J13</f>
    </nc>
  </rcc>
  <rcc rId="1654" sId="1">
    <oc r="K133">
      <f>'P:\2Novada_Nodala\2 NP mēneša plāns\04_Plānošanas matricas\Jansone\[Jansone.xlsm]Nodarbību saraksts'!K13</f>
    </oc>
    <nc r="K133">
      <f>'P:\2Novada_parvalde\2 NP mēneša plāns\04_Plānošanas matricas\Jansone\[Jansone.xlsm]Nodarbību saraksts'!K13</f>
    </nc>
  </rcc>
  <rcc rId="1655" sId="1">
    <oc r="L133">
      <f>'P:\2Novada_Nodala\2 NP mēneša plāns\04_Plānošanas matricas\Jansone\[Jansone.xlsm]Nodarbību saraksts'!L13</f>
    </oc>
    <nc r="L133">
      <f>'P:\2Novada_parvalde\2 NP mēneša plāns\04_Plānošanas matricas\Jansone\[Jansone.xlsm]Nodarbību saraksts'!L13</f>
    </nc>
  </rcc>
  <rcc rId="1656" sId="1">
    <oc r="M133">
      <f>'P:\2Novada_Nodala\2 NP mēneša plāns\04_Plānošanas matricas\Jansone\[Jansone.xlsm]Nodarbību saraksts'!M13</f>
    </oc>
    <nc r="M133">
      <f>'P:\2Novada_parvalde\2 NP mēneša plāns\04_Plānošanas matricas\Jansone\[Jansone.xlsm]Nodarbību saraksts'!M13</f>
    </nc>
  </rcc>
  <rcc rId="1657" sId="1">
    <oc r="N133">
      <f>'P:\2Novada_Nodala\2 NP mēneša plāns\04_Plānošanas matricas\Jansone\[Jansone.xlsm]Nodarbību saraksts'!N13</f>
    </oc>
    <nc r="N133">
      <f>'P:\2Novada_parvalde\2 NP mēneša plāns\04_Plānošanas matricas\Jansone\[Jansone.xlsm]Nodarbību saraksts'!N13</f>
    </nc>
  </rcc>
  <rcc rId="1658" sId="1">
    <oc r="O133">
      <f>'P:\2Novada_Nodala\2 NP mēneša plāns\04_Plānošanas matricas\Jansone\[Jansone.xlsm]Nodarbību saraksts'!O13</f>
    </oc>
    <nc r="O133">
      <f>'P:\2Novada_parvalde\2 NP mēneša plāns\04_Plānošanas matricas\Jansone\[Jansone.xlsm]Nodarbību saraksts'!O13</f>
    </nc>
  </rcc>
  <rcc rId="1659" sId="1">
    <oc r="P133">
      <f>'P:\2Novada_Nodala\2 NP mēneša plāns\04_Plānošanas matricas\Jansone\[Jansone.xlsm]Nodarbību saraksts'!P13</f>
    </oc>
    <nc r="P133">
      <f>'P:\2Novada_parvalde\2 NP mēneša plāns\04_Plānošanas matricas\Jansone\[Jansone.xlsm]Nodarbību saraksts'!P13</f>
    </nc>
  </rcc>
  <rcc rId="1660" sId="1">
    <oc r="Q133">
      <f>'P:\2Novada_Nodala\2 NP mēneša plāns\04_Plānošanas matricas\Jansone\[Jansone.xlsm]Nodarbību saraksts'!Q13</f>
    </oc>
    <nc r="Q133">
      <f>'P:\2Novada_parvalde\2 NP mēneša plāns\04_Plānošanas matricas\Jansone\[Jansone.xlsm]Nodarbību saraksts'!Q13</f>
    </nc>
  </rcc>
  <rcc rId="1661" sId="1">
    <oc r="R133">
      <f>'P:\2Novada_Nodala\2 NP mēneša plāns\04_Plānošanas matricas\Jansone\[Jansone.xlsm]Nodarbību saraksts'!R13</f>
    </oc>
    <nc r="R133">
      <f>'P:\2Novada_parvalde\2 NP mēneša plāns\04_Plānošanas matricas\Jansone\[Jansone.xlsm]Nodarbību saraksts'!R13</f>
    </nc>
  </rcc>
  <rcc rId="1662" sId="1">
    <oc r="S133">
      <f>'P:\2Novada_Nodala\2 NP mēneša plāns\04_Plānošanas matricas\Jansone\[Jansone.xlsm]Nodarbību saraksts'!S13</f>
    </oc>
    <nc r="S133">
      <f>'P:\2Novada_parvalde\2 NP mēneša plāns\04_Plānošanas matricas\Jansone\[Jansone.xlsm]Nodarbību saraksts'!S13</f>
    </nc>
  </rcc>
  <rcc rId="1663" sId="1">
    <oc r="T133">
      <f>'P:\2Novada_Nodala\2 NP mēneša plāns\04_Plānošanas matricas\Jansone\[Jansone.xlsm]Nodarbību saraksts'!T13</f>
    </oc>
    <nc r="T133">
      <f>'P:\2Novada_parvalde\2 NP mēneša plāns\04_Plānošanas matricas\Jansone\[Jansone.xlsm]Nodarbību saraksts'!T13</f>
    </nc>
  </rcc>
  <rcc rId="1664" sId="1">
    <oc r="U133">
      <f>'P:\2Novada_Nodala\2 NP mēneša plāns\04_Plānošanas matricas\Jansone\[Jansone.xlsm]Nodarbību saraksts'!U13</f>
    </oc>
    <nc r="U133">
      <f>'P:\2Novada_parvalde\2 NP mēneša plāns\04_Plānošanas matricas\Jansone\[Jansone.xlsm]Nodarbību saraksts'!U13</f>
    </nc>
  </rcc>
  <rcc rId="1665" sId="1">
    <oc r="D134">
      <f>'P:\2Novada_Nodala\2 NP mēneša plāns\04_Plānošanas matricas\Jansone\[Jansone.xlsm]Nodarbību saraksts'!D14</f>
    </oc>
    <nc r="D134">
      <f>'P:\2Novada_parvalde\2 NP mēneša plāns\04_Plānošanas matricas\Jansone\[Jansone.xlsm]Nodarbību saraksts'!D14</f>
    </nc>
  </rcc>
  <rcc rId="1666" sId="1">
    <oc r="E134">
      <f>'P:\2Novada_Nodala\2 NP mēneša plāns\04_Plānošanas matricas\Jansone\[Jansone.xlsm]Nodarbību saraksts'!E14</f>
    </oc>
    <nc r="E134">
      <f>'P:\2Novada_parvalde\2 NP mēneša plāns\04_Plānošanas matricas\Jansone\[Jansone.xlsm]Nodarbību saraksts'!E14</f>
    </nc>
  </rcc>
  <rcc rId="1667" sId="1">
    <oc r="F134">
      <f>'P:\2Novada_Nodala\2 NP mēneša plāns\04_Plānošanas matricas\Jansone\[Jansone.xlsm]Nodarbību saraksts'!F14</f>
    </oc>
    <nc r="F134">
      <f>'P:\2Novada_parvalde\2 NP mēneša plāns\04_Plānošanas matricas\Jansone\[Jansone.xlsm]Nodarbību saraksts'!F14</f>
    </nc>
  </rcc>
  <rcc rId="1668" sId="1">
    <oc r="G134">
      <f>'P:\2Novada_Nodala\2 NP mēneša plāns\04_Plānošanas matricas\Jansone\[Jansone.xlsm]Nodarbību saraksts'!G14</f>
    </oc>
    <nc r="G134">
      <f>'P:\2Novada_parvalde\2 NP mēneša plāns\04_Plānošanas matricas\Jansone\[Jansone.xlsm]Nodarbību saraksts'!G14</f>
    </nc>
  </rcc>
  <rcc rId="1669" sId="1">
    <oc r="H134">
      <f>'P:\2Novada_Nodala\2 NP mēneša plāns\04_Plānošanas matricas\Jansone\[Jansone.xlsm]Nodarbību saraksts'!H14</f>
    </oc>
    <nc r="H134">
      <f>'P:\2Novada_parvalde\2 NP mēneša plāns\04_Plānošanas matricas\Jansone\[Jansone.xlsm]Nodarbību saraksts'!H14</f>
    </nc>
  </rcc>
  <rcc rId="1670" sId="1">
    <oc r="I134">
      <f>'P:\2Novada_Nodala\2 NP mēneša plāns\04_Plānošanas matricas\Jansone\[Jansone.xlsm]Nodarbību saraksts'!I14</f>
    </oc>
    <nc r="I134">
      <f>'P:\2Novada_parvalde\2 NP mēneša plāns\04_Plānošanas matricas\Jansone\[Jansone.xlsm]Nodarbību saraksts'!I14</f>
    </nc>
  </rcc>
  <rcc rId="1671" sId="1">
    <oc r="J134">
      <f>'P:\2Novada_Nodala\2 NP mēneša plāns\04_Plānošanas matricas\Jansone\[Jansone.xlsm]Nodarbību saraksts'!J14</f>
    </oc>
    <nc r="J134">
      <f>'P:\2Novada_parvalde\2 NP mēneša plāns\04_Plānošanas matricas\Jansone\[Jansone.xlsm]Nodarbību saraksts'!J14</f>
    </nc>
  </rcc>
  <rcc rId="1672" sId="1">
    <oc r="K134">
      <f>'P:\2Novada_Nodala\2 NP mēneša plāns\04_Plānošanas matricas\Jansone\[Jansone.xlsm]Nodarbību saraksts'!K14</f>
    </oc>
    <nc r="K134">
      <f>'P:\2Novada_parvalde\2 NP mēneša plāns\04_Plānošanas matricas\Jansone\[Jansone.xlsm]Nodarbību saraksts'!K14</f>
    </nc>
  </rcc>
  <rcc rId="1673" sId="1">
    <oc r="L134">
      <f>'P:\2Novada_Nodala\2 NP mēneša plāns\04_Plānošanas matricas\Jansone\[Jansone.xlsm]Nodarbību saraksts'!L14</f>
    </oc>
    <nc r="L134">
      <f>'P:\2Novada_parvalde\2 NP mēneša plāns\04_Plānošanas matricas\Jansone\[Jansone.xlsm]Nodarbību saraksts'!L14</f>
    </nc>
  </rcc>
  <rcc rId="1674" sId="1">
    <oc r="M134">
      <f>'P:\2Novada_Nodala\2 NP mēneša plāns\04_Plānošanas matricas\Jansone\[Jansone.xlsm]Nodarbību saraksts'!M14</f>
    </oc>
    <nc r="M134">
      <f>'P:\2Novada_parvalde\2 NP mēneša plāns\04_Plānošanas matricas\Jansone\[Jansone.xlsm]Nodarbību saraksts'!M14</f>
    </nc>
  </rcc>
  <rcc rId="1675" sId="1">
    <oc r="N134">
      <f>'P:\2Novada_Nodala\2 NP mēneša plāns\04_Plānošanas matricas\Jansone\[Jansone.xlsm]Nodarbību saraksts'!N14</f>
    </oc>
    <nc r="N134">
      <f>'P:\2Novada_parvalde\2 NP mēneša plāns\04_Plānošanas matricas\Jansone\[Jansone.xlsm]Nodarbību saraksts'!N14</f>
    </nc>
  </rcc>
  <rcc rId="1676" sId="1">
    <oc r="O134">
      <f>'P:\2Novada_Nodala\2 NP mēneša plāns\04_Plānošanas matricas\Jansone\[Jansone.xlsm]Nodarbību saraksts'!O14</f>
    </oc>
    <nc r="O134">
      <f>'P:\2Novada_parvalde\2 NP mēneša plāns\04_Plānošanas matricas\Jansone\[Jansone.xlsm]Nodarbību saraksts'!O14</f>
    </nc>
  </rcc>
  <rcc rId="1677" sId="1">
    <oc r="P134">
      <f>'P:\2Novada_Nodala\2 NP mēneša plāns\04_Plānošanas matricas\Jansone\[Jansone.xlsm]Nodarbību saraksts'!P14</f>
    </oc>
    <nc r="P134">
      <f>'P:\2Novada_parvalde\2 NP mēneša plāns\04_Plānošanas matricas\Jansone\[Jansone.xlsm]Nodarbību saraksts'!P14</f>
    </nc>
  </rcc>
  <rcc rId="1678" sId="1">
    <oc r="Q134">
      <f>'P:\2Novada_Nodala\2 NP mēneša plāns\04_Plānošanas matricas\Jansone\[Jansone.xlsm]Nodarbību saraksts'!Q14</f>
    </oc>
    <nc r="Q134">
      <f>'P:\2Novada_parvalde\2 NP mēneša plāns\04_Plānošanas matricas\Jansone\[Jansone.xlsm]Nodarbību saraksts'!Q14</f>
    </nc>
  </rcc>
  <rcc rId="1679" sId="1">
    <oc r="R134">
      <f>'P:\2Novada_Nodala\2 NP mēneša plāns\04_Plānošanas matricas\Jansone\[Jansone.xlsm]Nodarbību saraksts'!R14</f>
    </oc>
    <nc r="R134">
      <f>'P:\2Novada_parvalde\2 NP mēneša plāns\04_Plānošanas matricas\Jansone\[Jansone.xlsm]Nodarbību saraksts'!R14</f>
    </nc>
  </rcc>
  <rcc rId="1680" sId="1">
    <oc r="S134">
      <f>'P:\2Novada_Nodala\2 NP mēneša plāns\04_Plānošanas matricas\Jansone\[Jansone.xlsm]Nodarbību saraksts'!S14</f>
    </oc>
    <nc r="S134">
      <f>'P:\2Novada_parvalde\2 NP mēneša plāns\04_Plānošanas matricas\Jansone\[Jansone.xlsm]Nodarbību saraksts'!S14</f>
    </nc>
  </rcc>
  <rcc rId="1681" sId="1">
    <oc r="T134">
      <f>'P:\2Novada_Nodala\2 NP mēneša plāns\04_Plānošanas matricas\Jansone\[Jansone.xlsm]Nodarbību saraksts'!T14</f>
    </oc>
    <nc r="T134">
      <f>'P:\2Novada_parvalde\2 NP mēneša plāns\04_Plānošanas matricas\Jansone\[Jansone.xlsm]Nodarbību saraksts'!T14</f>
    </nc>
  </rcc>
  <rcc rId="1682" sId="1">
    <oc r="U134">
      <f>'P:\2Novada_Nodala\2 NP mēneša plāns\04_Plānošanas matricas\Jansone\[Jansone.xlsm]Nodarbību saraksts'!U14</f>
    </oc>
    <nc r="U134">
      <f>'P:\2Novada_parvalde\2 NP mēneša plāns\04_Plānošanas matricas\Jansone\[Jansone.xlsm]Nodarbību saraksts'!U14</f>
    </nc>
  </rcc>
  <rcc rId="1683" sId="1">
    <oc r="D135">
      <f>'P:\2Novada_Nodala\2 NP mēneša plāns\04_Plānošanas matricas\Jansone\[Jansone.xlsm]Nodarbību saraksts'!D15</f>
    </oc>
    <nc r="D135">
      <f>'P:\2Novada_parvalde\2 NP mēneša plāns\04_Plānošanas matricas\Jansone\[Jansone.xlsm]Nodarbību saraksts'!D15</f>
    </nc>
  </rcc>
  <rcc rId="1684" sId="1">
    <oc r="E135">
      <f>'P:\2Novada_Nodala\2 NP mēneša plāns\04_Plānošanas matricas\Jansone\[Jansone.xlsm]Nodarbību saraksts'!E15</f>
    </oc>
    <nc r="E135">
      <f>'P:\2Novada_parvalde\2 NP mēneša plāns\04_Plānošanas matricas\Jansone\[Jansone.xlsm]Nodarbību saraksts'!E15</f>
    </nc>
  </rcc>
  <rcc rId="1685" sId="1">
    <oc r="F135">
      <f>'P:\2Novada_Nodala\2 NP mēneša plāns\04_Plānošanas matricas\Jansone\[Jansone.xlsm]Nodarbību saraksts'!F15</f>
    </oc>
    <nc r="F135">
      <f>'P:\2Novada_parvalde\2 NP mēneša plāns\04_Plānošanas matricas\Jansone\[Jansone.xlsm]Nodarbību saraksts'!F15</f>
    </nc>
  </rcc>
  <rcc rId="1686" sId="1">
    <oc r="G135">
      <f>'P:\2Novada_Nodala\2 NP mēneša plāns\04_Plānošanas matricas\Jansone\[Jansone.xlsm]Nodarbību saraksts'!G15</f>
    </oc>
    <nc r="G135">
      <f>'P:\2Novada_parvalde\2 NP mēneša plāns\04_Plānošanas matricas\Jansone\[Jansone.xlsm]Nodarbību saraksts'!G15</f>
    </nc>
  </rcc>
  <rcc rId="1687" sId="1">
    <oc r="H135">
      <f>'P:\2Novada_Nodala\2 NP mēneša plāns\04_Plānošanas matricas\Jansone\[Jansone.xlsm]Nodarbību saraksts'!H15</f>
    </oc>
    <nc r="H135">
      <f>'P:\2Novada_parvalde\2 NP mēneša plāns\04_Plānošanas matricas\Jansone\[Jansone.xlsm]Nodarbību saraksts'!H15</f>
    </nc>
  </rcc>
  <rcc rId="1688" sId="1">
    <oc r="I135">
      <f>'P:\2Novada_Nodala\2 NP mēneša plāns\04_Plānošanas matricas\Jansone\[Jansone.xlsm]Nodarbību saraksts'!I15</f>
    </oc>
    <nc r="I135">
      <f>'P:\2Novada_parvalde\2 NP mēneša plāns\04_Plānošanas matricas\Jansone\[Jansone.xlsm]Nodarbību saraksts'!I15</f>
    </nc>
  </rcc>
  <rcc rId="1689" sId="1">
    <oc r="J135">
      <f>'P:\2Novada_Nodala\2 NP mēneša plāns\04_Plānošanas matricas\Jansone\[Jansone.xlsm]Nodarbību saraksts'!J15</f>
    </oc>
    <nc r="J135">
      <f>'P:\2Novada_parvalde\2 NP mēneša plāns\04_Plānošanas matricas\Jansone\[Jansone.xlsm]Nodarbību saraksts'!J15</f>
    </nc>
  </rcc>
  <rcc rId="1690" sId="1">
    <oc r="K135">
      <f>'P:\2Novada_Nodala\2 NP mēneša plāns\04_Plānošanas matricas\Jansone\[Jansone.xlsm]Nodarbību saraksts'!K15</f>
    </oc>
    <nc r="K135">
      <f>'P:\2Novada_parvalde\2 NP mēneša plāns\04_Plānošanas matricas\Jansone\[Jansone.xlsm]Nodarbību saraksts'!K15</f>
    </nc>
  </rcc>
  <rcc rId="1691" sId="1">
    <oc r="L135">
      <f>'P:\2Novada_Nodala\2 NP mēneša plāns\04_Plānošanas matricas\Jansone\[Jansone.xlsm]Nodarbību saraksts'!L15</f>
    </oc>
    <nc r="L135">
      <f>'P:\2Novada_parvalde\2 NP mēneša plāns\04_Plānošanas matricas\Jansone\[Jansone.xlsm]Nodarbību saraksts'!L15</f>
    </nc>
  </rcc>
  <rcc rId="1692" sId="1">
    <oc r="M135">
      <f>'P:\2Novada_Nodala\2 NP mēneša plāns\04_Plānošanas matricas\Jansone\[Jansone.xlsm]Nodarbību saraksts'!M15</f>
    </oc>
    <nc r="M135">
      <f>'P:\2Novada_parvalde\2 NP mēneša plāns\04_Plānošanas matricas\Jansone\[Jansone.xlsm]Nodarbību saraksts'!M15</f>
    </nc>
  </rcc>
  <rcc rId="1693" sId="1">
    <oc r="N135">
      <f>'P:\2Novada_Nodala\2 NP mēneša plāns\04_Plānošanas matricas\Jansone\[Jansone.xlsm]Nodarbību saraksts'!N15</f>
    </oc>
    <nc r="N135">
      <f>'P:\2Novada_parvalde\2 NP mēneša plāns\04_Plānošanas matricas\Jansone\[Jansone.xlsm]Nodarbību saraksts'!N15</f>
    </nc>
  </rcc>
  <rcc rId="1694" sId="1">
    <oc r="O135">
      <f>'P:\2Novada_Nodala\2 NP mēneša plāns\04_Plānošanas matricas\Jansone\[Jansone.xlsm]Nodarbību saraksts'!O15</f>
    </oc>
    <nc r="O135">
      <f>'P:\2Novada_parvalde\2 NP mēneša plāns\04_Plānošanas matricas\Jansone\[Jansone.xlsm]Nodarbību saraksts'!O15</f>
    </nc>
  </rcc>
  <rcc rId="1695" sId="1">
    <oc r="P135">
      <f>'P:\2Novada_Nodala\2 NP mēneša plāns\04_Plānošanas matricas\Jansone\[Jansone.xlsm]Nodarbību saraksts'!P15</f>
    </oc>
    <nc r="P135">
      <f>'P:\2Novada_parvalde\2 NP mēneša plāns\04_Plānošanas matricas\Jansone\[Jansone.xlsm]Nodarbību saraksts'!P15</f>
    </nc>
  </rcc>
  <rcc rId="1696" sId="1">
    <oc r="Q135">
      <f>'P:\2Novada_Nodala\2 NP mēneša plāns\04_Plānošanas matricas\Jansone\[Jansone.xlsm]Nodarbību saraksts'!Q15</f>
    </oc>
    <nc r="Q135">
      <f>'P:\2Novada_parvalde\2 NP mēneša plāns\04_Plānošanas matricas\Jansone\[Jansone.xlsm]Nodarbību saraksts'!Q15</f>
    </nc>
  </rcc>
  <rcc rId="1697" sId="1">
    <oc r="R135">
      <f>'P:\2Novada_Nodala\2 NP mēneša plāns\04_Plānošanas matricas\Jansone\[Jansone.xlsm]Nodarbību saraksts'!R15</f>
    </oc>
    <nc r="R135">
      <f>'P:\2Novada_parvalde\2 NP mēneša plāns\04_Plānošanas matricas\Jansone\[Jansone.xlsm]Nodarbību saraksts'!R15</f>
    </nc>
  </rcc>
  <rcc rId="1698" sId="1">
    <oc r="S135">
      <f>'P:\2Novada_Nodala\2 NP mēneša plāns\04_Plānošanas matricas\Jansone\[Jansone.xlsm]Nodarbību saraksts'!S15</f>
    </oc>
    <nc r="S135">
      <f>'P:\2Novada_parvalde\2 NP mēneša plāns\04_Plānošanas matricas\Jansone\[Jansone.xlsm]Nodarbību saraksts'!S15</f>
    </nc>
  </rcc>
  <rcc rId="1699" sId="1">
    <oc r="T135">
      <f>'P:\2Novada_Nodala\2 NP mēneša plāns\04_Plānošanas matricas\Jansone\[Jansone.xlsm]Nodarbību saraksts'!T15</f>
    </oc>
    <nc r="T135">
      <f>'P:\2Novada_parvalde\2 NP mēneša plāns\04_Plānošanas matricas\Jansone\[Jansone.xlsm]Nodarbību saraksts'!T15</f>
    </nc>
  </rcc>
  <rcc rId="1700" sId="1">
    <oc r="U135">
      <f>'P:\2Novada_Nodala\2 NP mēneša plāns\04_Plānošanas matricas\Jansone\[Jansone.xlsm]Nodarbību saraksts'!U15</f>
    </oc>
    <nc r="U135">
      <f>'P:\2Novada_parvalde\2 NP mēneša plāns\04_Plānošanas matricas\Jansone\[Jansone.xlsm]Nodarbību saraksts'!U15</f>
    </nc>
  </rcc>
  <rcc rId="1701" sId="1">
    <oc r="D136">
      <f>'P:\2Novada_Nodala\2 NP mēneša plāns\04_Plānošanas matricas\Jansone\[Jansone.xlsm]Nodarbību saraksts'!D16</f>
    </oc>
    <nc r="D136">
      <f>'P:\2Novada_parvalde\2 NP mēneša plāns\04_Plānošanas matricas\Jansone\[Jansone.xlsm]Nodarbību saraksts'!D16</f>
    </nc>
  </rcc>
  <rcc rId="1702" sId="1">
    <oc r="E136">
      <f>'P:\2Novada_Nodala\2 NP mēneša plāns\04_Plānošanas matricas\Jansone\[Jansone.xlsm]Nodarbību saraksts'!E16</f>
    </oc>
    <nc r="E136">
      <f>'P:\2Novada_parvalde\2 NP mēneša plāns\04_Plānošanas matricas\Jansone\[Jansone.xlsm]Nodarbību saraksts'!E16</f>
    </nc>
  </rcc>
  <rcc rId="1703" sId="1">
    <oc r="F136">
      <f>'P:\2Novada_Nodala\2 NP mēneša plāns\04_Plānošanas matricas\Jansone\[Jansone.xlsm]Nodarbību saraksts'!F16</f>
    </oc>
    <nc r="F136">
      <f>'P:\2Novada_parvalde\2 NP mēneša plāns\04_Plānošanas matricas\Jansone\[Jansone.xlsm]Nodarbību saraksts'!F16</f>
    </nc>
  </rcc>
  <rcc rId="1704" sId="1">
    <oc r="G136">
      <f>'P:\2Novada_Nodala\2 NP mēneša plāns\04_Plānošanas matricas\Jansone\[Jansone.xlsm]Nodarbību saraksts'!G16</f>
    </oc>
    <nc r="G136">
      <f>'P:\2Novada_parvalde\2 NP mēneša plāns\04_Plānošanas matricas\Jansone\[Jansone.xlsm]Nodarbību saraksts'!G16</f>
    </nc>
  </rcc>
  <rcc rId="1705" sId="1">
    <oc r="H136">
      <f>'P:\2Novada_Nodala\2 NP mēneša plāns\04_Plānošanas matricas\Jansone\[Jansone.xlsm]Nodarbību saraksts'!H16</f>
    </oc>
    <nc r="H136">
      <f>'P:\2Novada_parvalde\2 NP mēneša plāns\04_Plānošanas matricas\Jansone\[Jansone.xlsm]Nodarbību saraksts'!H16</f>
    </nc>
  </rcc>
  <rcc rId="1706" sId="1">
    <oc r="I136">
      <f>'P:\2Novada_Nodala\2 NP mēneša plāns\04_Plānošanas matricas\Jansone\[Jansone.xlsm]Nodarbību saraksts'!I16</f>
    </oc>
    <nc r="I136">
      <f>'P:\2Novada_parvalde\2 NP mēneša plāns\04_Plānošanas matricas\Jansone\[Jansone.xlsm]Nodarbību saraksts'!I16</f>
    </nc>
  </rcc>
  <rcc rId="1707" sId="1">
    <oc r="J136">
      <f>'P:\2Novada_Nodala\2 NP mēneša plāns\04_Plānošanas matricas\Jansone\[Jansone.xlsm]Nodarbību saraksts'!J16</f>
    </oc>
    <nc r="J136">
      <f>'P:\2Novada_parvalde\2 NP mēneša plāns\04_Plānošanas matricas\Jansone\[Jansone.xlsm]Nodarbību saraksts'!J16</f>
    </nc>
  </rcc>
  <rcc rId="1708" sId="1">
    <oc r="K136">
      <f>'P:\2Novada_Nodala\2 NP mēneša plāns\04_Plānošanas matricas\Jansone\[Jansone.xlsm]Nodarbību saraksts'!K16</f>
    </oc>
    <nc r="K136">
      <f>'P:\2Novada_parvalde\2 NP mēneša plāns\04_Plānošanas matricas\Jansone\[Jansone.xlsm]Nodarbību saraksts'!K16</f>
    </nc>
  </rcc>
  <rcc rId="1709" sId="1">
    <oc r="L136">
      <f>'P:\2Novada_Nodala\2 NP mēneša plāns\04_Plānošanas matricas\Jansone\[Jansone.xlsm]Nodarbību saraksts'!L16</f>
    </oc>
    <nc r="L136">
      <f>'P:\2Novada_parvalde\2 NP mēneša plāns\04_Plānošanas matricas\Jansone\[Jansone.xlsm]Nodarbību saraksts'!L16</f>
    </nc>
  </rcc>
  <rcc rId="1710" sId="1">
    <oc r="M136">
      <f>'P:\2Novada_Nodala\2 NP mēneša plāns\04_Plānošanas matricas\Jansone\[Jansone.xlsm]Nodarbību saraksts'!M16</f>
    </oc>
    <nc r="M136">
      <f>'P:\2Novada_parvalde\2 NP mēneša plāns\04_Plānošanas matricas\Jansone\[Jansone.xlsm]Nodarbību saraksts'!M16</f>
    </nc>
  </rcc>
  <rcc rId="1711" sId="1">
    <oc r="N136">
      <f>'P:\2Novada_Nodala\2 NP mēneša plāns\04_Plānošanas matricas\Jansone\[Jansone.xlsm]Nodarbību saraksts'!N16</f>
    </oc>
    <nc r="N136">
      <f>'P:\2Novada_parvalde\2 NP mēneša plāns\04_Plānošanas matricas\Jansone\[Jansone.xlsm]Nodarbību saraksts'!N16</f>
    </nc>
  </rcc>
  <rcc rId="1712" sId="1">
    <oc r="O136">
      <f>'P:\2Novada_Nodala\2 NP mēneša plāns\04_Plānošanas matricas\Jansone\[Jansone.xlsm]Nodarbību saraksts'!O16</f>
    </oc>
    <nc r="O136">
      <f>'P:\2Novada_parvalde\2 NP mēneša plāns\04_Plānošanas matricas\Jansone\[Jansone.xlsm]Nodarbību saraksts'!O16</f>
    </nc>
  </rcc>
  <rcc rId="1713" sId="1">
    <oc r="P136">
      <f>'P:\2Novada_Nodala\2 NP mēneša plāns\04_Plānošanas matricas\Jansone\[Jansone.xlsm]Nodarbību saraksts'!P16</f>
    </oc>
    <nc r="P136">
      <f>'P:\2Novada_parvalde\2 NP mēneša plāns\04_Plānošanas matricas\Jansone\[Jansone.xlsm]Nodarbību saraksts'!P16</f>
    </nc>
  </rcc>
  <rcc rId="1714" sId="1">
    <oc r="Q136">
      <f>'P:\2Novada_Nodala\2 NP mēneša plāns\04_Plānošanas matricas\Jansone\[Jansone.xlsm]Nodarbību saraksts'!Q16</f>
    </oc>
    <nc r="Q136">
      <f>'P:\2Novada_parvalde\2 NP mēneša plāns\04_Plānošanas matricas\Jansone\[Jansone.xlsm]Nodarbību saraksts'!Q16</f>
    </nc>
  </rcc>
  <rcc rId="1715" sId="1">
    <oc r="R136">
      <f>'P:\2Novada_Nodala\2 NP mēneša plāns\04_Plānošanas matricas\Jansone\[Jansone.xlsm]Nodarbību saraksts'!R16</f>
    </oc>
    <nc r="R136">
      <f>'P:\2Novada_parvalde\2 NP mēneša plāns\04_Plānošanas matricas\Jansone\[Jansone.xlsm]Nodarbību saraksts'!R16</f>
    </nc>
  </rcc>
  <rcc rId="1716" sId="1">
    <oc r="S136">
      <f>'P:\2Novada_Nodala\2 NP mēneša plāns\04_Plānošanas matricas\Jansone\[Jansone.xlsm]Nodarbību saraksts'!S16</f>
    </oc>
    <nc r="S136">
      <f>'P:\2Novada_parvalde\2 NP mēneša plāns\04_Plānošanas matricas\Jansone\[Jansone.xlsm]Nodarbību saraksts'!S16</f>
    </nc>
  </rcc>
  <rcc rId="1717" sId="1">
    <oc r="T136">
      <f>'P:\2Novada_Nodala\2 NP mēneša plāns\04_Plānošanas matricas\Jansone\[Jansone.xlsm]Nodarbību saraksts'!T16</f>
    </oc>
    <nc r="T136">
      <f>'P:\2Novada_parvalde\2 NP mēneša plāns\04_Plānošanas matricas\Jansone\[Jansone.xlsm]Nodarbību saraksts'!T16</f>
    </nc>
  </rcc>
  <rcc rId="1718" sId="1">
    <oc r="U136">
      <f>'P:\2Novada_Nodala\2 NP mēneša plāns\04_Plānošanas matricas\Jansone\[Jansone.xlsm]Nodarbību saraksts'!U16</f>
    </oc>
    <nc r="U136">
      <f>'P:\2Novada_parvalde\2 NP mēneša plāns\04_Plānošanas matricas\Jansone\[Jansone.xlsm]Nodarbību saraksts'!U16</f>
    </nc>
  </rcc>
  <rcc rId="1719" sId="1">
    <oc r="D137">
      <f>'P:\2Novada_Nodala\2 NP mēneša plāns\04_Plānošanas matricas\Jansone\[Jansone.xlsm]Nodarbību saraksts'!D17</f>
    </oc>
    <nc r="D137">
      <f>'P:\2Novada_parvalde\2 NP mēneša plāns\04_Plānošanas matricas\Jansone\[Jansone.xlsm]Nodarbību saraksts'!D17</f>
    </nc>
  </rcc>
  <rcc rId="1720" sId="1">
    <oc r="E137">
      <f>'P:\2Novada_Nodala\2 NP mēneša plāns\04_Plānošanas matricas\Jansone\[Jansone.xlsm]Nodarbību saraksts'!E17</f>
    </oc>
    <nc r="E137">
      <f>'P:\2Novada_parvalde\2 NP mēneša plāns\04_Plānošanas matricas\Jansone\[Jansone.xlsm]Nodarbību saraksts'!E17</f>
    </nc>
  </rcc>
  <rcc rId="1721" sId="1">
    <oc r="F137">
      <f>'P:\2Novada_Nodala\2 NP mēneša plāns\04_Plānošanas matricas\Jansone\[Jansone.xlsm]Nodarbību saraksts'!F17</f>
    </oc>
    <nc r="F137">
      <f>'P:\2Novada_parvalde\2 NP mēneša plāns\04_Plānošanas matricas\Jansone\[Jansone.xlsm]Nodarbību saraksts'!F17</f>
    </nc>
  </rcc>
  <rcc rId="1722" sId="1">
    <oc r="G137">
      <f>'P:\2Novada_Nodala\2 NP mēneša plāns\04_Plānošanas matricas\Jansone\[Jansone.xlsm]Nodarbību saraksts'!G17</f>
    </oc>
    <nc r="G137">
      <f>'P:\2Novada_parvalde\2 NP mēneša plāns\04_Plānošanas matricas\Jansone\[Jansone.xlsm]Nodarbību saraksts'!G17</f>
    </nc>
  </rcc>
  <rcc rId="1723" sId="1">
    <oc r="H137">
      <f>'P:\2Novada_Nodala\2 NP mēneša plāns\04_Plānošanas matricas\Jansone\[Jansone.xlsm]Nodarbību saraksts'!H17</f>
    </oc>
    <nc r="H137">
      <f>'P:\2Novada_parvalde\2 NP mēneša plāns\04_Plānošanas matricas\Jansone\[Jansone.xlsm]Nodarbību saraksts'!H17</f>
    </nc>
  </rcc>
  <rcc rId="1724" sId="1">
    <oc r="I137">
      <f>'P:\2Novada_Nodala\2 NP mēneša plāns\04_Plānošanas matricas\Jansone\[Jansone.xlsm]Nodarbību saraksts'!I17</f>
    </oc>
    <nc r="I137">
      <f>'P:\2Novada_parvalde\2 NP mēneša plāns\04_Plānošanas matricas\Jansone\[Jansone.xlsm]Nodarbību saraksts'!I17</f>
    </nc>
  </rcc>
  <rcc rId="1725" sId="1">
    <oc r="J137">
      <f>'P:\2Novada_Nodala\2 NP mēneša plāns\04_Plānošanas matricas\Jansone\[Jansone.xlsm]Nodarbību saraksts'!J17</f>
    </oc>
    <nc r="J137">
      <f>'P:\2Novada_parvalde\2 NP mēneša plāns\04_Plānošanas matricas\Jansone\[Jansone.xlsm]Nodarbību saraksts'!J17</f>
    </nc>
  </rcc>
  <rcc rId="1726" sId="1">
    <oc r="K137">
      <f>'P:\2Novada_Nodala\2 NP mēneša plāns\04_Plānošanas matricas\Jansone\[Jansone.xlsm]Nodarbību saraksts'!K17</f>
    </oc>
    <nc r="K137">
      <f>'P:\2Novada_parvalde\2 NP mēneša plāns\04_Plānošanas matricas\Jansone\[Jansone.xlsm]Nodarbību saraksts'!K17</f>
    </nc>
  </rcc>
  <rcc rId="1727" sId="1">
    <oc r="L137">
      <f>'P:\2Novada_Nodala\2 NP mēneša plāns\04_Plānošanas matricas\Jansone\[Jansone.xlsm]Nodarbību saraksts'!L17</f>
    </oc>
    <nc r="L137">
      <f>'P:\2Novada_parvalde\2 NP mēneša plāns\04_Plānošanas matricas\Jansone\[Jansone.xlsm]Nodarbību saraksts'!L17</f>
    </nc>
  </rcc>
  <rcc rId="1728" sId="1">
    <oc r="M137">
      <f>'P:\2Novada_Nodala\2 NP mēneša plāns\04_Plānošanas matricas\Jansone\[Jansone.xlsm]Nodarbību saraksts'!M17</f>
    </oc>
    <nc r="M137">
      <f>'P:\2Novada_parvalde\2 NP mēneša plāns\04_Plānošanas matricas\Jansone\[Jansone.xlsm]Nodarbību saraksts'!M17</f>
    </nc>
  </rcc>
  <rcc rId="1729" sId="1">
    <oc r="N137">
      <f>'P:\2Novada_Nodala\2 NP mēneša plāns\04_Plānošanas matricas\Jansone\[Jansone.xlsm]Nodarbību saraksts'!N17</f>
    </oc>
    <nc r="N137">
      <f>'P:\2Novada_parvalde\2 NP mēneša plāns\04_Plānošanas matricas\Jansone\[Jansone.xlsm]Nodarbību saraksts'!N17</f>
    </nc>
  </rcc>
  <rcc rId="1730" sId="1">
    <oc r="O137">
      <f>'P:\2Novada_Nodala\2 NP mēneša plāns\04_Plānošanas matricas\Jansone\[Jansone.xlsm]Nodarbību saraksts'!O17</f>
    </oc>
    <nc r="O137">
      <f>'P:\2Novada_parvalde\2 NP mēneša plāns\04_Plānošanas matricas\Jansone\[Jansone.xlsm]Nodarbību saraksts'!O17</f>
    </nc>
  </rcc>
  <rcc rId="1731" sId="1">
    <oc r="P137">
      <f>'P:\2Novada_Nodala\2 NP mēneša plāns\04_Plānošanas matricas\Jansone\[Jansone.xlsm]Nodarbību saraksts'!P17</f>
    </oc>
    <nc r="P137">
      <f>'P:\2Novada_parvalde\2 NP mēneša plāns\04_Plānošanas matricas\Jansone\[Jansone.xlsm]Nodarbību saraksts'!P17</f>
    </nc>
  </rcc>
  <rcc rId="1732" sId="1">
    <oc r="Q137">
      <f>'P:\2Novada_Nodala\2 NP mēneša plāns\04_Plānošanas matricas\Jansone\[Jansone.xlsm]Nodarbību saraksts'!Q17</f>
    </oc>
    <nc r="Q137">
      <f>'P:\2Novada_parvalde\2 NP mēneša plāns\04_Plānošanas matricas\Jansone\[Jansone.xlsm]Nodarbību saraksts'!Q17</f>
    </nc>
  </rcc>
  <rcc rId="1733" sId="1">
    <oc r="R137">
      <f>'P:\2Novada_Nodala\2 NP mēneša plāns\04_Plānošanas matricas\Jansone\[Jansone.xlsm]Nodarbību saraksts'!R17</f>
    </oc>
    <nc r="R137">
      <f>'P:\2Novada_parvalde\2 NP mēneša plāns\04_Plānošanas matricas\Jansone\[Jansone.xlsm]Nodarbību saraksts'!R17</f>
    </nc>
  </rcc>
  <rcc rId="1734" sId="1">
    <oc r="S137">
      <f>'P:\2Novada_Nodala\2 NP mēneša plāns\04_Plānošanas matricas\Jansone\[Jansone.xlsm]Nodarbību saraksts'!S17</f>
    </oc>
    <nc r="S137">
      <f>'P:\2Novada_parvalde\2 NP mēneša plāns\04_Plānošanas matricas\Jansone\[Jansone.xlsm]Nodarbību saraksts'!S17</f>
    </nc>
  </rcc>
  <rcc rId="1735" sId="1">
    <oc r="T137">
      <f>'P:\2Novada_Nodala\2 NP mēneša plāns\04_Plānošanas matricas\Jansone\[Jansone.xlsm]Nodarbību saraksts'!T17</f>
    </oc>
    <nc r="T137">
      <f>'P:\2Novada_parvalde\2 NP mēneša plāns\04_Plānošanas matricas\Jansone\[Jansone.xlsm]Nodarbību saraksts'!T17</f>
    </nc>
  </rcc>
  <rcc rId="1736" sId="1">
    <oc r="U137">
      <f>'P:\2Novada_Nodala\2 NP mēneša plāns\04_Plānošanas matricas\Jansone\[Jansone.xlsm]Nodarbību saraksts'!U17</f>
    </oc>
    <nc r="U137">
      <f>'P:\2Novada_parvalde\2 NP mēneša plāns\04_Plānošanas matricas\Jansone\[Jansone.xlsm]Nodarbību saraksts'!U17</f>
    </nc>
  </rcc>
  <rcc rId="1737" sId="1">
    <oc r="D138">
      <f>'P:\2Novada_Nodala\2 NP mēneša plāns\04_Plānošanas matricas\Jansone\[Jansone.xlsm]Nodarbību saraksts'!D18</f>
    </oc>
    <nc r="D138">
      <f>'P:\2Novada_parvalde\2 NP mēneša plāns\04_Plānošanas matricas\Jansone\[Jansone.xlsm]Nodarbību saraksts'!D18</f>
    </nc>
  </rcc>
  <rcc rId="1738" sId="1">
    <oc r="E138">
      <f>'P:\2Novada_Nodala\2 NP mēneša plāns\04_Plānošanas matricas\Jansone\[Jansone.xlsm]Nodarbību saraksts'!E18</f>
    </oc>
    <nc r="E138">
      <f>'P:\2Novada_parvalde\2 NP mēneša plāns\04_Plānošanas matricas\Jansone\[Jansone.xlsm]Nodarbību saraksts'!E18</f>
    </nc>
  </rcc>
  <rcc rId="1739" sId="1">
    <oc r="F138">
      <f>'P:\2Novada_Nodala\2 NP mēneša plāns\04_Plānošanas matricas\Jansone\[Jansone.xlsm]Nodarbību saraksts'!F18</f>
    </oc>
    <nc r="F138">
      <f>'P:\2Novada_parvalde\2 NP mēneša plāns\04_Plānošanas matricas\Jansone\[Jansone.xlsm]Nodarbību saraksts'!F18</f>
    </nc>
  </rcc>
  <rcc rId="1740" sId="1">
    <oc r="G138">
      <f>'P:\2Novada_Nodala\2 NP mēneša plāns\04_Plānošanas matricas\Jansone\[Jansone.xlsm]Nodarbību saraksts'!G18</f>
    </oc>
    <nc r="G138">
      <f>'P:\2Novada_parvalde\2 NP mēneša plāns\04_Plānošanas matricas\Jansone\[Jansone.xlsm]Nodarbību saraksts'!G18</f>
    </nc>
  </rcc>
  <rcc rId="1741" sId="1">
    <oc r="H138">
      <f>'P:\2Novada_Nodala\2 NP mēneša plāns\04_Plānošanas matricas\Jansone\[Jansone.xlsm]Nodarbību saraksts'!H18</f>
    </oc>
    <nc r="H138">
      <f>'P:\2Novada_parvalde\2 NP mēneša plāns\04_Plānošanas matricas\Jansone\[Jansone.xlsm]Nodarbību saraksts'!H18</f>
    </nc>
  </rcc>
  <rcc rId="1742" sId="1">
    <oc r="I138">
      <f>'P:\2Novada_Nodala\2 NP mēneša plāns\04_Plānošanas matricas\Jansone\[Jansone.xlsm]Nodarbību saraksts'!I18</f>
    </oc>
    <nc r="I138">
      <f>'P:\2Novada_parvalde\2 NP mēneša plāns\04_Plānošanas matricas\Jansone\[Jansone.xlsm]Nodarbību saraksts'!I18</f>
    </nc>
  </rcc>
  <rcc rId="1743" sId="1">
    <oc r="J138">
      <f>'P:\2Novada_Nodala\2 NP mēneša plāns\04_Plānošanas matricas\Jansone\[Jansone.xlsm]Nodarbību saraksts'!J18</f>
    </oc>
    <nc r="J138">
      <f>'P:\2Novada_parvalde\2 NP mēneša plāns\04_Plānošanas matricas\Jansone\[Jansone.xlsm]Nodarbību saraksts'!J18</f>
    </nc>
  </rcc>
  <rcc rId="1744" sId="1">
    <oc r="K138">
      <f>'P:\2Novada_Nodala\2 NP mēneša plāns\04_Plānošanas matricas\Jansone\[Jansone.xlsm]Nodarbību saraksts'!K18</f>
    </oc>
    <nc r="K138">
      <f>'P:\2Novada_parvalde\2 NP mēneša plāns\04_Plānošanas matricas\Jansone\[Jansone.xlsm]Nodarbību saraksts'!K18</f>
    </nc>
  </rcc>
  <rcc rId="1745" sId="1">
    <oc r="L138">
      <f>'P:\2Novada_Nodala\2 NP mēneša plāns\04_Plānošanas matricas\Jansone\[Jansone.xlsm]Nodarbību saraksts'!L18</f>
    </oc>
    <nc r="L138">
      <f>'P:\2Novada_parvalde\2 NP mēneša plāns\04_Plānošanas matricas\Jansone\[Jansone.xlsm]Nodarbību saraksts'!L18</f>
    </nc>
  </rcc>
  <rcc rId="1746" sId="1">
    <oc r="M138">
      <f>'P:\2Novada_Nodala\2 NP mēneša plāns\04_Plānošanas matricas\Jansone\[Jansone.xlsm]Nodarbību saraksts'!M18</f>
    </oc>
    <nc r="M138">
      <f>'P:\2Novada_parvalde\2 NP mēneša plāns\04_Plānošanas matricas\Jansone\[Jansone.xlsm]Nodarbību saraksts'!M18</f>
    </nc>
  </rcc>
  <rcc rId="1747" sId="1">
    <oc r="N138">
      <f>'P:\2Novada_Nodala\2 NP mēneša plāns\04_Plānošanas matricas\Jansone\[Jansone.xlsm]Nodarbību saraksts'!N18</f>
    </oc>
    <nc r="N138">
      <f>'P:\2Novada_parvalde\2 NP mēneša plāns\04_Plānošanas matricas\Jansone\[Jansone.xlsm]Nodarbību saraksts'!N18</f>
    </nc>
  </rcc>
  <rcc rId="1748" sId="1">
    <oc r="O138">
      <f>'P:\2Novada_Nodala\2 NP mēneša plāns\04_Plānošanas matricas\Jansone\[Jansone.xlsm]Nodarbību saraksts'!O18</f>
    </oc>
    <nc r="O138">
      <f>'P:\2Novada_parvalde\2 NP mēneša plāns\04_Plānošanas matricas\Jansone\[Jansone.xlsm]Nodarbību saraksts'!O18</f>
    </nc>
  </rcc>
  <rcc rId="1749" sId="1">
    <oc r="P138">
      <f>'P:\2Novada_Nodala\2 NP mēneša plāns\04_Plānošanas matricas\Jansone\[Jansone.xlsm]Nodarbību saraksts'!P18</f>
    </oc>
    <nc r="P138">
      <f>'P:\2Novada_parvalde\2 NP mēneša plāns\04_Plānošanas matricas\Jansone\[Jansone.xlsm]Nodarbību saraksts'!P18</f>
    </nc>
  </rcc>
  <rcc rId="1750" sId="1">
    <oc r="Q138">
      <f>'P:\2Novada_Nodala\2 NP mēneša plāns\04_Plānošanas matricas\Jansone\[Jansone.xlsm]Nodarbību saraksts'!Q18</f>
    </oc>
    <nc r="Q138">
      <f>'P:\2Novada_parvalde\2 NP mēneša plāns\04_Plānošanas matricas\Jansone\[Jansone.xlsm]Nodarbību saraksts'!Q18</f>
    </nc>
  </rcc>
  <rcc rId="1751" sId="1">
    <oc r="R138">
      <f>'P:\2Novada_Nodala\2 NP mēneša plāns\04_Plānošanas matricas\Jansone\[Jansone.xlsm]Nodarbību saraksts'!R18</f>
    </oc>
    <nc r="R138">
      <f>'P:\2Novada_parvalde\2 NP mēneša plāns\04_Plānošanas matricas\Jansone\[Jansone.xlsm]Nodarbību saraksts'!R18</f>
    </nc>
  </rcc>
  <rcc rId="1752" sId="1">
    <oc r="S138">
      <f>'P:\2Novada_Nodala\2 NP mēneša plāns\04_Plānošanas matricas\Jansone\[Jansone.xlsm]Nodarbību saraksts'!S18</f>
    </oc>
    <nc r="S138">
      <f>'P:\2Novada_parvalde\2 NP mēneša plāns\04_Plānošanas matricas\Jansone\[Jansone.xlsm]Nodarbību saraksts'!S18</f>
    </nc>
  </rcc>
  <rcc rId="1753" sId="1">
    <oc r="T138">
      <f>'P:\2Novada_Nodala\2 NP mēneša plāns\04_Plānošanas matricas\Jansone\[Jansone.xlsm]Nodarbību saraksts'!T18</f>
    </oc>
    <nc r="T138">
      <f>'P:\2Novada_parvalde\2 NP mēneša plāns\04_Plānošanas matricas\Jansone\[Jansone.xlsm]Nodarbību saraksts'!T18</f>
    </nc>
  </rcc>
  <rcc rId="1754" sId="1">
    <oc r="U138">
      <f>'P:\2Novada_Nodala\2 NP mēneša plāns\04_Plānošanas matricas\Jansone\[Jansone.xlsm]Nodarbību saraksts'!U18</f>
    </oc>
    <nc r="U138">
      <f>'P:\2Novada_parvalde\2 NP mēneša plāns\04_Plānošanas matricas\Jansone\[Jansone.xlsm]Nodarbību saraksts'!U18</f>
    </nc>
  </rcc>
  <rcc rId="1755" sId="1">
    <oc r="D139">
      <f>'P:\2Novada_Nodala\2 NP mēneša plāns\04_Plānošanas matricas\Jansone\[Jansone.xlsm]Nodarbību saraksts'!D19</f>
    </oc>
    <nc r="D139">
      <f>'P:\2Novada_parvalde\2 NP mēneša plāns\04_Plānošanas matricas\Jansone\[Jansone.xlsm]Nodarbību saraksts'!D19</f>
    </nc>
  </rcc>
  <rcc rId="1756" sId="1">
    <oc r="E139">
      <f>'P:\2Novada_Nodala\2 NP mēneša plāns\04_Plānošanas matricas\Jansone\[Jansone.xlsm]Nodarbību saraksts'!E19</f>
    </oc>
    <nc r="E139">
      <f>'P:\2Novada_parvalde\2 NP mēneša plāns\04_Plānošanas matricas\Jansone\[Jansone.xlsm]Nodarbību saraksts'!E19</f>
    </nc>
  </rcc>
  <rcc rId="1757" sId="1">
    <oc r="F139">
      <f>'P:\2Novada_Nodala\2 NP mēneša plāns\04_Plānošanas matricas\Jansone\[Jansone.xlsm]Nodarbību saraksts'!F19</f>
    </oc>
    <nc r="F139">
      <f>'P:\2Novada_parvalde\2 NP mēneša plāns\04_Plānošanas matricas\Jansone\[Jansone.xlsm]Nodarbību saraksts'!F19</f>
    </nc>
  </rcc>
  <rcc rId="1758" sId="1">
    <oc r="G139">
      <f>'P:\2Novada_Nodala\2 NP mēneša plāns\04_Plānošanas matricas\Jansone\[Jansone.xlsm]Nodarbību saraksts'!G19</f>
    </oc>
    <nc r="G139">
      <f>'P:\2Novada_parvalde\2 NP mēneša plāns\04_Plānošanas matricas\Jansone\[Jansone.xlsm]Nodarbību saraksts'!G19</f>
    </nc>
  </rcc>
  <rcc rId="1759" sId="1">
    <oc r="H139">
      <f>'P:\2Novada_Nodala\2 NP mēneša plāns\04_Plānošanas matricas\Jansone\[Jansone.xlsm]Nodarbību saraksts'!H19</f>
    </oc>
    <nc r="H139">
      <f>'P:\2Novada_parvalde\2 NP mēneša plāns\04_Plānošanas matricas\Jansone\[Jansone.xlsm]Nodarbību saraksts'!H19</f>
    </nc>
  </rcc>
  <rcc rId="1760" sId="1">
    <oc r="I139">
      <f>'P:\2Novada_Nodala\2 NP mēneša plāns\04_Plānošanas matricas\Jansone\[Jansone.xlsm]Nodarbību saraksts'!I19</f>
    </oc>
    <nc r="I139">
      <f>'P:\2Novada_parvalde\2 NP mēneša plāns\04_Plānošanas matricas\Jansone\[Jansone.xlsm]Nodarbību saraksts'!I19</f>
    </nc>
  </rcc>
  <rcc rId="1761" sId="1">
    <oc r="J139">
      <f>'P:\2Novada_Nodala\2 NP mēneša plāns\04_Plānošanas matricas\Jansone\[Jansone.xlsm]Nodarbību saraksts'!J19</f>
    </oc>
    <nc r="J139">
      <f>'P:\2Novada_parvalde\2 NP mēneša plāns\04_Plānošanas matricas\Jansone\[Jansone.xlsm]Nodarbību saraksts'!J19</f>
    </nc>
  </rcc>
  <rcc rId="1762" sId="1">
    <oc r="K139">
      <f>'P:\2Novada_Nodala\2 NP mēneša plāns\04_Plānošanas matricas\Jansone\[Jansone.xlsm]Nodarbību saraksts'!K19</f>
    </oc>
    <nc r="K139">
      <f>'P:\2Novada_parvalde\2 NP mēneša plāns\04_Plānošanas matricas\Jansone\[Jansone.xlsm]Nodarbību saraksts'!K19</f>
    </nc>
  </rcc>
  <rcc rId="1763" sId="1">
    <oc r="L139">
      <f>'P:\2Novada_Nodala\2 NP mēneša plāns\04_Plānošanas matricas\Jansone\[Jansone.xlsm]Nodarbību saraksts'!L19</f>
    </oc>
    <nc r="L139">
      <f>'P:\2Novada_parvalde\2 NP mēneša plāns\04_Plānošanas matricas\Jansone\[Jansone.xlsm]Nodarbību saraksts'!L19</f>
    </nc>
  </rcc>
  <rcc rId="1764" sId="1">
    <oc r="M139">
      <f>'P:\2Novada_Nodala\2 NP mēneša plāns\04_Plānošanas matricas\Jansone\[Jansone.xlsm]Nodarbību saraksts'!M19</f>
    </oc>
    <nc r="M139">
      <f>'P:\2Novada_parvalde\2 NP mēneša plāns\04_Plānošanas matricas\Jansone\[Jansone.xlsm]Nodarbību saraksts'!M19</f>
    </nc>
  </rcc>
  <rcc rId="1765" sId="1">
    <oc r="N139">
      <f>'P:\2Novada_Nodala\2 NP mēneša plāns\04_Plānošanas matricas\Jansone\[Jansone.xlsm]Nodarbību saraksts'!N19</f>
    </oc>
    <nc r="N139">
      <f>'P:\2Novada_parvalde\2 NP mēneša plāns\04_Plānošanas matricas\Jansone\[Jansone.xlsm]Nodarbību saraksts'!N19</f>
    </nc>
  </rcc>
  <rcc rId="1766" sId="1">
    <oc r="O139">
      <f>'P:\2Novada_Nodala\2 NP mēneša plāns\04_Plānošanas matricas\Jansone\[Jansone.xlsm]Nodarbību saraksts'!O19</f>
    </oc>
    <nc r="O139">
      <f>'P:\2Novada_parvalde\2 NP mēneša plāns\04_Plānošanas matricas\Jansone\[Jansone.xlsm]Nodarbību saraksts'!O19</f>
    </nc>
  </rcc>
  <rcc rId="1767" sId="1">
    <oc r="P139">
      <f>'P:\2Novada_Nodala\2 NP mēneša plāns\04_Plānošanas matricas\Jansone\[Jansone.xlsm]Nodarbību saraksts'!P19</f>
    </oc>
    <nc r="P139">
      <f>'P:\2Novada_parvalde\2 NP mēneša plāns\04_Plānošanas matricas\Jansone\[Jansone.xlsm]Nodarbību saraksts'!P19</f>
    </nc>
  </rcc>
  <rcc rId="1768" sId="1">
    <oc r="Q139">
      <f>'P:\2Novada_Nodala\2 NP mēneša plāns\04_Plānošanas matricas\Jansone\[Jansone.xlsm]Nodarbību saraksts'!Q19</f>
    </oc>
    <nc r="Q139">
      <f>'P:\2Novada_parvalde\2 NP mēneša plāns\04_Plānošanas matricas\Jansone\[Jansone.xlsm]Nodarbību saraksts'!Q19</f>
    </nc>
  </rcc>
  <rcc rId="1769" sId="1">
    <oc r="R139">
      <f>'P:\2Novada_Nodala\2 NP mēneša plāns\04_Plānošanas matricas\Jansone\[Jansone.xlsm]Nodarbību saraksts'!R19</f>
    </oc>
    <nc r="R139">
      <f>'P:\2Novada_parvalde\2 NP mēneša plāns\04_Plānošanas matricas\Jansone\[Jansone.xlsm]Nodarbību saraksts'!R19</f>
    </nc>
  </rcc>
  <rcc rId="1770" sId="1">
    <oc r="S139">
      <f>'P:\2Novada_Nodala\2 NP mēneša plāns\04_Plānošanas matricas\Jansone\[Jansone.xlsm]Nodarbību saraksts'!S19</f>
    </oc>
    <nc r="S139">
      <f>'P:\2Novada_parvalde\2 NP mēneša plāns\04_Plānošanas matricas\Jansone\[Jansone.xlsm]Nodarbību saraksts'!S19</f>
    </nc>
  </rcc>
  <rcc rId="1771" sId="1">
    <oc r="T139">
      <f>'P:\2Novada_Nodala\2 NP mēneša plāns\04_Plānošanas matricas\Jansone\[Jansone.xlsm]Nodarbību saraksts'!T19</f>
    </oc>
    <nc r="T139">
      <f>'P:\2Novada_parvalde\2 NP mēneša plāns\04_Plānošanas matricas\Jansone\[Jansone.xlsm]Nodarbību saraksts'!T19</f>
    </nc>
  </rcc>
  <rcc rId="1772" sId="1">
    <oc r="U139">
      <f>'P:\2Novada_Nodala\2 NP mēneša plāns\04_Plānošanas matricas\Jansone\[Jansone.xlsm]Nodarbību saraksts'!U19</f>
    </oc>
    <nc r="U139">
      <f>'P:\2Novada_parvalde\2 NP mēneša plāns\04_Plānošanas matricas\Jansone\[Jansone.xlsm]Nodarbību saraksts'!U19</f>
    </nc>
  </rcc>
  <rcc rId="1773" sId="1">
    <oc r="D140">
      <f>'P:\2Novada_Nodala\2 NP mēneša plāns\04_Plānošanas matricas\Jansone\[Jansone.xlsm]Nodarbību saraksts'!D20</f>
    </oc>
    <nc r="D140">
      <f>'P:\2Novada_parvalde\2 NP mēneša plāns\04_Plānošanas matricas\Jansone\[Jansone.xlsm]Nodarbību saraksts'!D20</f>
    </nc>
  </rcc>
  <rcc rId="1774" sId="1">
    <oc r="E140">
      <f>'P:\2Novada_Nodala\2 NP mēneša plāns\04_Plānošanas matricas\Jansone\[Jansone.xlsm]Nodarbību saraksts'!E20</f>
    </oc>
    <nc r="E140">
      <f>'P:\2Novada_parvalde\2 NP mēneša plāns\04_Plānošanas matricas\Jansone\[Jansone.xlsm]Nodarbību saraksts'!E20</f>
    </nc>
  </rcc>
  <rcc rId="1775" sId="1">
    <oc r="F140">
      <f>'P:\2Novada_Nodala\2 NP mēneša plāns\04_Plānošanas matricas\Jansone\[Jansone.xlsm]Nodarbību saraksts'!F20</f>
    </oc>
    <nc r="F140">
      <f>'P:\2Novada_parvalde\2 NP mēneša plāns\04_Plānošanas matricas\Jansone\[Jansone.xlsm]Nodarbību saraksts'!F20</f>
    </nc>
  </rcc>
  <rcc rId="1776" sId="1">
    <oc r="G140">
      <f>'P:\2Novada_Nodala\2 NP mēneša plāns\04_Plānošanas matricas\Jansone\[Jansone.xlsm]Nodarbību saraksts'!G20</f>
    </oc>
    <nc r="G140">
      <f>'P:\2Novada_parvalde\2 NP mēneša plāns\04_Plānošanas matricas\Jansone\[Jansone.xlsm]Nodarbību saraksts'!G20</f>
    </nc>
  </rcc>
  <rcc rId="1777" sId="1">
    <oc r="H140">
      <f>'P:\2Novada_Nodala\2 NP mēneša plāns\04_Plānošanas matricas\Jansone\[Jansone.xlsm]Nodarbību saraksts'!H20</f>
    </oc>
    <nc r="H140">
      <f>'P:\2Novada_parvalde\2 NP mēneša plāns\04_Plānošanas matricas\Jansone\[Jansone.xlsm]Nodarbību saraksts'!H20</f>
    </nc>
  </rcc>
  <rcc rId="1778" sId="1">
    <oc r="I140">
      <f>'P:\2Novada_Nodala\2 NP mēneša plāns\04_Plānošanas matricas\Jansone\[Jansone.xlsm]Nodarbību saraksts'!I20</f>
    </oc>
    <nc r="I140">
      <f>'P:\2Novada_parvalde\2 NP mēneša plāns\04_Plānošanas matricas\Jansone\[Jansone.xlsm]Nodarbību saraksts'!I20</f>
    </nc>
  </rcc>
  <rcc rId="1779" sId="1">
    <oc r="J140">
      <f>'P:\2Novada_Nodala\2 NP mēneša plāns\04_Plānošanas matricas\Jansone\[Jansone.xlsm]Nodarbību saraksts'!J20</f>
    </oc>
    <nc r="J140">
      <f>'P:\2Novada_parvalde\2 NP mēneša plāns\04_Plānošanas matricas\Jansone\[Jansone.xlsm]Nodarbību saraksts'!J20</f>
    </nc>
  </rcc>
  <rcc rId="1780" sId="1">
    <oc r="K140">
      <f>'P:\2Novada_Nodala\2 NP mēneša plāns\04_Plānošanas matricas\Jansone\[Jansone.xlsm]Nodarbību saraksts'!K20</f>
    </oc>
    <nc r="K140">
      <f>'P:\2Novada_parvalde\2 NP mēneša plāns\04_Plānošanas matricas\Jansone\[Jansone.xlsm]Nodarbību saraksts'!K20</f>
    </nc>
  </rcc>
  <rcc rId="1781" sId="1">
    <oc r="L140">
      <f>'P:\2Novada_Nodala\2 NP mēneša plāns\04_Plānošanas matricas\Jansone\[Jansone.xlsm]Nodarbību saraksts'!L20</f>
    </oc>
    <nc r="L140">
      <f>'P:\2Novada_parvalde\2 NP mēneša plāns\04_Plānošanas matricas\Jansone\[Jansone.xlsm]Nodarbību saraksts'!L20</f>
    </nc>
  </rcc>
  <rcc rId="1782" sId="1">
    <oc r="M140">
      <f>'P:\2Novada_Nodala\2 NP mēneša plāns\04_Plānošanas matricas\Jansone\[Jansone.xlsm]Nodarbību saraksts'!M20</f>
    </oc>
    <nc r="M140">
      <f>'P:\2Novada_parvalde\2 NP mēneša plāns\04_Plānošanas matricas\Jansone\[Jansone.xlsm]Nodarbību saraksts'!M20</f>
    </nc>
  </rcc>
  <rcc rId="1783" sId="1">
    <oc r="N140">
      <f>'P:\2Novada_Nodala\2 NP mēneša plāns\04_Plānošanas matricas\Jansone\[Jansone.xlsm]Nodarbību saraksts'!N20</f>
    </oc>
    <nc r="N140">
      <f>'P:\2Novada_parvalde\2 NP mēneša plāns\04_Plānošanas matricas\Jansone\[Jansone.xlsm]Nodarbību saraksts'!N20</f>
    </nc>
  </rcc>
  <rcc rId="1784" sId="1">
    <oc r="O140">
      <f>'P:\2Novada_Nodala\2 NP mēneša plāns\04_Plānošanas matricas\Jansone\[Jansone.xlsm]Nodarbību saraksts'!O20</f>
    </oc>
    <nc r="O140">
      <f>'P:\2Novada_parvalde\2 NP mēneša plāns\04_Plānošanas matricas\Jansone\[Jansone.xlsm]Nodarbību saraksts'!O20</f>
    </nc>
  </rcc>
  <rcc rId="1785" sId="1">
    <oc r="P140">
      <f>'P:\2Novada_Nodala\2 NP mēneša plāns\04_Plānošanas matricas\Jansone\[Jansone.xlsm]Nodarbību saraksts'!P20</f>
    </oc>
    <nc r="P140">
      <f>'P:\2Novada_parvalde\2 NP mēneša plāns\04_Plānošanas matricas\Jansone\[Jansone.xlsm]Nodarbību saraksts'!P20</f>
    </nc>
  </rcc>
  <rcc rId="1786" sId="1">
    <oc r="Q140">
      <f>'P:\2Novada_Nodala\2 NP mēneša plāns\04_Plānošanas matricas\Jansone\[Jansone.xlsm]Nodarbību saraksts'!Q20</f>
    </oc>
    <nc r="Q140">
      <f>'P:\2Novada_parvalde\2 NP mēneša plāns\04_Plānošanas matricas\Jansone\[Jansone.xlsm]Nodarbību saraksts'!Q20</f>
    </nc>
  </rcc>
  <rcc rId="1787" sId="1">
    <oc r="R140">
      <f>'P:\2Novada_Nodala\2 NP mēneša plāns\04_Plānošanas matricas\Jansone\[Jansone.xlsm]Nodarbību saraksts'!R20</f>
    </oc>
    <nc r="R140">
      <f>'P:\2Novada_parvalde\2 NP mēneša plāns\04_Plānošanas matricas\Jansone\[Jansone.xlsm]Nodarbību saraksts'!R20</f>
    </nc>
  </rcc>
  <rcc rId="1788" sId="1">
    <oc r="S140">
      <f>'P:\2Novada_Nodala\2 NP mēneša plāns\04_Plānošanas matricas\Jansone\[Jansone.xlsm]Nodarbību saraksts'!S20</f>
    </oc>
    <nc r="S140">
      <f>'P:\2Novada_parvalde\2 NP mēneša plāns\04_Plānošanas matricas\Jansone\[Jansone.xlsm]Nodarbību saraksts'!S20</f>
    </nc>
  </rcc>
  <rcc rId="1789" sId="1">
    <oc r="T140">
      <f>'P:\2Novada_Nodala\2 NP mēneša plāns\04_Plānošanas matricas\Jansone\[Jansone.xlsm]Nodarbību saraksts'!T20</f>
    </oc>
    <nc r="T140">
      <f>'P:\2Novada_parvalde\2 NP mēneša plāns\04_Plānošanas matricas\Jansone\[Jansone.xlsm]Nodarbību saraksts'!T20</f>
    </nc>
  </rcc>
  <rcc rId="1790" sId="1">
    <oc r="U140">
      <f>'P:\2Novada_Nodala\2 NP mēneša plāns\04_Plānošanas matricas\Jansone\[Jansone.xlsm]Nodarbību saraksts'!U20</f>
    </oc>
    <nc r="U140">
      <f>'P:\2Novada_parvalde\2 NP mēneša plāns\04_Plānošanas matricas\Jansone\[Jansone.xlsm]Nodarbību saraksts'!U20</f>
    </nc>
  </rcc>
  <rcc rId="1791" sId="1">
    <oc r="D141">
      <f>'P:\2Novada_Nodala\2 NP mēneša plāns\04_Plānošanas matricas\Jansone\[Jansone.xlsm]Nodarbību saraksts'!D21</f>
    </oc>
    <nc r="D141">
      <f>'P:\2Novada_parvalde\2 NP mēneša plāns\04_Plānošanas matricas\Jansone\[Jansone.xlsm]Nodarbību saraksts'!D21</f>
    </nc>
  </rcc>
  <rcc rId="1792" sId="1">
    <oc r="E141">
      <f>'P:\2Novada_Nodala\2 NP mēneša plāns\04_Plānošanas matricas\Jansone\[Jansone.xlsm]Nodarbību saraksts'!E21</f>
    </oc>
    <nc r="E141">
      <f>'P:\2Novada_parvalde\2 NP mēneša plāns\04_Plānošanas matricas\Jansone\[Jansone.xlsm]Nodarbību saraksts'!E21</f>
    </nc>
  </rcc>
  <rcc rId="1793" sId="1">
    <oc r="F141">
      <f>'P:\2Novada_Nodala\2 NP mēneša plāns\04_Plānošanas matricas\Jansone\[Jansone.xlsm]Nodarbību saraksts'!F21</f>
    </oc>
    <nc r="F141">
      <f>'P:\2Novada_parvalde\2 NP mēneša plāns\04_Plānošanas matricas\Jansone\[Jansone.xlsm]Nodarbību saraksts'!F21</f>
    </nc>
  </rcc>
  <rcc rId="1794" sId="1">
    <oc r="G141">
      <f>'P:\2Novada_Nodala\2 NP mēneša plāns\04_Plānošanas matricas\Jansone\[Jansone.xlsm]Nodarbību saraksts'!G21</f>
    </oc>
    <nc r="G141">
      <f>'P:\2Novada_parvalde\2 NP mēneša plāns\04_Plānošanas matricas\Jansone\[Jansone.xlsm]Nodarbību saraksts'!G21</f>
    </nc>
  </rcc>
  <rcc rId="1795" sId="1">
    <oc r="H141">
      <f>'P:\2Novada_Nodala\2 NP mēneša plāns\04_Plānošanas matricas\Jansone\[Jansone.xlsm]Nodarbību saraksts'!H21</f>
    </oc>
    <nc r="H141">
      <f>'P:\2Novada_parvalde\2 NP mēneša plāns\04_Plānošanas matricas\Jansone\[Jansone.xlsm]Nodarbību saraksts'!H21</f>
    </nc>
  </rcc>
  <rcc rId="1796" sId="1">
    <oc r="I141">
      <f>'P:\2Novada_Nodala\2 NP mēneša plāns\04_Plānošanas matricas\Jansone\[Jansone.xlsm]Nodarbību saraksts'!I21</f>
    </oc>
    <nc r="I141">
      <f>'P:\2Novada_parvalde\2 NP mēneša plāns\04_Plānošanas matricas\Jansone\[Jansone.xlsm]Nodarbību saraksts'!I21</f>
    </nc>
  </rcc>
  <rcc rId="1797" sId="1">
    <oc r="J141">
      <f>'P:\2Novada_Nodala\2 NP mēneša plāns\04_Plānošanas matricas\Jansone\[Jansone.xlsm]Nodarbību saraksts'!J21</f>
    </oc>
    <nc r="J141">
      <f>'P:\2Novada_parvalde\2 NP mēneša plāns\04_Plānošanas matricas\Jansone\[Jansone.xlsm]Nodarbību saraksts'!J21</f>
    </nc>
  </rcc>
  <rcc rId="1798" sId="1">
    <oc r="K141">
      <f>'P:\2Novada_Nodala\2 NP mēneša plāns\04_Plānošanas matricas\Jansone\[Jansone.xlsm]Nodarbību saraksts'!K21</f>
    </oc>
    <nc r="K141">
      <f>'P:\2Novada_parvalde\2 NP mēneša plāns\04_Plānošanas matricas\Jansone\[Jansone.xlsm]Nodarbību saraksts'!K21</f>
    </nc>
  </rcc>
  <rcc rId="1799" sId="1">
    <oc r="L141">
      <f>'P:\2Novada_Nodala\2 NP mēneša plāns\04_Plānošanas matricas\Jansone\[Jansone.xlsm]Nodarbību saraksts'!L21</f>
    </oc>
    <nc r="L141">
      <f>'P:\2Novada_parvalde\2 NP mēneša plāns\04_Plānošanas matricas\Jansone\[Jansone.xlsm]Nodarbību saraksts'!L21</f>
    </nc>
  </rcc>
  <rcc rId="1800" sId="1">
    <oc r="M141">
      <f>'P:\2Novada_Nodala\2 NP mēneša plāns\04_Plānošanas matricas\Jansone\[Jansone.xlsm]Nodarbību saraksts'!M21</f>
    </oc>
    <nc r="M141">
      <f>'P:\2Novada_parvalde\2 NP mēneša plāns\04_Plānošanas matricas\Jansone\[Jansone.xlsm]Nodarbību saraksts'!M21</f>
    </nc>
  </rcc>
  <rcc rId="1801" sId="1">
    <oc r="N141">
      <f>'P:\2Novada_Nodala\2 NP mēneša plāns\04_Plānošanas matricas\Jansone\[Jansone.xlsm]Nodarbību saraksts'!N21</f>
    </oc>
    <nc r="N141">
      <f>'P:\2Novada_parvalde\2 NP mēneša plāns\04_Plānošanas matricas\Jansone\[Jansone.xlsm]Nodarbību saraksts'!N21</f>
    </nc>
  </rcc>
  <rcc rId="1802" sId="1">
    <oc r="O141">
      <f>'P:\2Novada_Nodala\2 NP mēneša plāns\04_Plānošanas matricas\Jansone\[Jansone.xlsm]Nodarbību saraksts'!O21</f>
    </oc>
    <nc r="O141">
      <f>'P:\2Novada_parvalde\2 NP mēneša plāns\04_Plānošanas matricas\Jansone\[Jansone.xlsm]Nodarbību saraksts'!O21</f>
    </nc>
  </rcc>
  <rcc rId="1803" sId="1">
    <oc r="P141">
      <f>'P:\2Novada_Nodala\2 NP mēneša plāns\04_Plānošanas matricas\Jansone\[Jansone.xlsm]Nodarbību saraksts'!P21</f>
    </oc>
    <nc r="P141">
      <f>'P:\2Novada_parvalde\2 NP mēneša plāns\04_Plānošanas matricas\Jansone\[Jansone.xlsm]Nodarbību saraksts'!P21</f>
    </nc>
  </rcc>
  <rcc rId="1804" sId="1">
    <oc r="Q141">
      <f>'P:\2Novada_Nodala\2 NP mēneša plāns\04_Plānošanas matricas\Jansone\[Jansone.xlsm]Nodarbību saraksts'!Q21</f>
    </oc>
    <nc r="Q141">
      <f>'P:\2Novada_parvalde\2 NP mēneša plāns\04_Plānošanas matricas\Jansone\[Jansone.xlsm]Nodarbību saraksts'!Q21</f>
    </nc>
  </rcc>
  <rcc rId="1805" sId="1">
    <oc r="R141">
      <f>'P:\2Novada_Nodala\2 NP mēneša plāns\04_Plānošanas matricas\Jansone\[Jansone.xlsm]Nodarbību saraksts'!R21</f>
    </oc>
    <nc r="R141">
      <f>'P:\2Novada_parvalde\2 NP mēneša plāns\04_Plānošanas matricas\Jansone\[Jansone.xlsm]Nodarbību saraksts'!R21</f>
    </nc>
  </rcc>
  <rcc rId="1806" sId="1">
    <oc r="S141">
      <f>'P:\2Novada_Nodala\2 NP mēneša plāns\04_Plānošanas matricas\Jansone\[Jansone.xlsm]Nodarbību saraksts'!S21</f>
    </oc>
    <nc r="S141">
      <f>'P:\2Novada_parvalde\2 NP mēneša plāns\04_Plānošanas matricas\Jansone\[Jansone.xlsm]Nodarbību saraksts'!S21</f>
    </nc>
  </rcc>
  <rcc rId="1807" sId="1">
    <oc r="T141">
      <f>'P:\2Novada_Nodala\2 NP mēneša plāns\04_Plānošanas matricas\Jansone\[Jansone.xlsm]Nodarbību saraksts'!T21</f>
    </oc>
    <nc r="T141">
      <f>'P:\2Novada_parvalde\2 NP mēneša plāns\04_Plānošanas matricas\Jansone\[Jansone.xlsm]Nodarbību saraksts'!T21</f>
    </nc>
  </rcc>
  <rcc rId="1808" sId="1">
    <oc r="U141">
      <f>'P:\2Novada_Nodala\2 NP mēneša plāns\04_Plānošanas matricas\Jansone\[Jansone.xlsm]Nodarbību saraksts'!U21</f>
    </oc>
    <nc r="U141">
      <f>'P:\2Novada_parvalde\2 NP mēneša plāns\04_Plānošanas matricas\Jansone\[Jansone.xlsm]Nodarbību saraksts'!U21</f>
    </nc>
  </rcc>
  <rcc rId="1809" sId="1">
    <oc r="D142">
      <f>'P:\2Novada_Nodala\2 NP mēneša plāns\04_Plānošanas matricas\Jansone\[Jansone.xlsm]Nodarbību saraksts'!D22</f>
    </oc>
    <nc r="D142">
      <f>'P:\2Novada_parvalde\2 NP mēneša plāns\04_Plānošanas matricas\Jansone\[Jansone.xlsm]Nodarbību saraksts'!D22</f>
    </nc>
  </rcc>
  <rcc rId="1810" sId="1">
    <oc r="E142">
      <f>'P:\2Novada_Nodala\2 NP mēneša plāns\04_Plānošanas matricas\Jansone\[Jansone.xlsm]Nodarbību saraksts'!E22</f>
    </oc>
    <nc r="E142">
      <f>'P:\2Novada_parvalde\2 NP mēneša plāns\04_Plānošanas matricas\Jansone\[Jansone.xlsm]Nodarbību saraksts'!E22</f>
    </nc>
  </rcc>
  <rcc rId="1811" sId="1">
    <oc r="F142">
      <f>'P:\2Novada_Nodala\2 NP mēneša plāns\04_Plānošanas matricas\Jansone\[Jansone.xlsm]Nodarbību saraksts'!F22</f>
    </oc>
    <nc r="F142">
      <f>'P:\2Novada_parvalde\2 NP mēneša plāns\04_Plānošanas matricas\Jansone\[Jansone.xlsm]Nodarbību saraksts'!F22</f>
    </nc>
  </rcc>
  <rcc rId="1812" sId="1">
    <oc r="G142">
      <f>'P:\2Novada_Nodala\2 NP mēneša plāns\04_Plānošanas matricas\Jansone\[Jansone.xlsm]Nodarbību saraksts'!G22</f>
    </oc>
    <nc r="G142">
      <f>'P:\2Novada_parvalde\2 NP mēneša plāns\04_Plānošanas matricas\Jansone\[Jansone.xlsm]Nodarbību saraksts'!G22</f>
    </nc>
  </rcc>
  <rcc rId="1813" sId="1">
    <oc r="H142">
      <f>'P:\2Novada_Nodala\2 NP mēneša plāns\04_Plānošanas matricas\Jansone\[Jansone.xlsm]Nodarbību saraksts'!H22</f>
    </oc>
    <nc r="H142">
      <f>'P:\2Novada_parvalde\2 NP mēneša plāns\04_Plānošanas matricas\Jansone\[Jansone.xlsm]Nodarbību saraksts'!H22</f>
    </nc>
  </rcc>
  <rcc rId="1814" sId="1">
    <oc r="I142">
      <f>'P:\2Novada_Nodala\2 NP mēneša plāns\04_Plānošanas matricas\Jansone\[Jansone.xlsm]Nodarbību saraksts'!I22</f>
    </oc>
    <nc r="I142">
      <f>'P:\2Novada_parvalde\2 NP mēneša plāns\04_Plānošanas matricas\Jansone\[Jansone.xlsm]Nodarbību saraksts'!I22</f>
    </nc>
  </rcc>
  <rcc rId="1815" sId="1">
    <oc r="J142">
      <f>'P:\2Novada_Nodala\2 NP mēneša plāns\04_Plānošanas matricas\Jansone\[Jansone.xlsm]Nodarbību saraksts'!J22</f>
    </oc>
    <nc r="J142">
      <f>'P:\2Novada_parvalde\2 NP mēneša plāns\04_Plānošanas matricas\Jansone\[Jansone.xlsm]Nodarbību saraksts'!J22</f>
    </nc>
  </rcc>
  <rcc rId="1816" sId="1">
    <oc r="K142">
      <f>'P:\2Novada_Nodala\2 NP mēneša plāns\04_Plānošanas matricas\Jansone\[Jansone.xlsm]Nodarbību saraksts'!K22</f>
    </oc>
    <nc r="K142">
      <f>'P:\2Novada_parvalde\2 NP mēneša plāns\04_Plānošanas matricas\Jansone\[Jansone.xlsm]Nodarbību saraksts'!K22</f>
    </nc>
  </rcc>
  <rcc rId="1817" sId="1">
    <oc r="L142">
      <f>'P:\2Novada_Nodala\2 NP mēneša plāns\04_Plānošanas matricas\Jansone\[Jansone.xlsm]Nodarbību saraksts'!L22</f>
    </oc>
    <nc r="L142">
      <f>'P:\2Novada_parvalde\2 NP mēneša plāns\04_Plānošanas matricas\Jansone\[Jansone.xlsm]Nodarbību saraksts'!L22</f>
    </nc>
  </rcc>
  <rcc rId="1818" sId="1">
    <oc r="M142">
      <f>'P:\2Novada_Nodala\2 NP mēneša plāns\04_Plānošanas matricas\Jansone\[Jansone.xlsm]Nodarbību saraksts'!M22</f>
    </oc>
    <nc r="M142">
      <f>'P:\2Novada_parvalde\2 NP mēneša plāns\04_Plānošanas matricas\Jansone\[Jansone.xlsm]Nodarbību saraksts'!M22</f>
    </nc>
  </rcc>
  <rcc rId="1819" sId="1">
    <oc r="N142">
      <f>'P:\2Novada_Nodala\2 NP mēneša plāns\04_Plānošanas matricas\Jansone\[Jansone.xlsm]Nodarbību saraksts'!N22</f>
    </oc>
    <nc r="N142">
      <f>'P:\2Novada_parvalde\2 NP mēneša plāns\04_Plānošanas matricas\Jansone\[Jansone.xlsm]Nodarbību saraksts'!N22</f>
    </nc>
  </rcc>
  <rcc rId="1820" sId="1">
    <oc r="O142">
      <f>'P:\2Novada_Nodala\2 NP mēneša plāns\04_Plānošanas matricas\Jansone\[Jansone.xlsm]Nodarbību saraksts'!O22</f>
    </oc>
    <nc r="O142">
      <f>'P:\2Novada_parvalde\2 NP mēneša plāns\04_Plānošanas matricas\Jansone\[Jansone.xlsm]Nodarbību saraksts'!O22</f>
    </nc>
  </rcc>
  <rcc rId="1821" sId="1">
    <oc r="P142">
      <f>'P:\2Novada_Nodala\2 NP mēneša plāns\04_Plānošanas matricas\Jansone\[Jansone.xlsm]Nodarbību saraksts'!P22</f>
    </oc>
    <nc r="P142">
      <f>'P:\2Novada_parvalde\2 NP mēneša plāns\04_Plānošanas matricas\Jansone\[Jansone.xlsm]Nodarbību saraksts'!P22</f>
    </nc>
  </rcc>
  <rcc rId="1822" sId="1">
    <oc r="Q142">
      <f>'P:\2Novada_Nodala\2 NP mēneša plāns\04_Plānošanas matricas\Jansone\[Jansone.xlsm]Nodarbību saraksts'!Q22</f>
    </oc>
    <nc r="Q142">
      <f>'P:\2Novada_parvalde\2 NP mēneša plāns\04_Plānošanas matricas\Jansone\[Jansone.xlsm]Nodarbību saraksts'!Q22</f>
    </nc>
  </rcc>
  <rcc rId="1823" sId="1">
    <oc r="R142">
      <f>'P:\2Novada_Nodala\2 NP mēneša plāns\04_Plānošanas matricas\Jansone\[Jansone.xlsm]Nodarbību saraksts'!R22</f>
    </oc>
    <nc r="R142">
      <f>'P:\2Novada_parvalde\2 NP mēneša plāns\04_Plānošanas matricas\Jansone\[Jansone.xlsm]Nodarbību saraksts'!R22</f>
    </nc>
  </rcc>
  <rcc rId="1824" sId="1">
    <oc r="S142">
      <f>'P:\2Novada_Nodala\2 NP mēneša plāns\04_Plānošanas matricas\Jansone\[Jansone.xlsm]Nodarbību saraksts'!S22</f>
    </oc>
    <nc r="S142">
      <f>'P:\2Novada_parvalde\2 NP mēneša plāns\04_Plānošanas matricas\Jansone\[Jansone.xlsm]Nodarbību saraksts'!S22</f>
    </nc>
  </rcc>
  <rcc rId="1825" sId="1">
    <oc r="T142">
      <f>'P:\2Novada_Nodala\2 NP mēneša plāns\04_Plānošanas matricas\Jansone\[Jansone.xlsm]Nodarbību saraksts'!T22</f>
    </oc>
    <nc r="T142">
      <f>'P:\2Novada_parvalde\2 NP mēneša plāns\04_Plānošanas matricas\Jansone\[Jansone.xlsm]Nodarbību saraksts'!T22</f>
    </nc>
  </rcc>
  <rcc rId="1826" sId="1">
    <oc r="U142">
      <f>'P:\2Novada_Nodala\2 NP mēneša plāns\04_Plānošanas matricas\Jansone\[Jansone.xlsm]Nodarbību saraksts'!U22</f>
    </oc>
    <nc r="U142">
      <f>'P:\2Novada_parvalde\2 NP mēneša plāns\04_Plānošanas matricas\Jansone\[Jansone.xlsm]Nodarbību saraksts'!U22</f>
    </nc>
  </rcc>
  <rcc rId="1827" sId="1">
    <oc r="B145">
      <f>'P:\2Novada_Nodala\2 NP mēneša plāns\04_Plānošanas matricas\Kancāns\[Kancāns.xlsm]Nodarbību saraksts'!B13</f>
    </oc>
    <nc r="B145">
      <f>'P:\2Novada_parvalde\2 NP mēneša plāns\04_Plānošanas matricas\Kancāns\[Kancāns.xlsm]Nodarbību saraksts'!B13</f>
    </nc>
  </rcc>
  <rcc rId="1828" sId="1">
    <oc r="C145">
      <f>'P:\2Novada_Nodala\2 NP mēneša plāns\04_Plānošanas matricas\Kancāns\[Kancāns.xlsm]Nodarbību saraksts'!C13</f>
    </oc>
    <nc r="C145">
      <f>'P:\2Novada_parvalde\2 NP mēneša plāns\04_Plānošanas matricas\Kancāns\[Kancāns.xlsm]Nodarbību saraksts'!C13</f>
    </nc>
  </rcc>
  <rcc rId="1829" sId="1">
    <oc r="D145">
      <f>'P:\2Novada_Nodala\2 NP mēneša plāns\04_Plānošanas matricas\Kancāns\[Kancāns.xlsm]Nodarbību saraksts'!D13</f>
    </oc>
    <nc r="D145">
      <f>'P:\2Novada_parvalde\2 NP mēneša plāns\04_Plānošanas matricas\Kancāns\[Kancāns.xlsm]Nodarbību saraksts'!D13</f>
    </nc>
  </rcc>
  <rcc rId="1830" sId="1">
    <oc r="E145">
      <f>'P:\2Novada_Nodala\2 NP mēneša plāns\04_Plānošanas matricas\Kancāns\[Kancāns.xlsm]Nodarbību saraksts'!E13</f>
    </oc>
    <nc r="E145">
      <f>'P:\2Novada_parvalde\2 NP mēneša plāns\04_Plānošanas matricas\Kancāns\[Kancāns.xlsm]Nodarbību saraksts'!E13</f>
    </nc>
  </rcc>
  <rcc rId="1831" sId="1">
    <oc r="F145">
      <f>'P:\2Novada_Nodala\2 NP mēneša plāns\04_Plānošanas matricas\Kancāns\[Kancāns.xlsm]Nodarbību saraksts'!F13</f>
    </oc>
    <nc r="F145">
      <f>'P:\2Novada_parvalde\2 NP mēneša plāns\04_Plānošanas matricas\Kancāns\[Kancāns.xlsm]Nodarbību saraksts'!F13</f>
    </nc>
  </rcc>
  <rcc rId="1832" sId="1">
    <oc r="G145">
      <f>'P:\2Novada_Nodala\2 NP mēneša plāns\04_Plānošanas matricas\Kancāns\[Kancāns.xlsm]Nodarbību saraksts'!G13</f>
    </oc>
    <nc r="G145">
      <f>'P:\2Novada_parvalde\2 NP mēneša plāns\04_Plānošanas matricas\Kancāns\[Kancāns.xlsm]Nodarbību saraksts'!G13</f>
    </nc>
  </rcc>
  <rcc rId="1833" sId="1">
    <oc r="H145">
      <f>'P:\2Novada_Nodala\2 NP mēneša plāns\04_Plānošanas matricas\Kancāns\[Kancāns.xlsm]Nodarbību saraksts'!H13</f>
    </oc>
    <nc r="H145">
      <f>'P:\2Novada_parvalde\2 NP mēneša plāns\04_Plānošanas matricas\Kancāns\[Kancāns.xlsm]Nodarbību saraksts'!H13</f>
    </nc>
  </rcc>
  <rcc rId="1834" sId="1">
    <oc r="I145">
      <f>'P:\2Novada_Nodala\2 NP mēneša plāns\04_Plānošanas matricas\Kancāns\[Kancāns.xlsm]Nodarbību saraksts'!I13</f>
    </oc>
    <nc r="I145">
      <f>'P:\2Novada_parvalde\2 NP mēneša plāns\04_Plānošanas matricas\Kancāns\[Kancāns.xlsm]Nodarbību saraksts'!I13</f>
    </nc>
  </rcc>
  <rcc rId="1835" sId="1">
    <oc r="J145">
      <f>'P:\2Novada_Nodala\2 NP mēneša plāns\04_Plānošanas matricas\Kancāns\[Kancāns.xlsm]Nodarbību saraksts'!J13</f>
    </oc>
    <nc r="J145">
      <f>'P:\2Novada_parvalde\2 NP mēneša plāns\04_Plānošanas matricas\Kancāns\[Kancāns.xlsm]Nodarbību saraksts'!J13</f>
    </nc>
  </rcc>
  <rcc rId="1836" sId="1">
    <oc r="K145">
      <f>'P:\2Novada_Nodala\2 NP mēneša plāns\04_Plānošanas matricas\Kancāns\[Kancāns.xlsm]Nodarbību saraksts'!K13</f>
    </oc>
    <nc r="K145">
      <f>'P:\2Novada_parvalde\2 NP mēneša plāns\04_Plānošanas matricas\Kancāns\[Kancāns.xlsm]Nodarbību saraksts'!K13</f>
    </nc>
  </rcc>
  <rcc rId="1837" sId="1">
    <oc r="L145">
      <f>'P:\2Novada_Nodala\2 NP mēneša plāns\04_Plānošanas matricas\Kancāns\[Kancāns.xlsm]Nodarbību saraksts'!L13</f>
    </oc>
    <nc r="L145">
      <f>'P:\2Novada_parvalde\2 NP mēneša plāns\04_Plānošanas matricas\Kancāns\[Kancāns.xlsm]Nodarbību saraksts'!L13</f>
    </nc>
  </rcc>
  <rcc rId="1838" sId="1">
    <oc r="M145">
      <f>'P:\2Novada_Nodala\2 NP mēneša plāns\04_Plānošanas matricas\Kancāns\[Kancāns.xlsm]Nodarbību saraksts'!M13</f>
    </oc>
    <nc r="M145">
      <f>'P:\2Novada_parvalde\2 NP mēneša plāns\04_Plānošanas matricas\Kancāns\[Kancāns.xlsm]Nodarbību saraksts'!M13</f>
    </nc>
  </rcc>
  <rcc rId="1839" sId="1">
    <oc r="N145">
      <f>'P:\2Novada_Nodala\2 NP mēneša plāns\04_Plānošanas matricas\Kancāns\[Kancāns.xlsm]Nodarbību saraksts'!N13</f>
    </oc>
    <nc r="N145">
      <f>'P:\2Novada_parvalde\2 NP mēneša plāns\04_Plānošanas matricas\Kancāns\[Kancāns.xlsm]Nodarbību saraksts'!N13</f>
    </nc>
  </rcc>
  <rcc rId="1840" sId="1">
    <oc r="O145">
      <f>'P:\2Novada_Nodala\2 NP mēneša plāns\04_Plānošanas matricas\Kancāns\[Kancāns.xlsm]Nodarbību saraksts'!O13</f>
    </oc>
    <nc r="O145">
      <f>'P:\2Novada_parvalde\2 NP mēneša plāns\04_Plānošanas matricas\Kancāns\[Kancāns.xlsm]Nodarbību saraksts'!O13</f>
    </nc>
  </rcc>
  <rcc rId="1841" sId="1">
    <oc r="P145">
      <f>'P:\2Novada_Nodala\2 NP mēneša plāns\04_Plānošanas matricas\Kancāns\[Kancāns.xlsm]Nodarbību saraksts'!P13</f>
    </oc>
    <nc r="P145">
      <f>'P:\2Novada_parvalde\2 NP mēneša plāns\04_Plānošanas matricas\Kancāns\[Kancāns.xlsm]Nodarbību saraksts'!P13</f>
    </nc>
  </rcc>
  <rcc rId="1842" sId="1">
    <oc r="Q145">
      <f>'P:\2Novada_Nodala\2 NP mēneša plāns\04_Plānošanas matricas\Kancāns\[Kancāns.xlsm]Nodarbību saraksts'!Q13</f>
    </oc>
    <nc r="Q145">
      <f>'P:\2Novada_parvalde\2 NP mēneša plāns\04_Plānošanas matricas\Kancāns\[Kancāns.xlsm]Nodarbību saraksts'!Q13</f>
    </nc>
  </rcc>
  <rcc rId="1843" sId="1">
    <oc r="R145">
      <f>'P:\2Novada_Nodala\2 NP mēneša plāns\04_Plānošanas matricas\Kancāns\[Kancāns.xlsm]Nodarbību saraksts'!R13</f>
    </oc>
    <nc r="R145">
      <f>'P:\2Novada_parvalde\2 NP mēneša plāns\04_Plānošanas matricas\Kancāns\[Kancāns.xlsm]Nodarbību saraksts'!R13</f>
    </nc>
  </rcc>
  <rcc rId="1844" sId="1">
    <oc r="S145">
      <f>'P:\2Novada_Nodala\2 NP mēneša plāns\04_Plānošanas matricas\Kancāns\[Kancāns.xlsm]Nodarbību saraksts'!S13</f>
    </oc>
    <nc r="S145">
      <f>'P:\2Novada_parvalde\2 NP mēneša plāns\04_Plānošanas matricas\Kancāns\[Kancāns.xlsm]Nodarbību saraksts'!S13</f>
    </nc>
  </rcc>
  <rcc rId="1845" sId="1">
    <oc r="T145">
      <f>'P:\2Novada_Nodala\2 NP mēneša plāns\04_Plānošanas matricas\Kancāns\[Kancāns.xlsm]Nodarbību saraksts'!T13</f>
    </oc>
    <nc r="T145">
      <f>'P:\2Novada_parvalde\2 NP mēneša plāns\04_Plānošanas matricas\Kancāns\[Kancāns.xlsm]Nodarbību saraksts'!T13</f>
    </nc>
  </rcc>
  <rcc rId="1846" sId="1">
    <oc r="U145">
      <f>'P:\2Novada_Nodala\2 NP mēneša plāns\04_Plānošanas matricas\Kancāns\[Kancāns.xlsm]Nodarbību saraksts'!U13</f>
    </oc>
    <nc r="U145">
      <f>'P:\2Novada_parvalde\2 NP mēneša plāns\04_Plānošanas matricas\Kancāns\[Kancāns.xlsm]Nodarbību saraksts'!U13</f>
    </nc>
  </rcc>
  <rcc rId="1847" sId="1">
    <oc r="D146">
      <f>'P:\2Novada_Nodala\2 NP mēneša plāns\04_Plānošanas matricas\Kancāns\[Kancāns.xlsm]Nodarbību saraksts'!D14</f>
    </oc>
    <nc r="D146">
      <f>'P:\2Novada_parvalde\2 NP mēneša plāns\04_Plānošanas matricas\Kancāns\[Kancāns.xlsm]Nodarbību saraksts'!D14</f>
    </nc>
  </rcc>
  <rcc rId="1848" sId="1">
    <oc r="E146">
      <f>'P:\2Novada_Nodala\2 NP mēneša plāns\04_Plānošanas matricas\Kancāns\[Kancāns.xlsm]Nodarbību saraksts'!E14</f>
    </oc>
    <nc r="E146">
      <f>'P:\2Novada_parvalde\2 NP mēneša plāns\04_Plānošanas matricas\Kancāns\[Kancāns.xlsm]Nodarbību saraksts'!E14</f>
    </nc>
  </rcc>
  <rcc rId="1849" sId="1">
    <oc r="F146">
      <f>'P:\2Novada_Nodala\2 NP mēneša plāns\04_Plānošanas matricas\Kancāns\[Kancāns.xlsm]Nodarbību saraksts'!F14</f>
    </oc>
    <nc r="F146">
      <f>'P:\2Novada_parvalde\2 NP mēneša plāns\04_Plānošanas matricas\Kancāns\[Kancāns.xlsm]Nodarbību saraksts'!F14</f>
    </nc>
  </rcc>
  <rcc rId="1850" sId="1">
    <oc r="G146">
      <f>'P:\2Novada_Nodala\2 NP mēneša plāns\04_Plānošanas matricas\Kancāns\[Kancāns.xlsm]Nodarbību saraksts'!G14</f>
    </oc>
    <nc r="G146">
      <f>'P:\2Novada_parvalde\2 NP mēneša plāns\04_Plānošanas matricas\Kancāns\[Kancāns.xlsm]Nodarbību saraksts'!G14</f>
    </nc>
  </rcc>
  <rcc rId="1851" sId="1">
    <oc r="H146">
      <f>'P:\2Novada_Nodala\2 NP mēneša plāns\04_Plānošanas matricas\Kancāns\[Kancāns.xlsm]Nodarbību saraksts'!H14</f>
    </oc>
    <nc r="H146">
      <f>'P:\2Novada_parvalde\2 NP mēneša plāns\04_Plānošanas matricas\Kancāns\[Kancāns.xlsm]Nodarbību saraksts'!H14</f>
    </nc>
  </rcc>
  <rcc rId="1852" sId="1">
    <oc r="I146">
      <f>'P:\2Novada_Nodala\2 NP mēneša plāns\04_Plānošanas matricas\Kancāns\[Kancāns.xlsm]Nodarbību saraksts'!I14</f>
    </oc>
    <nc r="I146">
      <f>'P:\2Novada_parvalde\2 NP mēneša plāns\04_Plānošanas matricas\Kancāns\[Kancāns.xlsm]Nodarbību saraksts'!I14</f>
    </nc>
  </rcc>
  <rcc rId="1853" sId="1">
    <oc r="J146">
      <f>'P:\2Novada_Nodala\2 NP mēneša plāns\04_Plānošanas matricas\Kancāns\[Kancāns.xlsm]Nodarbību saraksts'!J14</f>
    </oc>
    <nc r="J146">
      <f>'P:\2Novada_parvalde\2 NP mēneša plāns\04_Plānošanas matricas\Kancāns\[Kancāns.xlsm]Nodarbību saraksts'!J14</f>
    </nc>
  </rcc>
  <rcc rId="1854" sId="1">
    <oc r="K146">
      <f>'P:\2Novada_Nodala\2 NP mēneša plāns\04_Plānošanas matricas\Kancāns\[Kancāns.xlsm]Nodarbību saraksts'!K14</f>
    </oc>
    <nc r="K146">
      <f>'P:\2Novada_parvalde\2 NP mēneša plāns\04_Plānošanas matricas\Kancāns\[Kancāns.xlsm]Nodarbību saraksts'!K14</f>
    </nc>
  </rcc>
  <rcc rId="1855" sId="1">
    <oc r="L146">
      <f>'P:\2Novada_Nodala\2 NP mēneša plāns\04_Plānošanas matricas\Kancāns\[Kancāns.xlsm]Nodarbību saraksts'!L14</f>
    </oc>
    <nc r="L146">
      <f>'P:\2Novada_parvalde\2 NP mēneša plāns\04_Plānošanas matricas\Kancāns\[Kancāns.xlsm]Nodarbību saraksts'!L14</f>
    </nc>
  </rcc>
  <rcc rId="1856" sId="1">
    <oc r="M146">
      <f>'P:\2Novada_Nodala\2 NP mēneša plāns\04_Plānošanas matricas\Kancāns\[Kancāns.xlsm]Nodarbību saraksts'!M14</f>
    </oc>
    <nc r="M146">
      <f>'P:\2Novada_parvalde\2 NP mēneša plāns\04_Plānošanas matricas\Kancāns\[Kancāns.xlsm]Nodarbību saraksts'!M14</f>
    </nc>
  </rcc>
  <rcc rId="1857" sId="1">
    <oc r="N146">
      <f>'P:\2Novada_Nodala\2 NP mēneša plāns\04_Plānošanas matricas\Kancāns\[Kancāns.xlsm]Nodarbību saraksts'!N14</f>
    </oc>
    <nc r="N146">
      <f>'P:\2Novada_parvalde\2 NP mēneša plāns\04_Plānošanas matricas\Kancāns\[Kancāns.xlsm]Nodarbību saraksts'!N14</f>
    </nc>
  </rcc>
  <rcc rId="1858" sId="1">
    <oc r="O146">
      <f>'P:\2Novada_Nodala\2 NP mēneša plāns\04_Plānošanas matricas\Kancāns\[Kancāns.xlsm]Nodarbību saraksts'!O14</f>
    </oc>
    <nc r="O146">
      <f>'P:\2Novada_parvalde\2 NP mēneša plāns\04_Plānošanas matricas\Kancāns\[Kancāns.xlsm]Nodarbību saraksts'!O14</f>
    </nc>
  </rcc>
  <rcc rId="1859" sId="1">
    <oc r="P146">
      <f>'P:\2Novada_Nodala\2 NP mēneša plāns\04_Plānošanas matricas\Kancāns\[Kancāns.xlsm]Nodarbību saraksts'!P14</f>
    </oc>
    <nc r="P146">
      <f>'P:\2Novada_parvalde\2 NP mēneša plāns\04_Plānošanas matricas\Kancāns\[Kancāns.xlsm]Nodarbību saraksts'!P14</f>
    </nc>
  </rcc>
  <rcc rId="1860" sId="1">
    <oc r="Q146">
      <f>'P:\2Novada_Nodala\2 NP mēneša plāns\04_Plānošanas matricas\Kancāns\[Kancāns.xlsm]Nodarbību saraksts'!Q14</f>
    </oc>
    <nc r="Q146">
      <f>'P:\2Novada_parvalde\2 NP mēneša plāns\04_Plānošanas matricas\Kancāns\[Kancāns.xlsm]Nodarbību saraksts'!Q14</f>
    </nc>
  </rcc>
  <rcc rId="1861" sId="1">
    <oc r="R146">
      <f>'P:\2Novada_Nodala\2 NP mēneša plāns\04_Plānošanas matricas\Kancāns\[Kancāns.xlsm]Nodarbību saraksts'!R14</f>
    </oc>
    <nc r="R146">
      <f>'P:\2Novada_parvalde\2 NP mēneša plāns\04_Plānošanas matricas\Kancāns\[Kancāns.xlsm]Nodarbību saraksts'!R14</f>
    </nc>
  </rcc>
  <rcc rId="1862" sId="1">
    <oc r="S146">
      <f>'P:\2Novada_Nodala\2 NP mēneša plāns\04_Plānošanas matricas\Kancāns\[Kancāns.xlsm]Nodarbību saraksts'!S14</f>
    </oc>
    <nc r="S146">
      <f>'P:\2Novada_parvalde\2 NP mēneša plāns\04_Plānošanas matricas\Kancāns\[Kancāns.xlsm]Nodarbību saraksts'!S14</f>
    </nc>
  </rcc>
  <rcc rId="1863" sId="1">
    <oc r="T146">
      <f>'P:\2Novada_Nodala\2 NP mēneša plāns\04_Plānošanas matricas\Kancāns\[Kancāns.xlsm]Nodarbību saraksts'!T14</f>
    </oc>
    <nc r="T146">
      <f>'P:\2Novada_parvalde\2 NP mēneša plāns\04_Plānošanas matricas\Kancāns\[Kancāns.xlsm]Nodarbību saraksts'!T14</f>
    </nc>
  </rcc>
  <rcc rId="1864" sId="1">
    <oc r="U146">
      <f>'P:\2Novada_Nodala\2 NP mēneša plāns\04_Plānošanas matricas\Kancāns\[Kancāns.xlsm]Nodarbību saraksts'!U14</f>
    </oc>
    <nc r="U146">
      <f>'P:\2Novada_parvalde\2 NP mēneša plāns\04_Plānošanas matricas\Kancāns\[Kancāns.xlsm]Nodarbību saraksts'!U14</f>
    </nc>
  </rcc>
  <rcc rId="1865" sId="1">
    <oc r="D147">
      <f>'P:\2Novada_Nodala\2 NP mēneša plāns\04_Plānošanas matricas\Kancāns\[Kancāns.xlsm]Nodarbību saraksts'!D15</f>
    </oc>
    <nc r="D147">
      <f>'P:\2Novada_parvalde\2 NP mēneša plāns\04_Plānošanas matricas\Kancāns\[Kancāns.xlsm]Nodarbību saraksts'!D15</f>
    </nc>
  </rcc>
  <rcc rId="1866" sId="1">
    <oc r="E147">
      <f>'P:\2Novada_Nodala\2 NP mēneša plāns\04_Plānošanas matricas\Kancāns\[Kancāns.xlsm]Nodarbību saraksts'!E15</f>
    </oc>
    <nc r="E147">
      <f>'P:\2Novada_parvalde\2 NP mēneša plāns\04_Plānošanas matricas\Kancāns\[Kancāns.xlsm]Nodarbību saraksts'!E15</f>
    </nc>
  </rcc>
  <rcc rId="1867" sId="1">
    <oc r="F147">
      <f>'P:\2Novada_Nodala\2 NP mēneša plāns\04_Plānošanas matricas\Kancāns\[Kancāns.xlsm]Nodarbību saraksts'!F15</f>
    </oc>
    <nc r="F147">
      <f>'P:\2Novada_parvalde\2 NP mēneša plāns\04_Plānošanas matricas\Kancāns\[Kancāns.xlsm]Nodarbību saraksts'!F15</f>
    </nc>
  </rcc>
  <rcc rId="1868" sId="1">
    <oc r="G147">
      <f>'P:\2Novada_Nodala\2 NP mēneša plāns\04_Plānošanas matricas\Kancāns\[Kancāns.xlsm]Nodarbību saraksts'!G15</f>
    </oc>
    <nc r="G147">
      <f>'P:\2Novada_parvalde\2 NP mēneša plāns\04_Plānošanas matricas\Kancāns\[Kancāns.xlsm]Nodarbību saraksts'!G15</f>
    </nc>
  </rcc>
  <rcc rId="1869" sId="1">
    <oc r="H147">
      <f>'P:\2Novada_Nodala\2 NP mēneša plāns\04_Plānošanas matricas\Kancāns\[Kancāns.xlsm]Nodarbību saraksts'!H15</f>
    </oc>
    <nc r="H147">
      <f>'P:\2Novada_parvalde\2 NP mēneša plāns\04_Plānošanas matricas\Kancāns\[Kancāns.xlsm]Nodarbību saraksts'!H15</f>
    </nc>
  </rcc>
  <rcc rId="1870" sId="1">
    <oc r="I147">
      <f>'P:\2Novada_Nodala\2 NP mēneša plāns\04_Plānošanas matricas\Kancāns\[Kancāns.xlsm]Nodarbību saraksts'!I15</f>
    </oc>
    <nc r="I147">
      <f>'P:\2Novada_parvalde\2 NP mēneša plāns\04_Plānošanas matricas\Kancāns\[Kancāns.xlsm]Nodarbību saraksts'!I15</f>
    </nc>
  </rcc>
  <rcc rId="1871" sId="1">
    <oc r="J147">
      <f>'P:\2Novada_Nodala\2 NP mēneša plāns\04_Plānošanas matricas\Kancāns\[Kancāns.xlsm]Nodarbību saraksts'!J15</f>
    </oc>
    <nc r="J147">
      <f>'P:\2Novada_parvalde\2 NP mēneša plāns\04_Plānošanas matricas\Kancāns\[Kancāns.xlsm]Nodarbību saraksts'!J15</f>
    </nc>
  </rcc>
  <rcc rId="1872" sId="1">
    <oc r="K147">
      <f>'P:\2Novada_Nodala\2 NP mēneša plāns\04_Plānošanas matricas\Kancāns\[Kancāns.xlsm]Nodarbību saraksts'!K15</f>
    </oc>
    <nc r="K147">
      <f>'P:\2Novada_parvalde\2 NP mēneša plāns\04_Plānošanas matricas\Kancāns\[Kancāns.xlsm]Nodarbību saraksts'!K15</f>
    </nc>
  </rcc>
  <rcc rId="1873" sId="1">
    <oc r="L147">
      <f>'P:\2Novada_Nodala\2 NP mēneša plāns\04_Plānošanas matricas\Kancāns\[Kancāns.xlsm]Nodarbību saraksts'!L15</f>
    </oc>
    <nc r="L147">
      <f>'P:\2Novada_parvalde\2 NP mēneša plāns\04_Plānošanas matricas\Kancāns\[Kancāns.xlsm]Nodarbību saraksts'!L15</f>
    </nc>
  </rcc>
  <rcc rId="1874" sId="1">
    <oc r="M147">
      <f>'P:\2Novada_Nodala\2 NP mēneša plāns\04_Plānošanas matricas\Kancāns\[Kancāns.xlsm]Nodarbību saraksts'!M15</f>
    </oc>
    <nc r="M147">
      <f>'P:\2Novada_parvalde\2 NP mēneša plāns\04_Plānošanas matricas\Kancāns\[Kancāns.xlsm]Nodarbību saraksts'!M15</f>
    </nc>
  </rcc>
  <rcc rId="1875" sId="1">
    <oc r="N147">
      <f>'P:\2Novada_Nodala\2 NP mēneša plāns\04_Plānošanas matricas\Kancāns\[Kancāns.xlsm]Nodarbību saraksts'!N15</f>
    </oc>
    <nc r="N147">
      <f>'P:\2Novada_parvalde\2 NP mēneša plāns\04_Plānošanas matricas\Kancāns\[Kancāns.xlsm]Nodarbību saraksts'!N15</f>
    </nc>
  </rcc>
  <rcc rId="1876" sId="1">
    <oc r="O147">
      <f>'P:\2Novada_Nodala\2 NP mēneša plāns\04_Plānošanas matricas\Kancāns\[Kancāns.xlsm]Nodarbību saraksts'!O15</f>
    </oc>
    <nc r="O147">
      <f>'P:\2Novada_parvalde\2 NP mēneša plāns\04_Plānošanas matricas\Kancāns\[Kancāns.xlsm]Nodarbību saraksts'!O15</f>
    </nc>
  </rcc>
  <rcc rId="1877" sId="1">
    <oc r="P147">
      <f>'P:\2Novada_Nodala\2 NP mēneša plāns\04_Plānošanas matricas\Kancāns\[Kancāns.xlsm]Nodarbību saraksts'!P15</f>
    </oc>
    <nc r="P147">
      <f>'P:\2Novada_parvalde\2 NP mēneša plāns\04_Plānošanas matricas\Kancāns\[Kancāns.xlsm]Nodarbību saraksts'!P15</f>
    </nc>
  </rcc>
  <rcc rId="1878" sId="1">
    <oc r="Q147">
      <f>'P:\2Novada_Nodala\2 NP mēneša plāns\04_Plānošanas matricas\Kancāns\[Kancāns.xlsm]Nodarbību saraksts'!Q15</f>
    </oc>
    <nc r="Q147">
      <f>'P:\2Novada_parvalde\2 NP mēneša plāns\04_Plānošanas matricas\Kancāns\[Kancāns.xlsm]Nodarbību saraksts'!Q15</f>
    </nc>
  </rcc>
  <rcc rId="1879" sId="1">
    <oc r="R147">
      <f>'P:\2Novada_Nodala\2 NP mēneša plāns\04_Plānošanas matricas\Kancāns\[Kancāns.xlsm]Nodarbību saraksts'!R15</f>
    </oc>
    <nc r="R147">
      <f>'P:\2Novada_parvalde\2 NP mēneša plāns\04_Plānošanas matricas\Kancāns\[Kancāns.xlsm]Nodarbību saraksts'!R15</f>
    </nc>
  </rcc>
  <rcc rId="1880" sId="1">
    <oc r="S147">
      <f>'P:\2Novada_Nodala\2 NP mēneša plāns\04_Plānošanas matricas\Kancāns\[Kancāns.xlsm]Nodarbību saraksts'!S15</f>
    </oc>
    <nc r="S147">
      <f>'P:\2Novada_parvalde\2 NP mēneša plāns\04_Plānošanas matricas\Kancāns\[Kancāns.xlsm]Nodarbību saraksts'!S15</f>
    </nc>
  </rcc>
  <rcc rId="1881" sId="1">
    <oc r="T147">
      <f>'P:\2Novada_Nodala\2 NP mēneša plāns\04_Plānošanas matricas\Kancāns\[Kancāns.xlsm]Nodarbību saraksts'!T15</f>
    </oc>
    <nc r="T147">
      <f>'P:\2Novada_parvalde\2 NP mēneša plāns\04_Plānošanas matricas\Kancāns\[Kancāns.xlsm]Nodarbību saraksts'!T15</f>
    </nc>
  </rcc>
  <rcc rId="1882" sId="1">
    <oc r="U147">
      <f>'P:\2Novada_Nodala\2 NP mēneša plāns\04_Plānošanas matricas\Kancāns\[Kancāns.xlsm]Nodarbību saraksts'!U15</f>
    </oc>
    <nc r="U147">
      <f>'P:\2Novada_parvalde\2 NP mēneša plāns\04_Plānošanas matricas\Kancāns\[Kancāns.xlsm]Nodarbību saraksts'!U15</f>
    </nc>
  </rcc>
  <rcc rId="1883" sId="1">
    <oc r="D148">
      <f>'P:\2Novada_Nodala\2 NP mēneša plāns\04_Plānošanas matricas\Kancāns\[Kancāns.xlsm]Nodarbību saraksts'!D16</f>
    </oc>
    <nc r="D148">
      <f>'P:\2Novada_parvalde\2 NP mēneša plāns\04_Plānošanas matricas\Kancāns\[Kancāns.xlsm]Nodarbību saraksts'!D16</f>
    </nc>
  </rcc>
  <rcc rId="1884" sId="1">
    <oc r="E148">
      <f>'P:\2Novada_Nodala\2 NP mēneša plāns\04_Plānošanas matricas\Kancāns\[Kancāns.xlsm]Nodarbību saraksts'!E16</f>
    </oc>
    <nc r="E148">
      <f>'P:\2Novada_parvalde\2 NP mēneša plāns\04_Plānošanas matricas\Kancāns\[Kancāns.xlsm]Nodarbību saraksts'!E16</f>
    </nc>
  </rcc>
  <rcc rId="1885" sId="1">
    <oc r="F148">
      <f>'P:\2Novada_Nodala\2 NP mēneša plāns\04_Plānošanas matricas\Kancāns\[Kancāns.xlsm]Nodarbību saraksts'!F16</f>
    </oc>
    <nc r="F148">
      <f>'P:\2Novada_parvalde\2 NP mēneša plāns\04_Plānošanas matricas\Kancāns\[Kancāns.xlsm]Nodarbību saraksts'!F16</f>
    </nc>
  </rcc>
  <rcc rId="1886" sId="1">
    <oc r="G148">
      <f>'P:\2Novada_Nodala\2 NP mēneša plāns\04_Plānošanas matricas\Kancāns\[Kancāns.xlsm]Nodarbību saraksts'!G16</f>
    </oc>
    <nc r="G148">
      <f>'P:\2Novada_parvalde\2 NP mēneša plāns\04_Plānošanas matricas\Kancāns\[Kancāns.xlsm]Nodarbību saraksts'!G16</f>
    </nc>
  </rcc>
  <rcc rId="1887" sId="1">
    <oc r="H148">
      <f>'P:\2Novada_Nodala\2 NP mēneša plāns\04_Plānošanas matricas\Kancāns\[Kancāns.xlsm]Nodarbību saraksts'!H16</f>
    </oc>
    <nc r="H148">
      <f>'P:\2Novada_parvalde\2 NP mēneša plāns\04_Plānošanas matricas\Kancāns\[Kancāns.xlsm]Nodarbību saraksts'!H16</f>
    </nc>
  </rcc>
  <rcc rId="1888" sId="1">
    <oc r="I148">
      <f>'P:\2Novada_Nodala\2 NP mēneša plāns\04_Plānošanas matricas\Kancāns\[Kancāns.xlsm]Nodarbību saraksts'!I16</f>
    </oc>
    <nc r="I148">
      <f>'P:\2Novada_parvalde\2 NP mēneša plāns\04_Plānošanas matricas\Kancāns\[Kancāns.xlsm]Nodarbību saraksts'!I16</f>
    </nc>
  </rcc>
  <rcc rId="1889" sId="1">
    <oc r="J148">
      <f>'P:\2Novada_Nodala\2 NP mēneša plāns\04_Plānošanas matricas\Kancāns\[Kancāns.xlsm]Nodarbību saraksts'!J16</f>
    </oc>
    <nc r="J148">
      <f>'P:\2Novada_parvalde\2 NP mēneša plāns\04_Plānošanas matricas\Kancāns\[Kancāns.xlsm]Nodarbību saraksts'!J16</f>
    </nc>
  </rcc>
  <rcc rId="1890" sId="1">
    <oc r="K148">
      <f>'P:\2Novada_Nodala\2 NP mēneša plāns\04_Plānošanas matricas\Kancāns\[Kancāns.xlsm]Nodarbību saraksts'!K16</f>
    </oc>
    <nc r="K148">
      <f>'P:\2Novada_parvalde\2 NP mēneša plāns\04_Plānošanas matricas\Kancāns\[Kancāns.xlsm]Nodarbību saraksts'!K16</f>
    </nc>
  </rcc>
  <rcc rId="1891" sId="1">
    <oc r="L148">
      <f>'P:\2Novada_Nodala\2 NP mēneša plāns\04_Plānošanas matricas\Kancāns\[Kancāns.xlsm]Nodarbību saraksts'!L16</f>
    </oc>
    <nc r="L148">
      <f>'P:\2Novada_parvalde\2 NP mēneša plāns\04_Plānošanas matricas\Kancāns\[Kancāns.xlsm]Nodarbību saraksts'!L16</f>
    </nc>
  </rcc>
  <rcc rId="1892" sId="1">
    <oc r="M148">
      <f>'P:\2Novada_Nodala\2 NP mēneša plāns\04_Plānošanas matricas\Kancāns\[Kancāns.xlsm]Nodarbību saraksts'!M16</f>
    </oc>
    <nc r="M148">
      <f>'P:\2Novada_parvalde\2 NP mēneša plāns\04_Plānošanas matricas\Kancāns\[Kancāns.xlsm]Nodarbību saraksts'!M16</f>
    </nc>
  </rcc>
  <rcc rId="1893" sId="1">
    <oc r="N148">
      <f>'P:\2Novada_Nodala\2 NP mēneša plāns\04_Plānošanas matricas\Kancāns\[Kancāns.xlsm]Nodarbību saraksts'!N16</f>
    </oc>
    <nc r="N148">
      <f>'P:\2Novada_parvalde\2 NP mēneša plāns\04_Plānošanas matricas\Kancāns\[Kancāns.xlsm]Nodarbību saraksts'!N16</f>
    </nc>
  </rcc>
  <rcc rId="1894" sId="1">
    <oc r="O148">
      <f>'P:\2Novada_Nodala\2 NP mēneša plāns\04_Plānošanas matricas\Kancāns\[Kancāns.xlsm]Nodarbību saraksts'!O16</f>
    </oc>
    <nc r="O148">
      <f>'P:\2Novada_parvalde\2 NP mēneša plāns\04_Plānošanas matricas\Kancāns\[Kancāns.xlsm]Nodarbību saraksts'!O16</f>
    </nc>
  </rcc>
  <rcc rId="1895" sId="1">
    <oc r="P148">
      <f>'P:\2Novada_Nodala\2 NP mēneša plāns\04_Plānošanas matricas\Kancāns\[Kancāns.xlsm]Nodarbību saraksts'!P16</f>
    </oc>
    <nc r="P148">
      <f>'P:\2Novada_parvalde\2 NP mēneša plāns\04_Plānošanas matricas\Kancāns\[Kancāns.xlsm]Nodarbību saraksts'!P16</f>
    </nc>
  </rcc>
  <rcc rId="1896" sId="1">
    <oc r="Q148">
      <f>'P:\2Novada_Nodala\2 NP mēneša plāns\04_Plānošanas matricas\Kancāns\[Kancāns.xlsm]Nodarbību saraksts'!Q16</f>
    </oc>
    <nc r="Q148">
      <f>'P:\2Novada_parvalde\2 NP mēneša plāns\04_Plānošanas matricas\Kancāns\[Kancāns.xlsm]Nodarbību saraksts'!Q16</f>
    </nc>
  </rcc>
  <rcc rId="1897" sId="1">
    <oc r="R148">
      <f>'P:\2Novada_Nodala\2 NP mēneša plāns\04_Plānošanas matricas\Kancāns\[Kancāns.xlsm]Nodarbību saraksts'!R16</f>
    </oc>
    <nc r="R148">
      <f>'P:\2Novada_parvalde\2 NP mēneša plāns\04_Plānošanas matricas\Kancāns\[Kancāns.xlsm]Nodarbību saraksts'!R16</f>
    </nc>
  </rcc>
  <rcc rId="1898" sId="1">
    <oc r="S148">
      <f>'P:\2Novada_Nodala\2 NP mēneša plāns\04_Plānošanas matricas\Kancāns\[Kancāns.xlsm]Nodarbību saraksts'!S16</f>
    </oc>
    <nc r="S148">
      <f>'P:\2Novada_parvalde\2 NP mēneša plāns\04_Plānošanas matricas\Kancāns\[Kancāns.xlsm]Nodarbību saraksts'!S16</f>
    </nc>
  </rcc>
  <rcc rId="1899" sId="1">
    <oc r="T148">
      <f>'P:\2Novada_Nodala\2 NP mēneša plāns\04_Plānošanas matricas\Kancāns\[Kancāns.xlsm]Nodarbību saraksts'!T16</f>
    </oc>
    <nc r="T148">
      <f>'P:\2Novada_parvalde\2 NP mēneša plāns\04_Plānošanas matricas\Kancāns\[Kancāns.xlsm]Nodarbību saraksts'!T16</f>
    </nc>
  </rcc>
  <rcc rId="1900" sId="1">
    <oc r="U148">
      <f>'P:\2Novada_Nodala\2 NP mēneša plāns\04_Plānošanas matricas\Kancāns\[Kancāns.xlsm]Nodarbību saraksts'!U16</f>
    </oc>
    <nc r="U148">
      <f>'P:\2Novada_parvalde\2 NP mēneša plāns\04_Plānošanas matricas\Kancāns\[Kancāns.xlsm]Nodarbību saraksts'!U16</f>
    </nc>
  </rcc>
  <rcc rId="1901" sId="1">
    <oc r="D149">
      <f>'P:\2Novada_Nodala\2 NP mēneša plāns\04_Plānošanas matricas\Kancāns\[Kancāns.xlsm]Nodarbību saraksts'!D17</f>
    </oc>
    <nc r="D149">
      <f>'P:\2Novada_parvalde\2 NP mēneša plāns\04_Plānošanas matricas\Kancāns\[Kancāns.xlsm]Nodarbību saraksts'!D17</f>
    </nc>
  </rcc>
  <rcc rId="1902" sId="1">
    <oc r="E149">
      <f>'P:\2Novada_Nodala\2 NP mēneša plāns\04_Plānošanas matricas\Kancāns\[Kancāns.xlsm]Nodarbību saraksts'!E17</f>
    </oc>
    <nc r="E149">
      <f>'P:\2Novada_parvalde\2 NP mēneša plāns\04_Plānošanas matricas\Kancāns\[Kancāns.xlsm]Nodarbību saraksts'!E17</f>
    </nc>
  </rcc>
  <rcc rId="1903" sId="1">
    <oc r="F149">
      <f>'P:\2Novada_Nodala\2 NP mēneša plāns\04_Plānošanas matricas\Kancāns\[Kancāns.xlsm]Nodarbību saraksts'!F17</f>
    </oc>
    <nc r="F149">
      <f>'P:\2Novada_parvalde\2 NP mēneša plāns\04_Plānošanas matricas\Kancāns\[Kancāns.xlsm]Nodarbību saraksts'!F17</f>
    </nc>
  </rcc>
  <rcc rId="1904" sId="1">
    <oc r="G149">
      <f>'P:\2Novada_Nodala\2 NP mēneša plāns\04_Plānošanas matricas\Kancāns\[Kancāns.xlsm]Nodarbību saraksts'!G17</f>
    </oc>
    <nc r="G149">
      <f>'P:\2Novada_parvalde\2 NP mēneša plāns\04_Plānošanas matricas\Kancāns\[Kancāns.xlsm]Nodarbību saraksts'!G17</f>
    </nc>
  </rcc>
  <rcc rId="1905" sId="1">
    <oc r="H149">
      <f>'P:\2Novada_Nodala\2 NP mēneša plāns\04_Plānošanas matricas\Kancāns\[Kancāns.xlsm]Nodarbību saraksts'!H17</f>
    </oc>
    <nc r="H149">
      <f>'P:\2Novada_parvalde\2 NP mēneša plāns\04_Plānošanas matricas\Kancāns\[Kancāns.xlsm]Nodarbību saraksts'!H17</f>
    </nc>
  </rcc>
  <rcc rId="1906" sId="1">
    <oc r="I149">
      <f>'P:\2Novada_Nodala\2 NP mēneša plāns\04_Plānošanas matricas\Kancāns\[Kancāns.xlsm]Nodarbību saraksts'!I17</f>
    </oc>
    <nc r="I149">
      <f>'P:\2Novada_parvalde\2 NP mēneša plāns\04_Plānošanas matricas\Kancāns\[Kancāns.xlsm]Nodarbību saraksts'!I17</f>
    </nc>
  </rcc>
  <rcc rId="1907" sId="1">
    <oc r="J149">
      <f>'P:\2Novada_Nodala\2 NP mēneša plāns\04_Plānošanas matricas\Kancāns\[Kancāns.xlsm]Nodarbību saraksts'!J17</f>
    </oc>
    <nc r="J149">
      <f>'P:\2Novada_parvalde\2 NP mēneša plāns\04_Plānošanas matricas\Kancāns\[Kancāns.xlsm]Nodarbību saraksts'!J17</f>
    </nc>
  </rcc>
  <rcc rId="1908" sId="1">
    <oc r="K149">
      <f>'P:\2Novada_Nodala\2 NP mēneša plāns\04_Plānošanas matricas\Kancāns\[Kancāns.xlsm]Nodarbību saraksts'!K17</f>
    </oc>
    <nc r="K149">
      <f>'P:\2Novada_parvalde\2 NP mēneša plāns\04_Plānošanas matricas\Kancāns\[Kancāns.xlsm]Nodarbību saraksts'!K17</f>
    </nc>
  </rcc>
  <rcc rId="1909" sId="1">
    <oc r="L149">
      <f>'P:\2Novada_Nodala\2 NP mēneša plāns\04_Plānošanas matricas\Kancāns\[Kancāns.xlsm]Nodarbību saraksts'!L17</f>
    </oc>
    <nc r="L149">
      <f>'P:\2Novada_parvalde\2 NP mēneša plāns\04_Plānošanas matricas\Kancāns\[Kancāns.xlsm]Nodarbību saraksts'!L17</f>
    </nc>
  </rcc>
  <rcc rId="1910" sId="1">
    <oc r="M149">
      <f>'P:\2Novada_Nodala\2 NP mēneša plāns\04_Plānošanas matricas\Kancāns\[Kancāns.xlsm]Nodarbību saraksts'!M17</f>
    </oc>
    <nc r="M149">
      <f>'P:\2Novada_parvalde\2 NP mēneša plāns\04_Plānošanas matricas\Kancāns\[Kancāns.xlsm]Nodarbību saraksts'!M17</f>
    </nc>
  </rcc>
  <rcc rId="1911" sId="1">
    <oc r="N149">
      <f>'P:\2Novada_Nodala\2 NP mēneša plāns\04_Plānošanas matricas\Kancāns\[Kancāns.xlsm]Nodarbību saraksts'!N17</f>
    </oc>
    <nc r="N149">
      <f>'P:\2Novada_parvalde\2 NP mēneša plāns\04_Plānošanas matricas\Kancāns\[Kancāns.xlsm]Nodarbību saraksts'!N17</f>
    </nc>
  </rcc>
  <rcc rId="1912" sId="1">
    <oc r="O149">
      <f>'P:\2Novada_Nodala\2 NP mēneša plāns\04_Plānošanas matricas\Kancāns\[Kancāns.xlsm]Nodarbību saraksts'!O17</f>
    </oc>
    <nc r="O149">
      <f>'P:\2Novada_parvalde\2 NP mēneša plāns\04_Plānošanas matricas\Kancāns\[Kancāns.xlsm]Nodarbību saraksts'!O17</f>
    </nc>
  </rcc>
  <rcc rId="1913" sId="1">
    <oc r="P149">
      <f>'P:\2Novada_Nodala\2 NP mēneša plāns\04_Plānošanas matricas\Kancāns\[Kancāns.xlsm]Nodarbību saraksts'!P17</f>
    </oc>
    <nc r="P149">
      <f>'P:\2Novada_parvalde\2 NP mēneša plāns\04_Plānošanas matricas\Kancāns\[Kancāns.xlsm]Nodarbību saraksts'!P17</f>
    </nc>
  </rcc>
  <rcc rId="1914" sId="1">
    <oc r="Q149">
      <f>'P:\2Novada_Nodala\2 NP mēneša plāns\04_Plānošanas matricas\Kancāns\[Kancāns.xlsm]Nodarbību saraksts'!Q17</f>
    </oc>
    <nc r="Q149">
      <f>'P:\2Novada_parvalde\2 NP mēneša plāns\04_Plānošanas matricas\Kancāns\[Kancāns.xlsm]Nodarbību saraksts'!Q17</f>
    </nc>
  </rcc>
  <rcc rId="1915" sId="1">
    <oc r="R149">
      <f>'P:\2Novada_Nodala\2 NP mēneša plāns\04_Plānošanas matricas\Kancāns\[Kancāns.xlsm]Nodarbību saraksts'!R17</f>
    </oc>
    <nc r="R149">
      <f>'P:\2Novada_parvalde\2 NP mēneša plāns\04_Plānošanas matricas\Kancāns\[Kancāns.xlsm]Nodarbību saraksts'!R17</f>
    </nc>
  </rcc>
  <rcc rId="1916" sId="1">
    <oc r="S149">
      <f>'P:\2Novada_Nodala\2 NP mēneša plāns\04_Plānošanas matricas\Kancāns\[Kancāns.xlsm]Nodarbību saraksts'!S17</f>
    </oc>
    <nc r="S149">
      <f>'P:\2Novada_parvalde\2 NP mēneša plāns\04_Plānošanas matricas\Kancāns\[Kancāns.xlsm]Nodarbību saraksts'!S17</f>
    </nc>
  </rcc>
  <rcc rId="1917" sId="1">
    <oc r="T149">
      <f>'P:\2Novada_Nodala\2 NP mēneša plāns\04_Plānošanas matricas\Kancāns\[Kancāns.xlsm]Nodarbību saraksts'!T17</f>
    </oc>
    <nc r="T149">
      <f>'P:\2Novada_parvalde\2 NP mēneša plāns\04_Plānošanas matricas\Kancāns\[Kancāns.xlsm]Nodarbību saraksts'!T17</f>
    </nc>
  </rcc>
  <rcc rId="1918" sId="1">
    <oc r="U149">
      <f>'P:\2Novada_Nodala\2 NP mēneša plāns\04_Plānošanas matricas\Kancāns\[Kancāns.xlsm]Nodarbību saraksts'!U17</f>
    </oc>
    <nc r="U149">
      <f>'P:\2Novada_parvalde\2 NP mēneša plāns\04_Plānošanas matricas\Kancāns\[Kancāns.xlsm]Nodarbību saraksts'!U17</f>
    </nc>
  </rcc>
  <rcc rId="1919" sId="1">
    <oc r="D150">
      <f>'P:\2Novada_Nodala\2 NP mēneša plāns\04_Plānošanas matricas\Kancāns\[Kancāns.xlsm]Nodarbību saraksts'!D18</f>
    </oc>
    <nc r="D150">
      <f>'P:\2Novada_parvalde\2 NP mēneša plāns\04_Plānošanas matricas\Kancāns\[Kancāns.xlsm]Nodarbību saraksts'!D18</f>
    </nc>
  </rcc>
  <rcc rId="1920" sId="1">
    <oc r="E150">
      <f>'P:\2Novada_Nodala\2 NP mēneša plāns\04_Plānošanas matricas\Kancāns\[Kancāns.xlsm]Nodarbību saraksts'!E18</f>
    </oc>
    <nc r="E150">
      <f>'P:\2Novada_parvalde\2 NP mēneša plāns\04_Plānošanas matricas\Kancāns\[Kancāns.xlsm]Nodarbību saraksts'!E18</f>
    </nc>
  </rcc>
  <rcc rId="1921" sId="1">
    <oc r="F150">
      <f>'P:\2Novada_Nodala\2 NP mēneša plāns\04_Plānošanas matricas\Kancāns\[Kancāns.xlsm]Nodarbību saraksts'!F18</f>
    </oc>
    <nc r="F150">
      <f>'P:\2Novada_parvalde\2 NP mēneša plāns\04_Plānošanas matricas\Kancāns\[Kancāns.xlsm]Nodarbību saraksts'!F18</f>
    </nc>
  </rcc>
  <rcc rId="1922" sId="1">
    <oc r="G150">
      <f>'P:\2Novada_Nodala\2 NP mēneša plāns\04_Plānošanas matricas\Kancāns\[Kancāns.xlsm]Nodarbību saraksts'!G18</f>
    </oc>
    <nc r="G150">
      <f>'P:\2Novada_parvalde\2 NP mēneša plāns\04_Plānošanas matricas\Kancāns\[Kancāns.xlsm]Nodarbību saraksts'!G18</f>
    </nc>
  </rcc>
  <rcc rId="1923" sId="1">
    <oc r="H150">
      <f>'P:\2Novada_Nodala\2 NP mēneša plāns\04_Plānošanas matricas\Kancāns\[Kancāns.xlsm]Nodarbību saraksts'!H18</f>
    </oc>
    <nc r="H150">
      <f>'P:\2Novada_parvalde\2 NP mēneša plāns\04_Plānošanas matricas\Kancāns\[Kancāns.xlsm]Nodarbību saraksts'!H18</f>
    </nc>
  </rcc>
  <rcc rId="1924" sId="1">
    <oc r="I150">
      <f>'P:\2Novada_Nodala\2 NP mēneša plāns\04_Plānošanas matricas\Kancāns\[Kancāns.xlsm]Nodarbību saraksts'!I18</f>
    </oc>
    <nc r="I150">
      <f>'P:\2Novada_parvalde\2 NP mēneša plāns\04_Plānošanas matricas\Kancāns\[Kancāns.xlsm]Nodarbību saraksts'!I18</f>
    </nc>
  </rcc>
  <rcc rId="1925" sId="1">
    <oc r="J150">
      <f>'P:\2Novada_Nodala\2 NP mēneša plāns\04_Plānošanas matricas\Kancāns\[Kancāns.xlsm]Nodarbību saraksts'!J18</f>
    </oc>
    <nc r="J150">
      <f>'P:\2Novada_parvalde\2 NP mēneša plāns\04_Plānošanas matricas\Kancāns\[Kancāns.xlsm]Nodarbību saraksts'!J18</f>
    </nc>
  </rcc>
  <rcc rId="1926" sId="1">
    <oc r="K150">
      <f>'P:\2Novada_Nodala\2 NP mēneša plāns\04_Plānošanas matricas\Kancāns\[Kancāns.xlsm]Nodarbību saraksts'!K18</f>
    </oc>
    <nc r="K150">
      <f>'P:\2Novada_parvalde\2 NP mēneša plāns\04_Plānošanas matricas\Kancāns\[Kancāns.xlsm]Nodarbību saraksts'!K18</f>
    </nc>
  </rcc>
  <rcc rId="1927" sId="1">
    <oc r="L150">
      <f>'P:\2Novada_Nodala\2 NP mēneša plāns\04_Plānošanas matricas\Kancāns\[Kancāns.xlsm]Nodarbību saraksts'!L18</f>
    </oc>
    <nc r="L150">
      <f>'P:\2Novada_parvalde\2 NP mēneša plāns\04_Plānošanas matricas\Kancāns\[Kancāns.xlsm]Nodarbību saraksts'!L18</f>
    </nc>
  </rcc>
  <rcc rId="1928" sId="1">
    <oc r="M150">
      <f>'P:\2Novada_Nodala\2 NP mēneša plāns\04_Plānošanas matricas\Kancāns\[Kancāns.xlsm]Nodarbību saraksts'!M18</f>
    </oc>
    <nc r="M150">
      <f>'P:\2Novada_parvalde\2 NP mēneša plāns\04_Plānošanas matricas\Kancāns\[Kancāns.xlsm]Nodarbību saraksts'!M18</f>
    </nc>
  </rcc>
  <rcc rId="1929" sId="1">
    <oc r="N150">
      <f>'P:\2Novada_Nodala\2 NP mēneša plāns\04_Plānošanas matricas\Kancāns\[Kancāns.xlsm]Nodarbību saraksts'!N18</f>
    </oc>
    <nc r="N150">
      <f>'P:\2Novada_parvalde\2 NP mēneša plāns\04_Plānošanas matricas\Kancāns\[Kancāns.xlsm]Nodarbību saraksts'!N18</f>
    </nc>
  </rcc>
  <rcc rId="1930" sId="1">
    <oc r="O150">
      <f>'P:\2Novada_Nodala\2 NP mēneša plāns\04_Plānošanas matricas\Kancāns\[Kancāns.xlsm]Nodarbību saraksts'!O18</f>
    </oc>
    <nc r="O150">
      <f>'P:\2Novada_parvalde\2 NP mēneša plāns\04_Plānošanas matricas\Kancāns\[Kancāns.xlsm]Nodarbību saraksts'!O18</f>
    </nc>
  </rcc>
  <rcc rId="1931" sId="1">
    <oc r="P150">
      <f>'P:\2Novada_Nodala\2 NP mēneša plāns\04_Plānošanas matricas\Kancāns\[Kancāns.xlsm]Nodarbību saraksts'!P18</f>
    </oc>
    <nc r="P150">
      <f>'P:\2Novada_parvalde\2 NP mēneša plāns\04_Plānošanas matricas\Kancāns\[Kancāns.xlsm]Nodarbību saraksts'!P18</f>
    </nc>
  </rcc>
  <rcc rId="1932" sId="1">
    <oc r="Q150">
      <f>'P:\2Novada_Nodala\2 NP mēneša plāns\04_Plānošanas matricas\Kancāns\[Kancāns.xlsm]Nodarbību saraksts'!Q18</f>
    </oc>
    <nc r="Q150">
      <f>'P:\2Novada_parvalde\2 NP mēneša plāns\04_Plānošanas matricas\Kancāns\[Kancāns.xlsm]Nodarbību saraksts'!Q18</f>
    </nc>
  </rcc>
  <rcc rId="1933" sId="1">
    <oc r="R150">
      <f>'P:\2Novada_Nodala\2 NP mēneša plāns\04_Plānošanas matricas\Kancāns\[Kancāns.xlsm]Nodarbību saraksts'!R18</f>
    </oc>
    <nc r="R150">
      <f>'P:\2Novada_parvalde\2 NP mēneša plāns\04_Plānošanas matricas\Kancāns\[Kancāns.xlsm]Nodarbību saraksts'!R18</f>
    </nc>
  </rcc>
  <rcc rId="1934" sId="1">
    <oc r="S150">
      <f>'P:\2Novada_Nodala\2 NP mēneša plāns\04_Plānošanas matricas\Kancāns\[Kancāns.xlsm]Nodarbību saraksts'!S18</f>
    </oc>
    <nc r="S150">
      <f>'P:\2Novada_parvalde\2 NP mēneša plāns\04_Plānošanas matricas\Kancāns\[Kancāns.xlsm]Nodarbību saraksts'!S18</f>
    </nc>
  </rcc>
  <rcc rId="1935" sId="1">
    <oc r="T150">
      <f>'P:\2Novada_Nodala\2 NP mēneša plāns\04_Plānošanas matricas\Kancāns\[Kancāns.xlsm]Nodarbību saraksts'!T18</f>
    </oc>
    <nc r="T150">
      <f>'P:\2Novada_parvalde\2 NP mēneša plāns\04_Plānošanas matricas\Kancāns\[Kancāns.xlsm]Nodarbību saraksts'!T18</f>
    </nc>
  </rcc>
  <rcc rId="1936" sId="1">
    <oc r="U150">
      <f>'P:\2Novada_Nodala\2 NP mēneša plāns\04_Plānošanas matricas\Kancāns\[Kancāns.xlsm]Nodarbību saraksts'!U18</f>
    </oc>
    <nc r="U150">
      <f>'P:\2Novada_parvalde\2 NP mēneša plāns\04_Plānošanas matricas\Kancāns\[Kancāns.xlsm]Nodarbību saraksts'!U18</f>
    </nc>
  </rcc>
  <rcc rId="1937" sId="1">
    <oc r="D151">
      <f>'P:\2Novada_Nodala\2 NP mēneša plāns\04_Plānošanas matricas\Kancāns\[Kancāns.xlsm]Nodarbību saraksts'!D19</f>
    </oc>
    <nc r="D151">
      <f>'P:\2Novada_parvalde\2 NP mēneša plāns\04_Plānošanas matricas\Kancāns\[Kancāns.xlsm]Nodarbību saraksts'!D19</f>
    </nc>
  </rcc>
  <rcc rId="1938" sId="1">
    <oc r="E151">
      <f>'P:\2Novada_Nodala\2 NP mēneša plāns\04_Plānošanas matricas\Kancāns\[Kancāns.xlsm]Nodarbību saraksts'!E19</f>
    </oc>
    <nc r="E151">
      <f>'P:\2Novada_parvalde\2 NP mēneša plāns\04_Plānošanas matricas\Kancāns\[Kancāns.xlsm]Nodarbību saraksts'!E19</f>
    </nc>
  </rcc>
  <rcc rId="1939" sId="1">
    <oc r="F151">
      <f>'P:\2Novada_Nodala\2 NP mēneša plāns\04_Plānošanas matricas\Kancāns\[Kancāns.xlsm]Nodarbību saraksts'!F19</f>
    </oc>
    <nc r="F151">
      <f>'P:\2Novada_parvalde\2 NP mēneša plāns\04_Plānošanas matricas\Kancāns\[Kancāns.xlsm]Nodarbību saraksts'!F19</f>
    </nc>
  </rcc>
  <rcc rId="1940" sId="1">
    <oc r="G151">
      <f>'P:\2Novada_Nodala\2 NP mēneša plāns\04_Plānošanas matricas\Kancāns\[Kancāns.xlsm]Nodarbību saraksts'!G19</f>
    </oc>
    <nc r="G151">
      <f>'P:\2Novada_parvalde\2 NP mēneša plāns\04_Plānošanas matricas\Kancāns\[Kancāns.xlsm]Nodarbību saraksts'!G19</f>
    </nc>
  </rcc>
  <rcc rId="1941" sId="1">
    <oc r="H151">
      <f>'P:\2Novada_Nodala\2 NP mēneša plāns\04_Plānošanas matricas\Kancāns\[Kancāns.xlsm]Nodarbību saraksts'!H19</f>
    </oc>
    <nc r="H151">
      <f>'P:\2Novada_parvalde\2 NP mēneša plāns\04_Plānošanas matricas\Kancāns\[Kancāns.xlsm]Nodarbību saraksts'!H19</f>
    </nc>
  </rcc>
  <rcc rId="1942" sId="1">
    <oc r="I151">
      <f>'P:\2Novada_Nodala\2 NP mēneša plāns\04_Plānošanas matricas\Kancāns\[Kancāns.xlsm]Nodarbību saraksts'!I19</f>
    </oc>
    <nc r="I151">
      <f>'P:\2Novada_parvalde\2 NP mēneša plāns\04_Plānošanas matricas\Kancāns\[Kancāns.xlsm]Nodarbību saraksts'!I19</f>
    </nc>
  </rcc>
  <rcc rId="1943" sId="1">
    <oc r="J151">
      <f>'P:\2Novada_Nodala\2 NP mēneša plāns\04_Plānošanas matricas\Kancāns\[Kancāns.xlsm]Nodarbību saraksts'!J19</f>
    </oc>
    <nc r="J151">
      <f>'P:\2Novada_parvalde\2 NP mēneša plāns\04_Plānošanas matricas\Kancāns\[Kancāns.xlsm]Nodarbību saraksts'!J19</f>
    </nc>
  </rcc>
  <rcc rId="1944" sId="1">
    <oc r="K151">
      <f>'P:\2Novada_Nodala\2 NP mēneša plāns\04_Plānošanas matricas\Kancāns\[Kancāns.xlsm]Nodarbību saraksts'!K19</f>
    </oc>
    <nc r="K151">
      <f>'P:\2Novada_parvalde\2 NP mēneša plāns\04_Plānošanas matricas\Kancāns\[Kancāns.xlsm]Nodarbību saraksts'!K19</f>
    </nc>
  </rcc>
  <rcc rId="1945" sId="1">
    <oc r="L151">
      <f>'P:\2Novada_Nodala\2 NP mēneša plāns\04_Plānošanas matricas\Kancāns\[Kancāns.xlsm]Nodarbību saraksts'!L19</f>
    </oc>
    <nc r="L151">
      <f>'P:\2Novada_parvalde\2 NP mēneša plāns\04_Plānošanas matricas\Kancāns\[Kancāns.xlsm]Nodarbību saraksts'!L19</f>
    </nc>
  </rcc>
  <rcc rId="1946" sId="1">
    <oc r="M151">
      <f>'P:\2Novada_Nodala\2 NP mēneša plāns\04_Plānošanas matricas\Kancāns\[Kancāns.xlsm]Nodarbību saraksts'!M19</f>
    </oc>
    <nc r="M151">
      <f>'P:\2Novada_parvalde\2 NP mēneša plāns\04_Plānošanas matricas\Kancāns\[Kancāns.xlsm]Nodarbību saraksts'!M19</f>
    </nc>
  </rcc>
  <rcc rId="1947" sId="1">
    <oc r="N151">
      <f>'P:\2Novada_Nodala\2 NP mēneša plāns\04_Plānošanas matricas\Kancāns\[Kancāns.xlsm]Nodarbību saraksts'!N19</f>
    </oc>
    <nc r="N151">
      <f>'P:\2Novada_parvalde\2 NP mēneša plāns\04_Plānošanas matricas\Kancāns\[Kancāns.xlsm]Nodarbību saraksts'!N19</f>
    </nc>
  </rcc>
  <rcc rId="1948" sId="1">
    <oc r="O151">
      <f>'P:\2Novada_Nodala\2 NP mēneša plāns\04_Plānošanas matricas\Kancāns\[Kancāns.xlsm]Nodarbību saraksts'!O19</f>
    </oc>
    <nc r="O151">
      <f>'P:\2Novada_parvalde\2 NP mēneša plāns\04_Plānošanas matricas\Kancāns\[Kancāns.xlsm]Nodarbību saraksts'!O19</f>
    </nc>
  </rcc>
  <rcc rId="1949" sId="1">
    <oc r="P151">
      <f>'P:\2Novada_Nodala\2 NP mēneša plāns\04_Plānošanas matricas\Kancāns\[Kancāns.xlsm]Nodarbību saraksts'!P19</f>
    </oc>
    <nc r="P151">
      <f>'P:\2Novada_parvalde\2 NP mēneša plāns\04_Plānošanas matricas\Kancāns\[Kancāns.xlsm]Nodarbību saraksts'!P19</f>
    </nc>
  </rcc>
  <rcc rId="1950" sId="1">
    <oc r="Q151">
      <f>'P:\2Novada_Nodala\2 NP mēneša plāns\04_Plānošanas matricas\Kancāns\[Kancāns.xlsm]Nodarbību saraksts'!Q19</f>
    </oc>
    <nc r="Q151">
      <f>'P:\2Novada_parvalde\2 NP mēneša plāns\04_Plānošanas matricas\Kancāns\[Kancāns.xlsm]Nodarbību saraksts'!Q19</f>
    </nc>
  </rcc>
  <rcc rId="1951" sId="1">
    <oc r="R151">
      <f>'P:\2Novada_Nodala\2 NP mēneša plāns\04_Plānošanas matricas\Kancāns\[Kancāns.xlsm]Nodarbību saraksts'!R19</f>
    </oc>
    <nc r="R151">
      <f>'P:\2Novada_parvalde\2 NP mēneša plāns\04_Plānošanas matricas\Kancāns\[Kancāns.xlsm]Nodarbību saraksts'!R19</f>
    </nc>
  </rcc>
  <rcc rId="1952" sId="1">
    <oc r="S151">
      <f>'P:\2Novada_Nodala\2 NP mēneša plāns\04_Plānošanas matricas\Kancāns\[Kancāns.xlsm]Nodarbību saraksts'!S19</f>
    </oc>
    <nc r="S151">
      <f>'P:\2Novada_parvalde\2 NP mēneša plāns\04_Plānošanas matricas\Kancāns\[Kancāns.xlsm]Nodarbību saraksts'!S19</f>
    </nc>
  </rcc>
  <rcc rId="1953" sId="1">
    <oc r="T151">
      <f>'P:\2Novada_Nodala\2 NP mēneša plāns\04_Plānošanas matricas\Kancāns\[Kancāns.xlsm]Nodarbību saraksts'!T19</f>
    </oc>
    <nc r="T151">
      <f>'P:\2Novada_parvalde\2 NP mēneša plāns\04_Plānošanas matricas\Kancāns\[Kancāns.xlsm]Nodarbību saraksts'!T19</f>
    </nc>
  </rcc>
  <rcc rId="1954" sId="1">
    <oc r="U151">
      <f>'P:\2Novada_Nodala\2 NP mēneša plāns\04_Plānošanas matricas\Kancāns\[Kancāns.xlsm]Nodarbību saraksts'!U19</f>
    </oc>
    <nc r="U151">
      <f>'P:\2Novada_parvalde\2 NP mēneša plāns\04_Plānošanas matricas\Kancāns\[Kancāns.xlsm]Nodarbību saraksts'!U19</f>
    </nc>
  </rcc>
  <rcc rId="1955" sId="1">
    <oc r="D152">
      <f>'P:\2Novada_Nodala\2 NP mēneša plāns\04_Plānošanas matricas\Kancāns\[Kancāns.xlsm]Nodarbību saraksts'!D20</f>
    </oc>
    <nc r="D152">
      <f>'P:\2Novada_parvalde\2 NP mēneša plāns\04_Plānošanas matricas\Kancāns\[Kancāns.xlsm]Nodarbību saraksts'!D20</f>
    </nc>
  </rcc>
  <rcc rId="1956" sId="1">
    <oc r="E152">
      <f>'P:\2Novada_Nodala\2 NP mēneša plāns\04_Plānošanas matricas\Kancāns\[Kancāns.xlsm]Nodarbību saraksts'!E20</f>
    </oc>
    <nc r="E152">
      <f>'P:\2Novada_parvalde\2 NP mēneša plāns\04_Plānošanas matricas\Kancāns\[Kancāns.xlsm]Nodarbību saraksts'!E20</f>
    </nc>
  </rcc>
  <rcc rId="1957" sId="1">
    <oc r="F152">
      <f>'P:\2Novada_Nodala\2 NP mēneša plāns\04_Plānošanas matricas\Kancāns\[Kancāns.xlsm]Nodarbību saraksts'!F20</f>
    </oc>
    <nc r="F152">
      <f>'P:\2Novada_parvalde\2 NP mēneša plāns\04_Plānošanas matricas\Kancāns\[Kancāns.xlsm]Nodarbību saraksts'!F20</f>
    </nc>
  </rcc>
  <rcc rId="1958" sId="1">
    <oc r="G152">
      <f>'P:\2Novada_Nodala\2 NP mēneša plāns\04_Plānošanas matricas\Kancāns\[Kancāns.xlsm]Nodarbību saraksts'!G20</f>
    </oc>
    <nc r="G152">
      <f>'P:\2Novada_parvalde\2 NP mēneša plāns\04_Plānošanas matricas\Kancāns\[Kancāns.xlsm]Nodarbību saraksts'!G20</f>
    </nc>
  </rcc>
  <rcc rId="1959" sId="1">
    <oc r="H152">
      <f>'P:\2Novada_Nodala\2 NP mēneša plāns\04_Plānošanas matricas\Kancāns\[Kancāns.xlsm]Nodarbību saraksts'!H20</f>
    </oc>
    <nc r="H152">
      <f>'P:\2Novada_parvalde\2 NP mēneša plāns\04_Plānošanas matricas\Kancāns\[Kancāns.xlsm]Nodarbību saraksts'!H20</f>
    </nc>
  </rcc>
  <rcc rId="1960" sId="1">
    <oc r="I152">
      <f>'P:\2Novada_Nodala\2 NP mēneša plāns\04_Plānošanas matricas\Kancāns\[Kancāns.xlsm]Nodarbību saraksts'!I20</f>
    </oc>
    <nc r="I152">
      <f>'P:\2Novada_parvalde\2 NP mēneša plāns\04_Plānošanas matricas\Kancāns\[Kancāns.xlsm]Nodarbību saraksts'!I20</f>
    </nc>
  </rcc>
  <rcc rId="1961" sId="1">
    <oc r="J152">
      <f>'P:\2Novada_Nodala\2 NP mēneša plāns\04_Plānošanas matricas\Kancāns\[Kancāns.xlsm]Nodarbību saraksts'!J20</f>
    </oc>
    <nc r="J152">
      <f>'P:\2Novada_parvalde\2 NP mēneša plāns\04_Plānošanas matricas\Kancāns\[Kancāns.xlsm]Nodarbību saraksts'!J20</f>
    </nc>
  </rcc>
  <rcc rId="1962" sId="1">
    <oc r="K152">
      <f>'P:\2Novada_Nodala\2 NP mēneša plāns\04_Plānošanas matricas\Kancāns\[Kancāns.xlsm]Nodarbību saraksts'!K20</f>
    </oc>
    <nc r="K152">
      <f>'P:\2Novada_parvalde\2 NP mēneša plāns\04_Plānošanas matricas\Kancāns\[Kancāns.xlsm]Nodarbību saraksts'!K20</f>
    </nc>
  </rcc>
  <rcc rId="1963" sId="1">
    <oc r="L152">
      <f>'P:\2Novada_Nodala\2 NP mēneša plāns\04_Plānošanas matricas\Kancāns\[Kancāns.xlsm]Nodarbību saraksts'!L20</f>
    </oc>
    <nc r="L152">
      <f>'P:\2Novada_parvalde\2 NP mēneša plāns\04_Plānošanas matricas\Kancāns\[Kancāns.xlsm]Nodarbību saraksts'!L20</f>
    </nc>
  </rcc>
  <rcc rId="1964" sId="1">
    <oc r="M152">
      <f>'P:\2Novada_Nodala\2 NP mēneša plāns\04_Plānošanas matricas\Kancāns\[Kancāns.xlsm]Nodarbību saraksts'!M20</f>
    </oc>
    <nc r="M152">
      <f>'P:\2Novada_parvalde\2 NP mēneša plāns\04_Plānošanas matricas\Kancāns\[Kancāns.xlsm]Nodarbību saraksts'!M20</f>
    </nc>
  </rcc>
  <rcc rId="1965" sId="1">
    <oc r="N152">
      <f>'P:\2Novada_Nodala\2 NP mēneša plāns\04_Plānošanas matricas\Kancāns\[Kancāns.xlsm]Nodarbību saraksts'!N20</f>
    </oc>
    <nc r="N152">
      <f>'P:\2Novada_parvalde\2 NP mēneša plāns\04_Plānošanas matricas\Kancāns\[Kancāns.xlsm]Nodarbību saraksts'!N20</f>
    </nc>
  </rcc>
  <rcc rId="1966" sId="1">
    <oc r="O152">
      <f>'P:\2Novada_Nodala\2 NP mēneša plāns\04_Plānošanas matricas\Kancāns\[Kancāns.xlsm]Nodarbību saraksts'!O20</f>
    </oc>
    <nc r="O152">
      <f>'P:\2Novada_parvalde\2 NP mēneša plāns\04_Plānošanas matricas\Kancāns\[Kancāns.xlsm]Nodarbību saraksts'!O20</f>
    </nc>
  </rcc>
  <rcc rId="1967" sId="1">
    <oc r="P152">
      <f>'P:\2Novada_Nodala\2 NP mēneša plāns\04_Plānošanas matricas\Kancāns\[Kancāns.xlsm]Nodarbību saraksts'!P20</f>
    </oc>
    <nc r="P152">
      <f>'P:\2Novada_parvalde\2 NP mēneša plāns\04_Plānošanas matricas\Kancāns\[Kancāns.xlsm]Nodarbību saraksts'!P20</f>
    </nc>
  </rcc>
  <rcc rId="1968" sId="1">
    <oc r="Q152">
      <f>'P:\2Novada_Nodala\2 NP mēneša plāns\04_Plānošanas matricas\Kancāns\[Kancāns.xlsm]Nodarbību saraksts'!Q20</f>
    </oc>
    <nc r="Q152">
      <f>'P:\2Novada_parvalde\2 NP mēneša plāns\04_Plānošanas matricas\Kancāns\[Kancāns.xlsm]Nodarbību saraksts'!Q20</f>
    </nc>
  </rcc>
  <rcc rId="1969" sId="1">
    <oc r="R152">
      <f>'P:\2Novada_Nodala\2 NP mēneša plāns\04_Plānošanas matricas\Kancāns\[Kancāns.xlsm]Nodarbību saraksts'!R20</f>
    </oc>
    <nc r="R152">
      <f>'P:\2Novada_parvalde\2 NP mēneša plāns\04_Plānošanas matricas\Kancāns\[Kancāns.xlsm]Nodarbību saraksts'!R20</f>
    </nc>
  </rcc>
  <rcc rId="1970" sId="1">
    <oc r="S152">
      <f>'P:\2Novada_Nodala\2 NP mēneša plāns\04_Plānošanas matricas\Kancāns\[Kancāns.xlsm]Nodarbību saraksts'!S20</f>
    </oc>
    <nc r="S152">
      <f>'P:\2Novada_parvalde\2 NP mēneša plāns\04_Plānošanas matricas\Kancāns\[Kancāns.xlsm]Nodarbību saraksts'!S20</f>
    </nc>
  </rcc>
  <rcc rId="1971" sId="1">
    <oc r="T152">
      <f>'P:\2Novada_Nodala\2 NP mēneša plāns\04_Plānošanas matricas\Kancāns\[Kancāns.xlsm]Nodarbību saraksts'!T20</f>
    </oc>
    <nc r="T152">
      <f>'P:\2Novada_parvalde\2 NP mēneša plāns\04_Plānošanas matricas\Kancāns\[Kancāns.xlsm]Nodarbību saraksts'!T20</f>
    </nc>
  </rcc>
  <rcc rId="1972" sId="1">
    <oc r="U152">
      <f>'P:\2Novada_Nodala\2 NP mēneša plāns\04_Plānošanas matricas\Kancāns\[Kancāns.xlsm]Nodarbību saraksts'!U20</f>
    </oc>
    <nc r="U152">
      <f>'P:\2Novada_parvalde\2 NP mēneša plāns\04_Plānošanas matricas\Kancāns\[Kancāns.xlsm]Nodarbību saraksts'!U20</f>
    </nc>
  </rcc>
  <rcc rId="1973" sId="1">
    <oc r="D153">
      <f>'P:\2Novada_Nodala\2 NP mēneša plāns\04_Plānošanas matricas\Kancāns\[Kancāns.xlsm]Nodarbību saraksts'!D21</f>
    </oc>
    <nc r="D153">
      <f>'P:\2Novada_parvalde\2 NP mēneša plāns\04_Plānošanas matricas\Kancāns\[Kancāns.xlsm]Nodarbību saraksts'!D21</f>
    </nc>
  </rcc>
  <rcc rId="1974" sId="1">
    <oc r="E153">
      <f>'P:\2Novada_Nodala\2 NP mēneša plāns\04_Plānošanas matricas\Kancāns\[Kancāns.xlsm]Nodarbību saraksts'!E21</f>
    </oc>
    <nc r="E153">
      <f>'P:\2Novada_parvalde\2 NP mēneša plāns\04_Plānošanas matricas\Kancāns\[Kancāns.xlsm]Nodarbību saraksts'!E21</f>
    </nc>
  </rcc>
  <rcc rId="1975" sId="1">
    <oc r="F153">
      <f>'P:\2Novada_Nodala\2 NP mēneša plāns\04_Plānošanas matricas\Kancāns\[Kancāns.xlsm]Nodarbību saraksts'!F21</f>
    </oc>
    <nc r="F153">
      <f>'P:\2Novada_parvalde\2 NP mēneša plāns\04_Plānošanas matricas\Kancāns\[Kancāns.xlsm]Nodarbību saraksts'!F21</f>
    </nc>
  </rcc>
  <rcc rId="1976" sId="1">
    <oc r="G153">
      <f>'P:\2Novada_Nodala\2 NP mēneša plāns\04_Plānošanas matricas\Kancāns\[Kancāns.xlsm]Nodarbību saraksts'!G21</f>
    </oc>
    <nc r="G153">
      <f>'P:\2Novada_parvalde\2 NP mēneša plāns\04_Plānošanas matricas\Kancāns\[Kancāns.xlsm]Nodarbību saraksts'!G21</f>
    </nc>
  </rcc>
  <rcc rId="1977" sId="1">
    <oc r="H153">
      <f>'P:\2Novada_Nodala\2 NP mēneša plāns\04_Plānošanas matricas\Kancāns\[Kancāns.xlsm]Nodarbību saraksts'!H21</f>
    </oc>
    <nc r="H153">
      <f>'P:\2Novada_parvalde\2 NP mēneša plāns\04_Plānošanas matricas\Kancāns\[Kancāns.xlsm]Nodarbību saraksts'!H21</f>
    </nc>
  </rcc>
  <rcc rId="1978" sId="1">
    <oc r="I153">
      <f>'P:\2Novada_Nodala\2 NP mēneša plāns\04_Plānošanas matricas\Kancāns\[Kancāns.xlsm]Nodarbību saraksts'!I21</f>
    </oc>
    <nc r="I153">
      <f>'P:\2Novada_parvalde\2 NP mēneša plāns\04_Plānošanas matricas\Kancāns\[Kancāns.xlsm]Nodarbību saraksts'!I21</f>
    </nc>
  </rcc>
  <rcc rId="1979" sId="1">
    <oc r="J153">
      <f>'P:\2Novada_Nodala\2 NP mēneša plāns\04_Plānošanas matricas\Kancāns\[Kancāns.xlsm]Nodarbību saraksts'!J21</f>
    </oc>
    <nc r="J153">
      <f>'P:\2Novada_parvalde\2 NP mēneša plāns\04_Plānošanas matricas\Kancāns\[Kancāns.xlsm]Nodarbību saraksts'!J21</f>
    </nc>
  </rcc>
  <rcc rId="1980" sId="1">
    <oc r="K153">
      <f>'P:\2Novada_Nodala\2 NP mēneša plāns\04_Plānošanas matricas\Kancāns\[Kancāns.xlsm]Nodarbību saraksts'!K21</f>
    </oc>
    <nc r="K153">
      <f>'P:\2Novada_parvalde\2 NP mēneša plāns\04_Plānošanas matricas\Kancāns\[Kancāns.xlsm]Nodarbību saraksts'!K21</f>
    </nc>
  </rcc>
  <rcc rId="1981" sId="1">
    <oc r="L153">
      <f>'P:\2Novada_Nodala\2 NP mēneša plāns\04_Plānošanas matricas\Kancāns\[Kancāns.xlsm]Nodarbību saraksts'!L21</f>
    </oc>
    <nc r="L153">
      <f>'P:\2Novada_parvalde\2 NP mēneša plāns\04_Plānošanas matricas\Kancāns\[Kancāns.xlsm]Nodarbību saraksts'!L21</f>
    </nc>
  </rcc>
  <rcc rId="1982" sId="1">
    <oc r="M153">
      <f>'P:\2Novada_Nodala\2 NP mēneša plāns\04_Plānošanas matricas\Kancāns\[Kancāns.xlsm]Nodarbību saraksts'!M21</f>
    </oc>
    <nc r="M153">
      <f>'P:\2Novada_parvalde\2 NP mēneša plāns\04_Plānošanas matricas\Kancāns\[Kancāns.xlsm]Nodarbību saraksts'!M21</f>
    </nc>
  </rcc>
  <rcc rId="1983" sId="1">
    <oc r="N153">
      <f>'P:\2Novada_Nodala\2 NP mēneša plāns\04_Plānošanas matricas\Kancāns\[Kancāns.xlsm]Nodarbību saraksts'!N21</f>
    </oc>
    <nc r="N153">
      <f>'P:\2Novada_parvalde\2 NP mēneša plāns\04_Plānošanas matricas\Kancāns\[Kancāns.xlsm]Nodarbību saraksts'!N21</f>
    </nc>
  </rcc>
  <rcc rId="1984" sId="1">
    <oc r="O153">
      <f>'P:\2Novada_Nodala\2 NP mēneša plāns\04_Plānošanas matricas\Kancāns\[Kancāns.xlsm]Nodarbību saraksts'!O21</f>
    </oc>
    <nc r="O153">
      <f>'P:\2Novada_parvalde\2 NP mēneša plāns\04_Plānošanas matricas\Kancāns\[Kancāns.xlsm]Nodarbību saraksts'!O21</f>
    </nc>
  </rcc>
  <rcc rId="1985" sId="1">
    <oc r="P153">
      <f>'P:\2Novada_Nodala\2 NP mēneša plāns\04_Plānošanas matricas\Kancāns\[Kancāns.xlsm]Nodarbību saraksts'!P21</f>
    </oc>
    <nc r="P153">
      <f>'P:\2Novada_parvalde\2 NP mēneša plāns\04_Plānošanas matricas\Kancāns\[Kancāns.xlsm]Nodarbību saraksts'!P21</f>
    </nc>
  </rcc>
  <rcc rId="1986" sId="1">
    <oc r="Q153">
      <f>'P:\2Novada_Nodala\2 NP mēneša plāns\04_Plānošanas matricas\Kancāns\[Kancāns.xlsm]Nodarbību saraksts'!Q21</f>
    </oc>
    <nc r="Q153">
      <f>'P:\2Novada_parvalde\2 NP mēneša plāns\04_Plānošanas matricas\Kancāns\[Kancāns.xlsm]Nodarbību saraksts'!Q21</f>
    </nc>
  </rcc>
  <rcc rId="1987" sId="1">
    <oc r="R153">
      <f>'P:\2Novada_Nodala\2 NP mēneša plāns\04_Plānošanas matricas\Kancāns\[Kancāns.xlsm]Nodarbību saraksts'!R21</f>
    </oc>
    <nc r="R153">
      <f>'P:\2Novada_parvalde\2 NP mēneša plāns\04_Plānošanas matricas\Kancāns\[Kancāns.xlsm]Nodarbību saraksts'!R21</f>
    </nc>
  </rcc>
  <rcc rId="1988" sId="1">
    <oc r="S153">
      <f>'P:\2Novada_Nodala\2 NP mēneša plāns\04_Plānošanas matricas\Kancāns\[Kancāns.xlsm]Nodarbību saraksts'!S21</f>
    </oc>
    <nc r="S153">
      <f>'P:\2Novada_parvalde\2 NP mēneša plāns\04_Plānošanas matricas\Kancāns\[Kancāns.xlsm]Nodarbību saraksts'!S21</f>
    </nc>
  </rcc>
  <rcc rId="1989" sId="1">
    <oc r="T153">
      <f>'P:\2Novada_Nodala\2 NP mēneša plāns\04_Plānošanas matricas\Kancāns\[Kancāns.xlsm]Nodarbību saraksts'!T21</f>
    </oc>
    <nc r="T153">
      <f>'P:\2Novada_parvalde\2 NP mēneša plāns\04_Plānošanas matricas\Kancāns\[Kancāns.xlsm]Nodarbību saraksts'!T21</f>
    </nc>
  </rcc>
  <rcc rId="1990" sId="1">
    <oc r="U153">
      <f>'P:\2Novada_Nodala\2 NP mēneša plāns\04_Plānošanas matricas\Kancāns\[Kancāns.xlsm]Nodarbību saraksts'!U21</f>
    </oc>
    <nc r="U153">
      <f>'P:\2Novada_parvalde\2 NP mēneša plāns\04_Plānošanas matricas\Kancāns\[Kancāns.xlsm]Nodarbību saraksts'!U21</f>
    </nc>
  </rcc>
  <rcc rId="1991" sId="1">
    <oc r="D154">
      <f>'P:\2Novada_Nodala\2 NP mēneša plāns\04_Plānošanas matricas\Kancāns\[Kancāns.xlsm]Nodarbību saraksts'!D22</f>
    </oc>
    <nc r="D154">
      <f>'P:\2Novada_parvalde\2 NP mēneša plāns\04_Plānošanas matricas\Kancāns\[Kancāns.xlsm]Nodarbību saraksts'!D22</f>
    </nc>
  </rcc>
  <rcc rId="1992" sId="1">
    <oc r="E154">
      <f>'P:\2Novada_Nodala\2 NP mēneša plāns\04_Plānošanas matricas\Kancāns\[Kancāns.xlsm]Nodarbību saraksts'!E22</f>
    </oc>
    <nc r="E154">
      <f>'P:\2Novada_parvalde\2 NP mēneša plāns\04_Plānošanas matricas\Kancāns\[Kancāns.xlsm]Nodarbību saraksts'!E22</f>
    </nc>
  </rcc>
  <rcc rId="1993" sId="1">
    <oc r="F154">
      <f>'P:\2Novada_Nodala\2 NP mēneša plāns\04_Plānošanas matricas\Kancāns\[Kancāns.xlsm]Nodarbību saraksts'!F22</f>
    </oc>
    <nc r="F154">
      <f>'P:\2Novada_parvalde\2 NP mēneša plāns\04_Plānošanas matricas\Kancāns\[Kancāns.xlsm]Nodarbību saraksts'!F22</f>
    </nc>
  </rcc>
  <rcc rId="1994" sId="1">
    <oc r="G154">
      <f>'P:\2Novada_Nodala\2 NP mēneša plāns\04_Plānošanas matricas\Kancāns\[Kancāns.xlsm]Nodarbību saraksts'!G22</f>
    </oc>
    <nc r="G154">
      <f>'P:\2Novada_parvalde\2 NP mēneša plāns\04_Plānošanas matricas\Kancāns\[Kancāns.xlsm]Nodarbību saraksts'!G22</f>
    </nc>
  </rcc>
  <rcc rId="1995" sId="1">
    <oc r="H154">
      <f>'P:\2Novada_Nodala\2 NP mēneša plāns\04_Plānošanas matricas\Kancāns\[Kancāns.xlsm]Nodarbību saraksts'!H22</f>
    </oc>
    <nc r="H154">
      <f>'P:\2Novada_parvalde\2 NP mēneša plāns\04_Plānošanas matricas\Kancāns\[Kancāns.xlsm]Nodarbību saraksts'!H22</f>
    </nc>
  </rcc>
  <rcc rId="1996" sId="1">
    <oc r="I154">
      <f>'P:\2Novada_Nodala\2 NP mēneša plāns\04_Plānošanas matricas\Kancāns\[Kancāns.xlsm]Nodarbību saraksts'!I22</f>
    </oc>
    <nc r="I154">
      <f>'P:\2Novada_parvalde\2 NP mēneša plāns\04_Plānošanas matricas\Kancāns\[Kancāns.xlsm]Nodarbību saraksts'!I22</f>
    </nc>
  </rcc>
  <rcc rId="1997" sId="1">
    <oc r="J154">
      <f>'P:\2Novada_Nodala\2 NP mēneša plāns\04_Plānošanas matricas\Kancāns\[Kancāns.xlsm]Nodarbību saraksts'!J22</f>
    </oc>
    <nc r="J154">
      <f>'P:\2Novada_parvalde\2 NP mēneša plāns\04_Plānošanas matricas\Kancāns\[Kancāns.xlsm]Nodarbību saraksts'!J22</f>
    </nc>
  </rcc>
  <rcc rId="1998" sId="1">
    <oc r="K154">
      <f>'P:\2Novada_Nodala\2 NP mēneša plāns\04_Plānošanas matricas\Kancāns\[Kancāns.xlsm]Nodarbību saraksts'!K22</f>
    </oc>
    <nc r="K154">
      <f>'P:\2Novada_parvalde\2 NP mēneša plāns\04_Plānošanas matricas\Kancāns\[Kancāns.xlsm]Nodarbību saraksts'!K22</f>
    </nc>
  </rcc>
  <rcc rId="1999" sId="1">
    <oc r="L154">
      <f>'P:\2Novada_Nodala\2 NP mēneša plāns\04_Plānošanas matricas\Kancāns\[Kancāns.xlsm]Nodarbību saraksts'!L22</f>
    </oc>
    <nc r="L154">
      <f>'P:\2Novada_parvalde\2 NP mēneša plāns\04_Plānošanas matricas\Kancāns\[Kancāns.xlsm]Nodarbību saraksts'!L22</f>
    </nc>
  </rcc>
  <rcc rId="2000" sId="1">
    <oc r="M154">
      <f>'P:\2Novada_Nodala\2 NP mēneša plāns\04_Plānošanas matricas\Kancāns\[Kancāns.xlsm]Nodarbību saraksts'!M22</f>
    </oc>
    <nc r="M154">
      <f>'P:\2Novada_parvalde\2 NP mēneša plāns\04_Plānošanas matricas\Kancāns\[Kancāns.xlsm]Nodarbību saraksts'!M22</f>
    </nc>
  </rcc>
  <rcc rId="2001" sId="1">
    <oc r="N154">
      <f>'P:\2Novada_Nodala\2 NP mēneša plāns\04_Plānošanas matricas\Kancāns\[Kancāns.xlsm]Nodarbību saraksts'!N22</f>
    </oc>
    <nc r="N154">
      <f>'P:\2Novada_parvalde\2 NP mēneša plāns\04_Plānošanas matricas\Kancāns\[Kancāns.xlsm]Nodarbību saraksts'!N22</f>
    </nc>
  </rcc>
  <rcc rId="2002" sId="1">
    <oc r="O154">
      <f>'P:\2Novada_Nodala\2 NP mēneša plāns\04_Plānošanas matricas\Kancāns\[Kancāns.xlsm]Nodarbību saraksts'!O22</f>
    </oc>
    <nc r="O154">
      <f>'P:\2Novada_parvalde\2 NP mēneša plāns\04_Plānošanas matricas\Kancāns\[Kancāns.xlsm]Nodarbību saraksts'!O22</f>
    </nc>
  </rcc>
  <rcc rId="2003" sId="1">
    <oc r="P154">
      <f>'P:\2Novada_Nodala\2 NP mēneša plāns\04_Plānošanas matricas\Kancāns\[Kancāns.xlsm]Nodarbību saraksts'!P22</f>
    </oc>
    <nc r="P154">
      <f>'P:\2Novada_parvalde\2 NP mēneša plāns\04_Plānošanas matricas\Kancāns\[Kancāns.xlsm]Nodarbību saraksts'!P22</f>
    </nc>
  </rcc>
  <rcc rId="2004" sId="1">
    <oc r="Q154">
      <f>'P:\2Novada_Nodala\2 NP mēneša plāns\04_Plānošanas matricas\Kancāns\[Kancāns.xlsm]Nodarbību saraksts'!Q22</f>
    </oc>
    <nc r="Q154">
      <f>'P:\2Novada_parvalde\2 NP mēneša plāns\04_Plānošanas matricas\Kancāns\[Kancāns.xlsm]Nodarbību saraksts'!Q22</f>
    </nc>
  </rcc>
  <rcc rId="2005" sId="1">
    <oc r="R154">
      <f>'P:\2Novada_Nodala\2 NP mēneša plāns\04_Plānošanas matricas\Kancāns\[Kancāns.xlsm]Nodarbību saraksts'!R22</f>
    </oc>
    <nc r="R154">
      <f>'P:\2Novada_parvalde\2 NP mēneša plāns\04_Plānošanas matricas\Kancāns\[Kancāns.xlsm]Nodarbību saraksts'!R22</f>
    </nc>
  </rcc>
  <rcc rId="2006" sId="1">
    <oc r="S154">
      <f>'P:\2Novada_Nodala\2 NP mēneša plāns\04_Plānošanas matricas\Kancāns\[Kancāns.xlsm]Nodarbību saraksts'!S22</f>
    </oc>
    <nc r="S154">
      <f>'P:\2Novada_parvalde\2 NP mēneša plāns\04_Plānošanas matricas\Kancāns\[Kancāns.xlsm]Nodarbību saraksts'!S22</f>
    </nc>
  </rcc>
  <rcc rId="2007" sId="1">
    <oc r="T154">
      <f>'P:\2Novada_Nodala\2 NP mēneša plāns\04_Plānošanas matricas\Kancāns\[Kancāns.xlsm]Nodarbību saraksts'!T22</f>
    </oc>
    <nc r="T154">
      <f>'P:\2Novada_parvalde\2 NP mēneša plāns\04_Plānošanas matricas\Kancāns\[Kancāns.xlsm]Nodarbību saraksts'!T22</f>
    </nc>
  </rcc>
  <rcc rId="2008" sId="1">
    <oc r="U154">
      <f>'P:\2Novada_Nodala\2 NP mēneša plāns\04_Plānošanas matricas\Kancāns\[Kancāns.xlsm]Nodarbību saraksts'!U22</f>
    </oc>
    <nc r="U154">
      <f>'P:\2Novada_parvalde\2 NP mēneša plāns\04_Plānošanas matricas\Kancāns\[Kancāns.xlsm]Nodarbību saraksts'!U22</f>
    </nc>
  </rcc>
  <rcc rId="2009" sId="1">
    <oc r="B157">
      <f>'P:\2Novada_Nodala\2 NP mēneša plāns\04_Plānošanas matricas\Keišs\[Keišs.xlsm]Nodarbību saraksts'!B13</f>
    </oc>
    <nc r="B157">
      <f>'P:\2Novada_parvalde\2 NP mēneša plāns\04_Plānošanas matricas\Keišs\[Keišs.xlsm]Nodarbību saraksts'!B13</f>
    </nc>
  </rcc>
  <rcc rId="2010" sId="1">
    <oc r="C157">
      <f>'P:\2Novada_Nodala\2 NP mēneša plāns\04_Plānošanas matricas\Keišs\[Keišs.xlsm]Nodarbību saraksts'!C13</f>
    </oc>
    <nc r="C157">
      <f>'P:\2Novada_parvalde\2 NP mēneša plāns\04_Plānošanas matricas\Keišs\[Keišs.xlsm]Nodarbību saraksts'!C13</f>
    </nc>
  </rcc>
  <rcc rId="2011" sId="1">
    <oc r="D157">
      <f>'P:\2Novada_Nodala\2 NP mēneša plāns\04_Plānošanas matricas\Keišs\[Keišs.xlsm]Nodarbību saraksts'!D13</f>
    </oc>
    <nc r="D157">
      <f>'P:\2Novada_parvalde\2 NP mēneša plāns\04_Plānošanas matricas\Keišs\[Keišs.xlsm]Nodarbību saraksts'!D13</f>
    </nc>
  </rcc>
  <rcc rId="2012" sId="1">
    <oc r="E157">
      <f>'P:\2Novada_Nodala\2 NP mēneša plāns\04_Plānošanas matricas\Keišs\[Keišs.xlsm]Nodarbību saraksts'!E13</f>
    </oc>
    <nc r="E157">
      <f>'P:\2Novada_parvalde\2 NP mēneša plāns\04_Plānošanas matricas\Keišs\[Keišs.xlsm]Nodarbību saraksts'!E13</f>
    </nc>
  </rcc>
  <rcc rId="2013" sId="1">
    <oc r="F157">
      <f>'P:\2Novada_Nodala\2 NP mēneša plāns\04_Plānošanas matricas\Keišs\[Keišs.xlsm]Nodarbību saraksts'!F13</f>
    </oc>
    <nc r="F157">
      <f>'P:\2Novada_parvalde\2 NP mēneša plāns\04_Plānošanas matricas\Keišs\[Keišs.xlsm]Nodarbību saraksts'!F13</f>
    </nc>
  </rcc>
  <rcc rId="2014" sId="1">
    <oc r="G157">
      <f>'P:\2Novada_Nodala\2 NP mēneša plāns\04_Plānošanas matricas\Keišs\[Keišs.xlsm]Nodarbību saraksts'!G13</f>
    </oc>
    <nc r="G157">
      <f>'P:\2Novada_parvalde\2 NP mēneša plāns\04_Plānošanas matricas\Keišs\[Keišs.xlsm]Nodarbību saraksts'!G13</f>
    </nc>
  </rcc>
  <rcc rId="2015" sId="1">
    <oc r="H157">
      <f>'P:\2Novada_Nodala\2 NP mēneša plāns\04_Plānošanas matricas\Keišs\[Keišs.xlsm]Nodarbību saraksts'!H13</f>
    </oc>
    <nc r="H157">
      <f>'P:\2Novada_parvalde\2 NP mēneša plāns\04_Plānošanas matricas\Keišs\[Keišs.xlsm]Nodarbību saraksts'!H13</f>
    </nc>
  </rcc>
  <rcc rId="2016" sId="1">
    <oc r="I157">
      <f>'P:\2Novada_Nodala\2 NP mēneša plāns\04_Plānošanas matricas\Keišs\[Keišs.xlsm]Nodarbību saraksts'!I13</f>
    </oc>
    <nc r="I157">
      <f>'P:\2Novada_parvalde\2 NP mēneša plāns\04_Plānošanas matricas\Keišs\[Keišs.xlsm]Nodarbību saraksts'!I13</f>
    </nc>
  </rcc>
  <rcc rId="2017" sId="1">
    <oc r="J157">
      <f>'P:\2Novada_Nodala\2 NP mēneša plāns\04_Plānošanas matricas\Keišs\[Keišs.xlsm]Nodarbību saraksts'!J13</f>
    </oc>
    <nc r="J157">
      <f>'P:\2Novada_parvalde\2 NP mēneša plāns\04_Plānošanas matricas\Keišs\[Keišs.xlsm]Nodarbību saraksts'!J13</f>
    </nc>
  </rcc>
  <rcc rId="2018" sId="1">
    <oc r="K157">
      <f>'P:\2Novada_Nodala\2 NP mēneša plāns\04_Plānošanas matricas\Keišs\[Keišs.xlsm]Nodarbību saraksts'!K13</f>
    </oc>
    <nc r="K157">
      <f>'P:\2Novada_parvalde\2 NP mēneša plāns\04_Plānošanas matricas\Keišs\[Keišs.xlsm]Nodarbību saraksts'!K13</f>
    </nc>
  </rcc>
  <rcc rId="2019" sId="1">
    <oc r="L157">
      <f>'P:\2Novada_Nodala\2 NP mēneša plāns\04_Plānošanas matricas\Keišs\[Keišs.xlsm]Nodarbību saraksts'!L13</f>
    </oc>
    <nc r="L157">
      <f>'P:\2Novada_parvalde\2 NP mēneša plāns\04_Plānošanas matricas\Keišs\[Keišs.xlsm]Nodarbību saraksts'!L13</f>
    </nc>
  </rcc>
  <rcc rId="2020" sId="1">
    <oc r="M157">
      <f>'P:\2Novada_Nodala\2 NP mēneša plāns\04_Plānošanas matricas\Keišs\[Keišs.xlsm]Nodarbību saraksts'!M13</f>
    </oc>
    <nc r="M157">
      <f>'P:\2Novada_parvalde\2 NP mēneša plāns\04_Plānošanas matricas\Keišs\[Keišs.xlsm]Nodarbību saraksts'!M13</f>
    </nc>
  </rcc>
  <rcc rId="2021" sId="1">
    <oc r="N157">
      <f>'P:\2Novada_Nodala\2 NP mēneša plāns\04_Plānošanas matricas\Keišs\[Keišs.xlsm]Nodarbību saraksts'!N13</f>
    </oc>
    <nc r="N157">
      <f>'P:\2Novada_parvalde\2 NP mēneša plāns\04_Plānošanas matricas\Keišs\[Keišs.xlsm]Nodarbību saraksts'!N13</f>
    </nc>
  </rcc>
  <rcc rId="2022" sId="1">
    <oc r="O157">
      <f>'P:\2Novada_Nodala\2 NP mēneša plāns\04_Plānošanas matricas\Keišs\[Keišs.xlsm]Nodarbību saraksts'!O13</f>
    </oc>
    <nc r="O157">
      <f>'P:\2Novada_parvalde\2 NP mēneša plāns\04_Plānošanas matricas\Keišs\[Keišs.xlsm]Nodarbību saraksts'!O13</f>
    </nc>
  </rcc>
  <rcc rId="2023" sId="1">
    <oc r="P157">
      <f>'P:\2Novada_Nodala\2 NP mēneša plāns\04_Plānošanas matricas\Keišs\[Keišs.xlsm]Nodarbību saraksts'!P13</f>
    </oc>
    <nc r="P157">
      <f>'P:\2Novada_parvalde\2 NP mēneša plāns\04_Plānošanas matricas\Keišs\[Keišs.xlsm]Nodarbību saraksts'!P13</f>
    </nc>
  </rcc>
  <rcc rId="2024" sId="1">
    <oc r="Q157">
      <f>'P:\2Novada_Nodala\2 NP mēneša plāns\04_Plānošanas matricas\Keišs\[Keišs.xlsm]Nodarbību saraksts'!Q13</f>
    </oc>
    <nc r="Q157">
      <f>'P:\2Novada_parvalde\2 NP mēneša plāns\04_Plānošanas matricas\Keišs\[Keišs.xlsm]Nodarbību saraksts'!Q13</f>
    </nc>
  </rcc>
  <rcc rId="2025" sId="1">
    <oc r="R157">
      <f>'P:\2Novada_Nodala\2 NP mēneša plāns\04_Plānošanas matricas\Keišs\[Keišs.xlsm]Nodarbību saraksts'!R13</f>
    </oc>
    <nc r="R157">
      <f>'P:\2Novada_parvalde\2 NP mēneša plāns\04_Plānošanas matricas\Keišs\[Keišs.xlsm]Nodarbību saraksts'!R13</f>
    </nc>
  </rcc>
  <rcc rId="2026" sId="1">
    <oc r="S157">
      <f>'P:\2Novada_Nodala\2 NP mēneša plāns\04_Plānošanas matricas\Keišs\[Keišs.xlsm]Nodarbību saraksts'!S13</f>
    </oc>
    <nc r="S157">
      <f>'P:\2Novada_parvalde\2 NP mēneša plāns\04_Plānošanas matricas\Keišs\[Keišs.xlsm]Nodarbību saraksts'!S13</f>
    </nc>
  </rcc>
  <rcc rId="2027" sId="1">
    <oc r="T157">
      <f>'P:\2Novada_Nodala\2 NP mēneša plāns\04_Plānošanas matricas\Keišs\[Keišs.xlsm]Nodarbību saraksts'!T13</f>
    </oc>
    <nc r="T157">
      <f>'P:\2Novada_parvalde\2 NP mēneša plāns\04_Plānošanas matricas\Keišs\[Keišs.xlsm]Nodarbību saraksts'!T13</f>
    </nc>
  </rcc>
  <rcc rId="2028" sId="1">
    <oc r="U157">
      <f>'P:\2Novada_Nodala\2 NP mēneša plāns\04_Plānošanas matricas\Keišs\[Keišs.xlsm]Nodarbību saraksts'!U13</f>
    </oc>
    <nc r="U157">
      <f>'P:\2Novada_parvalde\2 NP mēneša plāns\04_Plānošanas matricas\Keišs\[Keišs.xlsm]Nodarbību saraksts'!U13</f>
    </nc>
  </rcc>
  <rcc rId="2029" sId="1">
    <oc r="D158">
      <f>'P:\2Novada_Nodala\2 NP mēneša plāns\04_Plānošanas matricas\Keišs\[Keišs.xlsm]Nodarbību saraksts'!D14</f>
    </oc>
    <nc r="D158">
      <f>'P:\2Novada_parvalde\2 NP mēneša plāns\04_Plānošanas matricas\Keišs\[Keišs.xlsm]Nodarbību saraksts'!D14</f>
    </nc>
  </rcc>
  <rcc rId="2030" sId="1">
    <oc r="E158">
      <f>'P:\2Novada_Nodala\2 NP mēneša plāns\04_Plānošanas matricas\Keišs\[Keišs.xlsm]Nodarbību saraksts'!E14</f>
    </oc>
    <nc r="E158">
      <f>'P:\2Novada_parvalde\2 NP mēneša plāns\04_Plānošanas matricas\Keišs\[Keišs.xlsm]Nodarbību saraksts'!E14</f>
    </nc>
  </rcc>
  <rcc rId="2031" sId="1">
    <oc r="F158">
      <f>'P:\2Novada_Nodala\2 NP mēneša plāns\04_Plānošanas matricas\Keišs\[Keišs.xlsm]Nodarbību saraksts'!F14</f>
    </oc>
    <nc r="F158">
      <f>'P:\2Novada_parvalde\2 NP mēneša plāns\04_Plānošanas matricas\Keišs\[Keišs.xlsm]Nodarbību saraksts'!F14</f>
    </nc>
  </rcc>
  <rcc rId="2032" sId="1">
    <oc r="G158">
      <f>'P:\2Novada_Nodala\2 NP mēneša plāns\04_Plānošanas matricas\Keišs\[Keišs.xlsm]Nodarbību saraksts'!G14</f>
    </oc>
    <nc r="G158">
      <f>'P:\2Novada_parvalde\2 NP mēneša plāns\04_Plānošanas matricas\Keišs\[Keišs.xlsm]Nodarbību saraksts'!G14</f>
    </nc>
  </rcc>
  <rcc rId="2033" sId="1">
    <oc r="H158">
      <f>'P:\2Novada_Nodala\2 NP mēneša plāns\04_Plānošanas matricas\Keišs\[Keišs.xlsm]Nodarbību saraksts'!H14</f>
    </oc>
    <nc r="H158">
      <f>'P:\2Novada_parvalde\2 NP mēneša plāns\04_Plānošanas matricas\Keišs\[Keišs.xlsm]Nodarbību saraksts'!H14</f>
    </nc>
  </rcc>
  <rcc rId="2034" sId="1">
    <oc r="I158">
      <f>'P:\2Novada_Nodala\2 NP mēneša plāns\04_Plānošanas matricas\Keišs\[Keišs.xlsm]Nodarbību saraksts'!I14</f>
    </oc>
    <nc r="I158">
      <f>'P:\2Novada_parvalde\2 NP mēneša plāns\04_Plānošanas matricas\Keišs\[Keišs.xlsm]Nodarbību saraksts'!I14</f>
    </nc>
  </rcc>
  <rcc rId="2035" sId="1">
    <oc r="J158">
      <f>'P:\2Novada_Nodala\2 NP mēneša plāns\04_Plānošanas matricas\Keišs\[Keišs.xlsm]Nodarbību saraksts'!J14</f>
    </oc>
    <nc r="J158">
      <f>'P:\2Novada_parvalde\2 NP mēneša plāns\04_Plānošanas matricas\Keišs\[Keišs.xlsm]Nodarbību saraksts'!J14</f>
    </nc>
  </rcc>
  <rcc rId="2036" sId="1">
    <oc r="K158">
      <f>'P:\2Novada_Nodala\2 NP mēneša plāns\04_Plānošanas matricas\Keišs\[Keišs.xlsm]Nodarbību saraksts'!K14</f>
    </oc>
    <nc r="K158">
      <f>'P:\2Novada_parvalde\2 NP mēneša plāns\04_Plānošanas matricas\Keišs\[Keišs.xlsm]Nodarbību saraksts'!K14</f>
    </nc>
  </rcc>
  <rcc rId="2037" sId="1">
    <oc r="L158">
      <f>'P:\2Novada_Nodala\2 NP mēneša plāns\04_Plānošanas matricas\Keišs\[Keišs.xlsm]Nodarbību saraksts'!L14</f>
    </oc>
    <nc r="L158">
      <f>'P:\2Novada_parvalde\2 NP mēneša plāns\04_Plānošanas matricas\Keišs\[Keišs.xlsm]Nodarbību saraksts'!L14</f>
    </nc>
  </rcc>
  <rcc rId="2038" sId="1">
    <oc r="M158">
      <f>'P:\2Novada_Nodala\2 NP mēneša plāns\04_Plānošanas matricas\Keišs\[Keišs.xlsm]Nodarbību saraksts'!M14</f>
    </oc>
    <nc r="M158">
      <f>'P:\2Novada_parvalde\2 NP mēneša plāns\04_Plānošanas matricas\Keišs\[Keišs.xlsm]Nodarbību saraksts'!M14</f>
    </nc>
  </rcc>
  <rcc rId="2039" sId="1">
    <oc r="N158">
      <f>'P:\2Novada_Nodala\2 NP mēneša plāns\04_Plānošanas matricas\Keišs\[Keišs.xlsm]Nodarbību saraksts'!N14</f>
    </oc>
    <nc r="N158">
      <f>'P:\2Novada_parvalde\2 NP mēneša plāns\04_Plānošanas matricas\Keišs\[Keišs.xlsm]Nodarbību saraksts'!N14</f>
    </nc>
  </rcc>
  <rcc rId="2040" sId="1">
    <oc r="O158">
      <f>'P:\2Novada_Nodala\2 NP mēneša plāns\04_Plānošanas matricas\Keišs\[Keišs.xlsm]Nodarbību saraksts'!O14</f>
    </oc>
    <nc r="O158">
      <f>'P:\2Novada_parvalde\2 NP mēneša plāns\04_Plānošanas matricas\Keišs\[Keišs.xlsm]Nodarbību saraksts'!O14</f>
    </nc>
  </rcc>
  <rcc rId="2041" sId="1">
    <oc r="P158">
      <f>'P:\2Novada_Nodala\2 NP mēneša plāns\04_Plānošanas matricas\Keišs\[Keišs.xlsm]Nodarbību saraksts'!P14</f>
    </oc>
    <nc r="P158">
      <f>'P:\2Novada_parvalde\2 NP mēneša plāns\04_Plānošanas matricas\Keišs\[Keišs.xlsm]Nodarbību saraksts'!P14</f>
    </nc>
  </rcc>
  <rcc rId="2042" sId="1">
    <oc r="Q158">
      <f>'P:\2Novada_Nodala\2 NP mēneša plāns\04_Plānošanas matricas\Keišs\[Keišs.xlsm]Nodarbību saraksts'!Q14</f>
    </oc>
    <nc r="Q158">
      <f>'P:\2Novada_parvalde\2 NP mēneša plāns\04_Plānošanas matricas\Keišs\[Keišs.xlsm]Nodarbību saraksts'!Q14</f>
    </nc>
  </rcc>
  <rcc rId="2043" sId="1">
    <oc r="R158">
      <f>'P:\2Novada_Nodala\2 NP mēneša plāns\04_Plānošanas matricas\Keišs\[Keišs.xlsm]Nodarbību saraksts'!R14</f>
    </oc>
    <nc r="R158">
      <f>'P:\2Novada_parvalde\2 NP mēneša plāns\04_Plānošanas matricas\Keišs\[Keišs.xlsm]Nodarbību saraksts'!R14</f>
    </nc>
  </rcc>
  <rcc rId="2044" sId="1">
    <oc r="S158">
      <f>'P:\2Novada_Nodala\2 NP mēneša plāns\04_Plānošanas matricas\Keišs\[Keišs.xlsm]Nodarbību saraksts'!S14</f>
    </oc>
    <nc r="S158">
      <f>'P:\2Novada_parvalde\2 NP mēneša plāns\04_Plānošanas matricas\Keišs\[Keišs.xlsm]Nodarbību saraksts'!S14</f>
    </nc>
  </rcc>
  <rcc rId="2045" sId="1">
    <oc r="T158">
      <f>'P:\2Novada_Nodala\2 NP mēneša plāns\04_Plānošanas matricas\Keišs\[Keišs.xlsm]Nodarbību saraksts'!T14</f>
    </oc>
    <nc r="T158">
      <f>'P:\2Novada_parvalde\2 NP mēneša plāns\04_Plānošanas matricas\Keišs\[Keišs.xlsm]Nodarbību saraksts'!T14</f>
    </nc>
  </rcc>
  <rcc rId="2046" sId="1">
    <oc r="U158">
      <f>'P:\2Novada_Nodala\2 NP mēneša plāns\04_Plānošanas matricas\Keišs\[Keišs.xlsm]Nodarbību saraksts'!U14</f>
    </oc>
    <nc r="U158">
      <f>'P:\2Novada_parvalde\2 NP mēneša plāns\04_Plānošanas matricas\Keišs\[Keišs.xlsm]Nodarbību saraksts'!U14</f>
    </nc>
  </rcc>
  <rcc rId="2047" sId="1">
    <oc r="D159">
      <f>'P:\2Novada_Nodala\2 NP mēneša plāns\04_Plānošanas matricas\Keišs\[Keišs.xlsm]Nodarbību saraksts'!D15</f>
    </oc>
    <nc r="D159">
      <f>'P:\2Novada_parvalde\2 NP mēneša plāns\04_Plānošanas matricas\Keišs\[Keišs.xlsm]Nodarbību saraksts'!D15</f>
    </nc>
  </rcc>
  <rcc rId="2048" sId="1">
    <oc r="E159">
      <f>'P:\2Novada_Nodala\2 NP mēneša plāns\04_Plānošanas matricas\Keišs\[Keišs.xlsm]Nodarbību saraksts'!E15</f>
    </oc>
    <nc r="E159">
      <f>'P:\2Novada_parvalde\2 NP mēneša plāns\04_Plānošanas matricas\Keišs\[Keišs.xlsm]Nodarbību saraksts'!E15</f>
    </nc>
  </rcc>
  <rcc rId="2049" sId="1">
    <oc r="F159">
      <f>'P:\2Novada_Nodala\2 NP mēneša plāns\04_Plānošanas matricas\Keišs\[Keišs.xlsm]Nodarbību saraksts'!F15</f>
    </oc>
    <nc r="F159">
      <f>'P:\2Novada_parvalde\2 NP mēneša plāns\04_Plānošanas matricas\Keišs\[Keišs.xlsm]Nodarbību saraksts'!F15</f>
    </nc>
  </rcc>
  <rcc rId="2050" sId="1">
    <oc r="G159">
      <f>'P:\2Novada_Nodala\2 NP mēneša plāns\04_Plānošanas matricas\Keišs\[Keišs.xlsm]Nodarbību saraksts'!G15</f>
    </oc>
    <nc r="G159">
      <f>'P:\2Novada_parvalde\2 NP mēneša plāns\04_Plānošanas matricas\Keišs\[Keišs.xlsm]Nodarbību saraksts'!G15</f>
    </nc>
  </rcc>
  <rcc rId="2051" sId="1">
    <oc r="H159">
      <f>'P:\2Novada_Nodala\2 NP mēneša plāns\04_Plānošanas matricas\Keišs\[Keišs.xlsm]Nodarbību saraksts'!H15</f>
    </oc>
    <nc r="H159">
      <f>'P:\2Novada_parvalde\2 NP mēneša plāns\04_Plānošanas matricas\Keišs\[Keišs.xlsm]Nodarbību saraksts'!H15</f>
    </nc>
  </rcc>
  <rcc rId="2052" sId="1">
    <oc r="I159">
      <f>'P:\2Novada_Nodala\2 NP mēneša plāns\04_Plānošanas matricas\Keišs\[Keišs.xlsm]Nodarbību saraksts'!I15</f>
    </oc>
    <nc r="I159">
      <f>'P:\2Novada_parvalde\2 NP mēneša plāns\04_Plānošanas matricas\Keišs\[Keišs.xlsm]Nodarbību saraksts'!I15</f>
    </nc>
  </rcc>
  <rcc rId="2053" sId="1">
    <oc r="J159">
      <f>'P:\2Novada_Nodala\2 NP mēneša plāns\04_Plānošanas matricas\Keišs\[Keišs.xlsm]Nodarbību saraksts'!J15</f>
    </oc>
    <nc r="J159">
      <f>'P:\2Novada_parvalde\2 NP mēneša plāns\04_Plānošanas matricas\Keišs\[Keišs.xlsm]Nodarbību saraksts'!J15</f>
    </nc>
  </rcc>
  <rcc rId="2054" sId="1">
    <oc r="K159">
      <f>'P:\2Novada_Nodala\2 NP mēneša plāns\04_Plānošanas matricas\Keišs\[Keišs.xlsm]Nodarbību saraksts'!K15</f>
    </oc>
    <nc r="K159">
      <f>'P:\2Novada_parvalde\2 NP mēneša plāns\04_Plānošanas matricas\Keišs\[Keišs.xlsm]Nodarbību saraksts'!K15</f>
    </nc>
  </rcc>
  <rcc rId="2055" sId="1">
    <oc r="L159">
      <f>'P:\2Novada_Nodala\2 NP mēneša plāns\04_Plānošanas matricas\Keišs\[Keišs.xlsm]Nodarbību saraksts'!L15</f>
    </oc>
    <nc r="L159">
      <f>'P:\2Novada_parvalde\2 NP mēneša plāns\04_Plānošanas matricas\Keišs\[Keišs.xlsm]Nodarbību saraksts'!L15</f>
    </nc>
  </rcc>
  <rcc rId="2056" sId="1">
    <oc r="M159">
      <f>'P:\2Novada_Nodala\2 NP mēneša plāns\04_Plānošanas matricas\Keišs\[Keišs.xlsm]Nodarbību saraksts'!M15</f>
    </oc>
    <nc r="M159">
      <f>'P:\2Novada_parvalde\2 NP mēneša plāns\04_Plānošanas matricas\Keišs\[Keišs.xlsm]Nodarbību saraksts'!M15</f>
    </nc>
  </rcc>
  <rcc rId="2057" sId="1">
    <oc r="N159">
      <f>'P:\2Novada_Nodala\2 NP mēneša plāns\04_Plānošanas matricas\Keišs\[Keišs.xlsm]Nodarbību saraksts'!N15</f>
    </oc>
    <nc r="N159">
      <f>'P:\2Novada_parvalde\2 NP mēneša plāns\04_Plānošanas matricas\Keišs\[Keišs.xlsm]Nodarbību saraksts'!N15</f>
    </nc>
  </rcc>
  <rcc rId="2058" sId="1">
    <oc r="O159">
      <f>'P:\2Novada_Nodala\2 NP mēneša plāns\04_Plānošanas matricas\Keišs\[Keišs.xlsm]Nodarbību saraksts'!O15</f>
    </oc>
    <nc r="O159">
      <f>'P:\2Novada_parvalde\2 NP mēneša plāns\04_Plānošanas matricas\Keišs\[Keišs.xlsm]Nodarbību saraksts'!O15</f>
    </nc>
  </rcc>
  <rcc rId="2059" sId="1">
    <oc r="P159">
      <f>'P:\2Novada_Nodala\2 NP mēneša plāns\04_Plānošanas matricas\Keišs\[Keišs.xlsm]Nodarbību saraksts'!P15</f>
    </oc>
    <nc r="P159">
      <f>'P:\2Novada_parvalde\2 NP mēneša plāns\04_Plānošanas matricas\Keišs\[Keišs.xlsm]Nodarbību saraksts'!P15</f>
    </nc>
  </rcc>
  <rcc rId="2060" sId="1">
    <oc r="Q159">
      <f>'P:\2Novada_Nodala\2 NP mēneša plāns\04_Plānošanas matricas\Keišs\[Keišs.xlsm]Nodarbību saraksts'!Q15</f>
    </oc>
    <nc r="Q159">
      <f>'P:\2Novada_parvalde\2 NP mēneša plāns\04_Plānošanas matricas\Keišs\[Keišs.xlsm]Nodarbību saraksts'!Q15</f>
    </nc>
  </rcc>
  <rcc rId="2061" sId="1">
    <oc r="R159">
      <f>'P:\2Novada_Nodala\2 NP mēneša plāns\04_Plānošanas matricas\Keišs\[Keišs.xlsm]Nodarbību saraksts'!R15</f>
    </oc>
    <nc r="R159">
      <f>'P:\2Novada_parvalde\2 NP mēneša plāns\04_Plānošanas matricas\Keišs\[Keišs.xlsm]Nodarbību saraksts'!R15</f>
    </nc>
  </rcc>
  <rcc rId="2062" sId="1">
    <oc r="S159">
      <f>'P:\2Novada_Nodala\2 NP mēneša plāns\04_Plānošanas matricas\Keišs\[Keišs.xlsm]Nodarbību saraksts'!S15</f>
    </oc>
    <nc r="S159">
      <f>'P:\2Novada_parvalde\2 NP mēneša plāns\04_Plānošanas matricas\Keišs\[Keišs.xlsm]Nodarbību saraksts'!S15</f>
    </nc>
  </rcc>
  <rcc rId="2063" sId="1">
    <oc r="T159">
      <f>'P:\2Novada_Nodala\2 NP mēneša plāns\04_Plānošanas matricas\Keišs\[Keišs.xlsm]Nodarbību saraksts'!T15</f>
    </oc>
    <nc r="T159">
      <f>'P:\2Novada_parvalde\2 NP mēneša plāns\04_Plānošanas matricas\Keišs\[Keišs.xlsm]Nodarbību saraksts'!T15</f>
    </nc>
  </rcc>
  <rcc rId="2064" sId="1">
    <oc r="U159">
      <f>'P:\2Novada_Nodala\2 NP mēneša plāns\04_Plānošanas matricas\Keišs\[Keišs.xlsm]Nodarbību saraksts'!U15</f>
    </oc>
    <nc r="U159">
      <f>'P:\2Novada_parvalde\2 NP mēneša plāns\04_Plānošanas matricas\Keišs\[Keišs.xlsm]Nodarbību saraksts'!U15</f>
    </nc>
  </rcc>
  <rcc rId="2065" sId="1">
    <oc r="D160">
      <f>'P:\2Novada_Nodala\2 NP mēneša plāns\04_Plānošanas matricas\Keišs\[Keišs.xlsm]Nodarbību saraksts'!D16</f>
    </oc>
    <nc r="D160">
      <f>'P:\2Novada_parvalde\2 NP mēneša plāns\04_Plānošanas matricas\Keišs\[Keišs.xlsm]Nodarbību saraksts'!D16</f>
    </nc>
  </rcc>
  <rcc rId="2066" sId="1">
    <oc r="E160">
      <f>'P:\2Novada_Nodala\2 NP mēneša plāns\04_Plānošanas matricas\Keišs\[Keišs.xlsm]Nodarbību saraksts'!E16</f>
    </oc>
    <nc r="E160">
      <f>'P:\2Novada_parvalde\2 NP mēneša plāns\04_Plānošanas matricas\Keišs\[Keišs.xlsm]Nodarbību saraksts'!E16</f>
    </nc>
  </rcc>
  <rcc rId="2067" sId="1">
    <oc r="F160">
      <f>'P:\2Novada_Nodala\2 NP mēneša plāns\04_Plānošanas matricas\Keišs\[Keišs.xlsm]Nodarbību saraksts'!F16</f>
    </oc>
    <nc r="F160">
      <f>'P:\2Novada_parvalde\2 NP mēneša plāns\04_Plānošanas matricas\Keišs\[Keišs.xlsm]Nodarbību saraksts'!F16</f>
    </nc>
  </rcc>
  <rcc rId="2068" sId="1">
    <oc r="G160">
      <f>'P:\2Novada_Nodala\2 NP mēneša plāns\04_Plānošanas matricas\Keišs\[Keišs.xlsm]Nodarbību saraksts'!G16</f>
    </oc>
    <nc r="G160">
      <f>'P:\2Novada_parvalde\2 NP mēneša plāns\04_Plānošanas matricas\Keišs\[Keišs.xlsm]Nodarbību saraksts'!G16</f>
    </nc>
  </rcc>
  <rcc rId="2069" sId="1">
    <oc r="H160">
      <f>'P:\2Novada_Nodala\2 NP mēneša plāns\04_Plānošanas matricas\Keišs\[Keišs.xlsm]Nodarbību saraksts'!H16</f>
    </oc>
    <nc r="H160">
      <f>'P:\2Novada_parvalde\2 NP mēneša plāns\04_Plānošanas matricas\Keišs\[Keišs.xlsm]Nodarbību saraksts'!H16</f>
    </nc>
  </rcc>
  <rcc rId="2070" sId="1">
    <oc r="I160">
      <f>'P:\2Novada_Nodala\2 NP mēneša plāns\04_Plānošanas matricas\Keišs\[Keišs.xlsm]Nodarbību saraksts'!I16</f>
    </oc>
    <nc r="I160">
      <f>'P:\2Novada_parvalde\2 NP mēneša plāns\04_Plānošanas matricas\Keišs\[Keišs.xlsm]Nodarbību saraksts'!I16</f>
    </nc>
  </rcc>
  <rcc rId="2071" sId="1">
    <oc r="J160">
      <f>'P:\2Novada_Nodala\2 NP mēneša plāns\04_Plānošanas matricas\Keišs\[Keišs.xlsm]Nodarbību saraksts'!J16</f>
    </oc>
    <nc r="J160">
      <f>'P:\2Novada_parvalde\2 NP mēneša plāns\04_Plānošanas matricas\Keišs\[Keišs.xlsm]Nodarbību saraksts'!J16</f>
    </nc>
  </rcc>
  <rcc rId="2072" sId="1">
    <oc r="K160">
      <f>'P:\2Novada_Nodala\2 NP mēneša plāns\04_Plānošanas matricas\Keišs\[Keišs.xlsm]Nodarbību saraksts'!K16</f>
    </oc>
    <nc r="K160">
      <f>'P:\2Novada_parvalde\2 NP mēneša plāns\04_Plānošanas matricas\Keišs\[Keišs.xlsm]Nodarbību saraksts'!K16</f>
    </nc>
  </rcc>
  <rcc rId="2073" sId="1">
    <oc r="L160">
      <f>'P:\2Novada_Nodala\2 NP mēneša plāns\04_Plānošanas matricas\Keišs\[Keišs.xlsm]Nodarbību saraksts'!L16</f>
    </oc>
    <nc r="L160">
      <f>'P:\2Novada_parvalde\2 NP mēneša plāns\04_Plānošanas matricas\Keišs\[Keišs.xlsm]Nodarbību saraksts'!L16</f>
    </nc>
  </rcc>
  <rcc rId="2074" sId="1">
    <oc r="M160">
      <f>'P:\2Novada_Nodala\2 NP mēneša plāns\04_Plānošanas matricas\Keišs\[Keišs.xlsm]Nodarbību saraksts'!M16</f>
    </oc>
    <nc r="M160">
      <f>'P:\2Novada_parvalde\2 NP mēneša plāns\04_Plānošanas matricas\Keišs\[Keišs.xlsm]Nodarbību saraksts'!M16</f>
    </nc>
  </rcc>
  <rcc rId="2075" sId="1">
    <oc r="N160">
      <f>'P:\2Novada_Nodala\2 NP mēneša plāns\04_Plānošanas matricas\Keišs\[Keišs.xlsm]Nodarbību saraksts'!N16</f>
    </oc>
    <nc r="N160">
      <f>'P:\2Novada_parvalde\2 NP mēneša plāns\04_Plānošanas matricas\Keišs\[Keišs.xlsm]Nodarbību saraksts'!N16</f>
    </nc>
  </rcc>
  <rcc rId="2076" sId="1">
    <oc r="O160">
      <f>'P:\2Novada_Nodala\2 NP mēneša plāns\04_Plānošanas matricas\Keišs\[Keišs.xlsm]Nodarbību saraksts'!O16</f>
    </oc>
    <nc r="O160">
      <f>'P:\2Novada_parvalde\2 NP mēneša plāns\04_Plānošanas matricas\Keišs\[Keišs.xlsm]Nodarbību saraksts'!O16</f>
    </nc>
  </rcc>
  <rcc rId="2077" sId="1">
    <oc r="P160">
      <f>'P:\2Novada_Nodala\2 NP mēneša plāns\04_Plānošanas matricas\Keišs\[Keišs.xlsm]Nodarbību saraksts'!P16</f>
    </oc>
    <nc r="P160">
      <f>'P:\2Novada_parvalde\2 NP mēneša plāns\04_Plānošanas matricas\Keišs\[Keišs.xlsm]Nodarbību saraksts'!P16</f>
    </nc>
  </rcc>
  <rcc rId="2078" sId="1">
    <oc r="Q160">
      <f>'P:\2Novada_Nodala\2 NP mēneša plāns\04_Plānošanas matricas\Keišs\[Keišs.xlsm]Nodarbību saraksts'!Q16</f>
    </oc>
    <nc r="Q160">
      <f>'P:\2Novada_parvalde\2 NP mēneša plāns\04_Plānošanas matricas\Keišs\[Keišs.xlsm]Nodarbību saraksts'!Q16</f>
    </nc>
  </rcc>
  <rcc rId="2079" sId="1">
    <oc r="R160">
      <f>'P:\2Novada_Nodala\2 NP mēneša plāns\04_Plānošanas matricas\Keišs\[Keišs.xlsm]Nodarbību saraksts'!R16</f>
    </oc>
    <nc r="R160">
      <f>'P:\2Novada_parvalde\2 NP mēneša plāns\04_Plānošanas matricas\Keišs\[Keišs.xlsm]Nodarbību saraksts'!R16</f>
    </nc>
  </rcc>
  <rcc rId="2080" sId="1">
    <oc r="S160">
      <f>'P:\2Novada_Nodala\2 NP mēneša plāns\04_Plānošanas matricas\Keišs\[Keišs.xlsm]Nodarbību saraksts'!S16</f>
    </oc>
    <nc r="S160">
      <f>'P:\2Novada_parvalde\2 NP mēneša plāns\04_Plānošanas matricas\Keišs\[Keišs.xlsm]Nodarbību saraksts'!S16</f>
    </nc>
  </rcc>
  <rcc rId="2081" sId="1">
    <oc r="T160">
      <f>'P:\2Novada_Nodala\2 NP mēneša plāns\04_Plānošanas matricas\Keišs\[Keišs.xlsm]Nodarbību saraksts'!T16</f>
    </oc>
    <nc r="T160">
      <f>'P:\2Novada_parvalde\2 NP mēneša plāns\04_Plānošanas matricas\Keišs\[Keišs.xlsm]Nodarbību saraksts'!T16</f>
    </nc>
  </rcc>
  <rcc rId="2082" sId="1">
    <oc r="U160">
      <f>'P:\2Novada_Nodala\2 NP mēneša plāns\04_Plānošanas matricas\Keišs\[Keišs.xlsm]Nodarbību saraksts'!U16</f>
    </oc>
    <nc r="U160">
      <f>'P:\2Novada_parvalde\2 NP mēneša plāns\04_Plānošanas matricas\Keišs\[Keišs.xlsm]Nodarbību saraksts'!U16</f>
    </nc>
  </rcc>
  <rcc rId="2083" sId="1">
    <oc r="D161">
      <f>'P:\2Novada_Nodala\2 NP mēneša plāns\04_Plānošanas matricas\Keišs\[Keišs.xlsm]Nodarbību saraksts'!D17</f>
    </oc>
    <nc r="D161">
      <f>'P:\2Novada_parvalde\2 NP mēneša plāns\04_Plānošanas matricas\Keišs\[Keišs.xlsm]Nodarbību saraksts'!D17</f>
    </nc>
  </rcc>
  <rcc rId="2084" sId="1">
    <oc r="E161">
      <f>'P:\2Novada_Nodala\2 NP mēneša plāns\04_Plānošanas matricas\Keišs\[Keišs.xlsm]Nodarbību saraksts'!E17</f>
    </oc>
    <nc r="E161">
      <f>'P:\2Novada_parvalde\2 NP mēneša plāns\04_Plānošanas matricas\Keišs\[Keišs.xlsm]Nodarbību saraksts'!E17</f>
    </nc>
  </rcc>
  <rcc rId="2085" sId="1">
    <oc r="F161">
      <f>'P:\2Novada_Nodala\2 NP mēneša plāns\04_Plānošanas matricas\Keišs\[Keišs.xlsm]Nodarbību saraksts'!F17</f>
    </oc>
    <nc r="F161">
      <f>'P:\2Novada_parvalde\2 NP mēneša plāns\04_Plānošanas matricas\Keišs\[Keišs.xlsm]Nodarbību saraksts'!F17</f>
    </nc>
  </rcc>
  <rcc rId="2086" sId="1">
    <oc r="G161">
      <f>'P:\2Novada_Nodala\2 NP mēneša plāns\04_Plānošanas matricas\Keišs\[Keišs.xlsm]Nodarbību saraksts'!G17</f>
    </oc>
    <nc r="G161">
      <f>'P:\2Novada_parvalde\2 NP mēneša plāns\04_Plānošanas matricas\Keišs\[Keišs.xlsm]Nodarbību saraksts'!G17</f>
    </nc>
  </rcc>
  <rcc rId="2087" sId="1">
    <oc r="H161">
      <f>'P:\2Novada_Nodala\2 NP mēneša plāns\04_Plānošanas matricas\Keišs\[Keišs.xlsm]Nodarbību saraksts'!H17</f>
    </oc>
    <nc r="H161">
      <f>'P:\2Novada_parvalde\2 NP mēneša plāns\04_Plānošanas matricas\Keišs\[Keišs.xlsm]Nodarbību saraksts'!H17</f>
    </nc>
  </rcc>
  <rcc rId="2088" sId="1">
    <oc r="I161">
      <f>'P:\2Novada_Nodala\2 NP mēneša plāns\04_Plānošanas matricas\Keišs\[Keišs.xlsm]Nodarbību saraksts'!I17</f>
    </oc>
    <nc r="I161">
      <f>'P:\2Novada_parvalde\2 NP mēneša plāns\04_Plānošanas matricas\Keišs\[Keišs.xlsm]Nodarbību saraksts'!I17</f>
    </nc>
  </rcc>
  <rcc rId="2089" sId="1">
    <oc r="J161">
      <f>'P:\2Novada_Nodala\2 NP mēneša plāns\04_Plānošanas matricas\Keišs\[Keišs.xlsm]Nodarbību saraksts'!J17</f>
    </oc>
    <nc r="J161">
      <f>'P:\2Novada_parvalde\2 NP mēneša plāns\04_Plānošanas matricas\Keišs\[Keišs.xlsm]Nodarbību saraksts'!J17</f>
    </nc>
  </rcc>
  <rcc rId="2090" sId="1">
    <oc r="K161">
      <f>'P:\2Novada_Nodala\2 NP mēneša plāns\04_Plānošanas matricas\Keišs\[Keišs.xlsm]Nodarbību saraksts'!K17</f>
    </oc>
    <nc r="K161">
      <f>'P:\2Novada_parvalde\2 NP mēneša plāns\04_Plānošanas matricas\Keišs\[Keišs.xlsm]Nodarbību saraksts'!K17</f>
    </nc>
  </rcc>
  <rcc rId="2091" sId="1">
    <oc r="L161">
      <f>'P:\2Novada_Nodala\2 NP mēneša plāns\04_Plānošanas matricas\Keišs\[Keišs.xlsm]Nodarbību saraksts'!L17</f>
    </oc>
    <nc r="L161">
      <f>'P:\2Novada_parvalde\2 NP mēneša plāns\04_Plānošanas matricas\Keišs\[Keišs.xlsm]Nodarbību saraksts'!L17</f>
    </nc>
  </rcc>
  <rcc rId="2092" sId="1">
    <oc r="M161">
      <f>'P:\2Novada_Nodala\2 NP mēneša plāns\04_Plānošanas matricas\Keišs\[Keišs.xlsm]Nodarbību saraksts'!M17</f>
    </oc>
    <nc r="M161">
      <f>'P:\2Novada_parvalde\2 NP mēneša plāns\04_Plānošanas matricas\Keišs\[Keišs.xlsm]Nodarbību saraksts'!M17</f>
    </nc>
  </rcc>
  <rcc rId="2093" sId="1">
    <oc r="N161">
      <f>'P:\2Novada_Nodala\2 NP mēneša plāns\04_Plānošanas matricas\Keišs\[Keišs.xlsm]Nodarbību saraksts'!N17</f>
    </oc>
    <nc r="N161">
      <f>'P:\2Novada_parvalde\2 NP mēneša plāns\04_Plānošanas matricas\Keišs\[Keišs.xlsm]Nodarbību saraksts'!N17</f>
    </nc>
  </rcc>
  <rcc rId="2094" sId="1">
    <oc r="O161">
      <f>'P:\2Novada_Nodala\2 NP mēneša plāns\04_Plānošanas matricas\Keišs\[Keišs.xlsm]Nodarbību saraksts'!O17</f>
    </oc>
    <nc r="O161">
      <f>'P:\2Novada_parvalde\2 NP mēneša plāns\04_Plānošanas matricas\Keišs\[Keišs.xlsm]Nodarbību saraksts'!O17</f>
    </nc>
  </rcc>
  <rcc rId="2095" sId="1">
    <oc r="P161">
      <f>'P:\2Novada_Nodala\2 NP mēneša plāns\04_Plānošanas matricas\Keišs\[Keišs.xlsm]Nodarbību saraksts'!P17</f>
    </oc>
    <nc r="P161">
      <f>'P:\2Novada_parvalde\2 NP mēneša plāns\04_Plānošanas matricas\Keišs\[Keišs.xlsm]Nodarbību saraksts'!P17</f>
    </nc>
  </rcc>
  <rcc rId="2096" sId="1">
    <oc r="Q161">
      <f>'P:\2Novada_Nodala\2 NP mēneša plāns\04_Plānošanas matricas\Keišs\[Keišs.xlsm]Nodarbību saraksts'!Q17</f>
    </oc>
    <nc r="Q161">
      <f>'P:\2Novada_parvalde\2 NP mēneša plāns\04_Plānošanas matricas\Keišs\[Keišs.xlsm]Nodarbību saraksts'!Q17</f>
    </nc>
  </rcc>
  <rcc rId="2097" sId="1">
    <oc r="R161">
      <f>'P:\2Novada_Nodala\2 NP mēneša plāns\04_Plānošanas matricas\Keišs\[Keišs.xlsm]Nodarbību saraksts'!R17</f>
    </oc>
    <nc r="R161">
      <f>'P:\2Novada_parvalde\2 NP mēneša plāns\04_Plānošanas matricas\Keišs\[Keišs.xlsm]Nodarbību saraksts'!R17</f>
    </nc>
  </rcc>
  <rcc rId="2098" sId="1">
    <oc r="S161">
      <f>'P:\2Novada_Nodala\2 NP mēneša plāns\04_Plānošanas matricas\Keišs\[Keišs.xlsm]Nodarbību saraksts'!S17</f>
    </oc>
    <nc r="S161">
      <f>'P:\2Novada_parvalde\2 NP mēneša plāns\04_Plānošanas matricas\Keišs\[Keišs.xlsm]Nodarbību saraksts'!S17</f>
    </nc>
  </rcc>
  <rcc rId="2099" sId="1">
    <oc r="T161">
      <f>'P:\2Novada_Nodala\2 NP mēneša plāns\04_Plānošanas matricas\Keišs\[Keišs.xlsm]Nodarbību saraksts'!T17</f>
    </oc>
    <nc r="T161">
      <f>'P:\2Novada_parvalde\2 NP mēneša plāns\04_Plānošanas matricas\Keišs\[Keišs.xlsm]Nodarbību saraksts'!T17</f>
    </nc>
  </rcc>
  <rcc rId="2100" sId="1">
    <oc r="U161">
      <f>'P:\2Novada_Nodala\2 NP mēneša plāns\04_Plānošanas matricas\Keišs\[Keišs.xlsm]Nodarbību saraksts'!U17</f>
    </oc>
    <nc r="U161">
      <f>'P:\2Novada_parvalde\2 NP mēneša plāns\04_Plānošanas matricas\Keišs\[Keišs.xlsm]Nodarbību saraksts'!U17</f>
    </nc>
  </rcc>
  <rcc rId="2101" sId="1">
    <oc r="D162">
      <f>'P:\2Novada_Nodala\2 NP mēneša plāns\04_Plānošanas matricas\Keišs\[Keišs.xlsm]Nodarbību saraksts'!D18</f>
    </oc>
    <nc r="D162">
      <f>'P:\2Novada_parvalde\2 NP mēneša plāns\04_Plānošanas matricas\Keišs\[Keišs.xlsm]Nodarbību saraksts'!D18</f>
    </nc>
  </rcc>
  <rcc rId="2102" sId="1">
    <oc r="E162">
      <f>'P:\2Novada_Nodala\2 NP mēneša plāns\04_Plānošanas matricas\Keišs\[Keišs.xlsm]Nodarbību saraksts'!E18</f>
    </oc>
    <nc r="E162">
      <f>'P:\2Novada_parvalde\2 NP mēneša plāns\04_Plānošanas matricas\Keišs\[Keišs.xlsm]Nodarbību saraksts'!E18</f>
    </nc>
  </rcc>
  <rcc rId="2103" sId="1">
    <oc r="F162">
      <f>'P:\2Novada_Nodala\2 NP mēneša plāns\04_Plānošanas matricas\Keišs\[Keišs.xlsm]Nodarbību saraksts'!F18</f>
    </oc>
    <nc r="F162">
      <f>'P:\2Novada_parvalde\2 NP mēneša plāns\04_Plānošanas matricas\Keišs\[Keišs.xlsm]Nodarbību saraksts'!F18</f>
    </nc>
  </rcc>
  <rcc rId="2104" sId="1">
    <oc r="G162">
      <f>'P:\2Novada_Nodala\2 NP mēneša plāns\04_Plānošanas matricas\Keišs\[Keišs.xlsm]Nodarbību saraksts'!G18</f>
    </oc>
    <nc r="G162">
      <f>'P:\2Novada_parvalde\2 NP mēneša plāns\04_Plānošanas matricas\Keišs\[Keišs.xlsm]Nodarbību saraksts'!G18</f>
    </nc>
  </rcc>
  <rcc rId="2105" sId="1">
    <oc r="H162">
      <f>'P:\2Novada_Nodala\2 NP mēneša plāns\04_Plānošanas matricas\Keišs\[Keišs.xlsm]Nodarbību saraksts'!H18</f>
    </oc>
    <nc r="H162">
      <f>'P:\2Novada_parvalde\2 NP mēneša plāns\04_Plānošanas matricas\Keišs\[Keišs.xlsm]Nodarbību saraksts'!H18</f>
    </nc>
  </rcc>
  <rcc rId="2106" sId="1">
    <oc r="I162">
      <f>'P:\2Novada_Nodala\2 NP mēneša plāns\04_Plānošanas matricas\Keišs\[Keišs.xlsm]Nodarbību saraksts'!I18</f>
    </oc>
    <nc r="I162">
      <f>'P:\2Novada_parvalde\2 NP mēneša plāns\04_Plānošanas matricas\Keišs\[Keišs.xlsm]Nodarbību saraksts'!I18</f>
    </nc>
  </rcc>
  <rcc rId="2107" sId="1">
    <oc r="J162">
      <f>'P:\2Novada_Nodala\2 NP mēneša plāns\04_Plānošanas matricas\Keišs\[Keišs.xlsm]Nodarbību saraksts'!J18</f>
    </oc>
    <nc r="J162">
      <f>'P:\2Novada_parvalde\2 NP mēneša plāns\04_Plānošanas matricas\Keišs\[Keišs.xlsm]Nodarbību saraksts'!J18</f>
    </nc>
  </rcc>
  <rcc rId="2108" sId="1">
    <oc r="K162">
      <f>'P:\2Novada_Nodala\2 NP mēneša plāns\04_Plānošanas matricas\Keišs\[Keišs.xlsm]Nodarbību saraksts'!K18</f>
    </oc>
    <nc r="K162">
      <f>'P:\2Novada_parvalde\2 NP mēneša plāns\04_Plānošanas matricas\Keišs\[Keišs.xlsm]Nodarbību saraksts'!K18</f>
    </nc>
  </rcc>
  <rcc rId="2109" sId="1">
    <oc r="L162">
      <f>'P:\2Novada_Nodala\2 NP mēneša plāns\04_Plānošanas matricas\Keišs\[Keišs.xlsm]Nodarbību saraksts'!L18</f>
    </oc>
    <nc r="L162">
      <f>'P:\2Novada_parvalde\2 NP mēneša plāns\04_Plānošanas matricas\Keišs\[Keišs.xlsm]Nodarbību saraksts'!L18</f>
    </nc>
  </rcc>
  <rcc rId="2110" sId="1">
    <oc r="M162">
      <f>'P:\2Novada_Nodala\2 NP mēneša plāns\04_Plānošanas matricas\Keišs\[Keišs.xlsm]Nodarbību saraksts'!M18</f>
    </oc>
    <nc r="M162">
      <f>'P:\2Novada_parvalde\2 NP mēneša plāns\04_Plānošanas matricas\Keišs\[Keišs.xlsm]Nodarbību saraksts'!M18</f>
    </nc>
  </rcc>
  <rcc rId="2111" sId="1">
    <oc r="N162">
      <f>'P:\2Novada_Nodala\2 NP mēneša plāns\04_Plānošanas matricas\Keišs\[Keišs.xlsm]Nodarbību saraksts'!N18</f>
    </oc>
    <nc r="N162">
      <f>'P:\2Novada_parvalde\2 NP mēneša plāns\04_Plānošanas matricas\Keišs\[Keišs.xlsm]Nodarbību saraksts'!N18</f>
    </nc>
  </rcc>
  <rcc rId="2112" sId="1">
    <oc r="O162">
      <f>'P:\2Novada_Nodala\2 NP mēneša plāns\04_Plānošanas matricas\Keišs\[Keišs.xlsm]Nodarbību saraksts'!O18</f>
    </oc>
    <nc r="O162">
      <f>'P:\2Novada_parvalde\2 NP mēneša plāns\04_Plānošanas matricas\Keišs\[Keišs.xlsm]Nodarbību saraksts'!O18</f>
    </nc>
  </rcc>
  <rcc rId="2113" sId="1">
    <oc r="P162">
      <f>'P:\2Novada_Nodala\2 NP mēneša plāns\04_Plānošanas matricas\Keišs\[Keišs.xlsm]Nodarbību saraksts'!P18</f>
    </oc>
    <nc r="P162">
      <f>'P:\2Novada_parvalde\2 NP mēneša plāns\04_Plānošanas matricas\Keišs\[Keišs.xlsm]Nodarbību saraksts'!P18</f>
    </nc>
  </rcc>
  <rcc rId="2114" sId="1">
    <oc r="Q162">
      <f>'P:\2Novada_Nodala\2 NP mēneša plāns\04_Plānošanas matricas\Keišs\[Keišs.xlsm]Nodarbību saraksts'!Q18</f>
    </oc>
    <nc r="Q162">
      <f>'P:\2Novada_parvalde\2 NP mēneša plāns\04_Plānošanas matricas\Keišs\[Keišs.xlsm]Nodarbību saraksts'!Q18</f>
    </nc>
  </rcc>
  <rcc rId="2115" sId="1">
    <oc r="R162">
      <f>'P:\2Novada_Nodala\2 NP mēneša plāns\04_Plānošanas matricas\Keišs\[Keišs.xlsm]Nodarbību saraksts'!R18</f>
    </oc>
    <nc r="R162">
      <f>'P:\2Novada_parvalde\2 NP mēneša plāns\04_Plānošanas matricas\Keišs\[Keišs.xlsm]Nodarbību saraksts'!R18</f>
    </nc>
  </rcc>
  <rcc rId="2116" sId="1">
    <oc r="S162">
      <f>'P:\2Novada_Nodala\2 NP mēneša plāns\04_Plānošanas matricas\Keišs\[Keišs.xlsm]Nodarbību saraksts'!S18</f>
    </oc>
    <nc r="S162">
      <f>'P:\2Novada_parvalde\2 NP mēneša plāns\04_Plānošanas matricas\Keišs\[Keišs.xlsm]Nodarbību saraksts'!S18</f>
    </nc>
  </rcc>
  <rcc rId="2117" sId="1">
    <oc r="T162">
      <f>'P:\2Novada_Nodala\2 NP mēneša plāns\04_Plānošanas matricas\Keišs\[Keišs.xlsm]Nodarbību saraksts'!T18</f>
    </oc>
    <nc r="T162">
      <f>'P:\2Novada_parvalde\2 NP mēneša plāns\04_Plānošanas matricas\Keišs\[Keišs.xlsm]Nodarbību saraksts'!T18</f>
    </nc>
  </rcc>
  <rcc rId="2118" sId="1">
    <oc r="U162">
      <f>'P:\2Novada_Nodala\2 NP mēneša plāns\04_Plānošanas matricas\Keišs\[Keišs.xlsm]Nodarbību saraksts'!U18</f>
    </oc>
    <nc r="U162">
      <f>'P:\2Novada_parvalde\2 NP mēneša plāns\04_Plānošanas matricas\Keišs\[Keišs.xlsm]Nodarbību saraksts'!U18</f>
    </nc>
  </rcc>
  <rcc rId="2119" sId="1">
    <oc r="D163">
      <f>'P:\2Novada_Nodala\2 NP mēneša plāns\04_Plānošanas matricas\Keišs\[Keišs.xlsm]Nodarbību saraksts'!D19</f>
    </oc>
    <nc r="D163">
      <f>'P:\2Novada_parvalde\2 NP mēneša plāns\04_Plānošanas matricas\Keišs\[Keišs.xlsm]Nodarbību saraksts'!D19</f>
    </nc>
  </rcc>
  <rcc rId="2120" sId="1">
    <oc r="E163">
      <f>'P:\2Novada_Nodala\2 NP mēneša plāns\04_Plānošanas matricas\Keišs\[Keišs.xlsm]Nodarbību saraksts'!E19</f>
    </oc>
    <nc r="E163">
      <f>'P:\2Novada_parvalde\2 NP mēneša plāns\04_Plānošanas matricas\Keišs\[Keišs.xlsm]Nodarbību saraksts'!E19</f>
    </nc>
  </rcc>
  <rcc rId="2121" sId="1">
    <oc r="F163">
      <f>'P:\2Novada_Nodala\2 NP mēneša plāns\04_Plānošanas matricas\Keišs\[Keišs.xlsm]Nodarbību saraksts'!F19</f>
    </oc>
    <nc r="F163">
      <f>'P:\2Novada_parvalde\2 NP mēneša plāns\04_Plānošanas matricas\Keišs\[Keišs.xlsm]Nodarbību saraksts'!F19</f>
    </nc>
  </rcc>
  <rcc rId="2122" sId="1">
    <oc r="G163">
      <f>'P:\2Novada_Nodala\2 NP mēneša plāns\04_Plānošanas matricas\Keišs\[Keišs.xlsm]Nodarbību saraksts'!G19</f>
    </oc>
    <nc r="G163">
      <f>'P:\2Novada_parvalde\2 NP mēneša plāns\04_Plānošanas matricas\Keišs\[Keišs.xlsm]Nodarbību saraksts'!G19</f>
    </nc>
  </rcc>
  <rcc rId="2123" sId="1">
    <oc r="H163">
      <f>'P:\2Novada_Nodala\2 NP mēneša plāns\04_Plānošanas matricas\Keišs\[Keišs.xlsm]Nodarbību saraksts'!H19</f>
    </oc>
    <nc r="H163">
      <f>'P:\2Novada_parvalde\2 NP mēneša plāns\04_Plānošanas matricas\Keišs\[Keišs.xlsm]Nodarbību saraksts'!H19</f>
    </nc>
  </rcc>
  <rcc rId="2124" sId="1">
    <oc r="I163">
      <f>'P:\2Novada_Nodala\2 NP mēneša plāns\04_Plānošanas matricas\Keišs\[Keišs.xlsm]Nodarbību saraksts'!I19</f>
    </oc>
    <nc r="I163">
      <f>'P:\2Novada_parvalde\2 NP mēneša plāns\04_Plānošanas matricas\Keišs\[Keišs.xlsm]Nodarbību saraksts'!I19</f>
    </nc>
  </rcc>
  <rcc rId="2125" sId="1">
    <oc r="J163">
      <f>'P:\2Novada_Nodala\2 NP mēneša plāns\04_Plānošanas matricas\Keišs\[Keišs.xlsm]Nodarbību saraksts'!J19</f>
    </oc>
    <nc r="J163">
      <f>'P:\2Novada_parvalde\2 NP mēneša plāns\04_Plānošanas matricas\Keišs\[Keišs.xlsm]Nodarbību saraksts'!J19</f>
    </nc>
  </rcc>
  <rcc rId="2126" sId="1">
    <oc r="K163">
      <f>'P:\2Novada_Nodala\2 NP mēneša plāns\04_Plānošanas matricas\Keišs\[Keišs.xlsm]Nodarbību saraksts'!K19</f>
    </oc>
    <nc r="K163">
      <f>'P:\2Novada_parvalde\2 NP mēneša plāns\04_Plānošanas matricas\Keišs\[Keišs.xlsm]Nodarbību saraksts'!K19</f>
    </nc>
  </rcc>
  <rcc rId="2127" sId="1">
    <oc r="L163">
      <f>'P:\2Novada_Nodala\2 NP mēneša plāns\04_Plānošanas matricas\Keišs\[Keišs.xlsm]Nodarbību saraksts'!L19</f>
    </oc>
    <nc r="L163">
      <f>'P:\2Novada_parvalde\2 NP mēneša plāns\04_Plānošanas matricas\Keišs\[Keišs.xlsm]Nodarbību saraksts'!L19</f>
    </nc>
  </rcc>
  <rcc rId="2128" sId="1">
    <oc r="M163">
      <f>'P:\2Novada_Nodala\2 NP mēneša plāns\04_Plānošanas matricas\Keišs\[Keišs.xlsm]Nodarbību saraksts'!M19</f>
    </oc>
    <nc r="M163">
      <f>'P:\2Novada_parvalde\2 NP mēneša plāns\04_Plānošanas matricas\Keišs\[Keišs.xlsm]Nodarbību saraksts'!M19</f>
    </nc>
  </rcc>
  <rcc rId="2129" sId="1">
    <oc r="N163">
      <f>'P:\2Novada_Nodala\2 NP mēneša plāns\04_Plānošanas matricas\Keišs\[Keišs.xlsm]Nodarbību saraksts'!N19</f>
    </oc>
    <nc r="N163">
      <f>'P:\2Novada_parvalde\2 NP mēneša plāns\04_Plānošanas matricas\Keišs\[Keišs.xlsm]Nodarbību saraksts'!N19</f>
    </nc>
  </rcc>
  <rcc rId="2130" sId="1">
    <oc r="O163">
      <f>'P:\2Novada_Nodala\2 NP mēneša plāns\04_Plānošanas matricas\Keišs\[Keišs.xlsm]Nodarbību saraksts'!O19</f>
    </oc>
    <nc r="O163">
      <f>'P:\2Novada_parvalde\2 NP mēneša plāns\04_Plānošanas matricas\Keišs\[Keišs.xlsm]Nodarbību saraksts'!O19</f>
    </nc>
  </rcc>
  <rcc rId="2131" sId="1">
    <oc r="P163">
      <f>'P:\2Novada_Nodala\2 NP mēneša plāns\04_Plānošanas matricas\Keišs\[Keišs.xlsm]Nodarbību saraksts'!P19</f>
    </oc>
    <nc r="P163">
      <f>'P:\2Novada_parvalde\2 NP mēneša plāns\04_Plānošanas matricas\Keišs\[Keišs.xlsm]Nodarbību saraksts'!P19</f>
    </nc>
  </rcc>
  <rcc rId="2132" sId="1">
    <oc r="Q163">
      <f>'P:\2Novada_Nodala\2 NP mēneša plāns\04_Plānošanas matricas\Keišs\[Keišs.xlsm]Nodarbību saraksts'!Q19</f>
    </oc>
    <nc r="Q163">
      <f>'P:\2Novada_parvalde\2 NP mēneša plāns\04_Plānošanas matricas\Keišs\[Keišs.xlsm]Nodarbību saraksts'!Q19</f>
    </nc>
  </rcc>
  <rcc rId="2133" sId="1">
    <oc r="R163">
      <f>'P:\2Novada_Nodala\2 NP mēneša plāns\04_Plānošanas matricas\Keišs\[Keišs.xlsm]Nodarbību saraksts'!R19</f>
    </oc>
    <nc r="R163">
      <f>'P:\2Novada_parvalde\2 NP mēneša plāns\04_Plānošanas matricas\Keišs\[Keišs.xlsm]Nodarbību saraksts'!R19</f>
    </nc>
  </rcc>
  <rcc rId="2134" sId="1">
    <oc r="S163">
      <f>'P:\2Novada_Nodala\2 NP mēneša plāns\04_Plānošanas matricas\Keišs\[Keišs.xlsm]Nodarbību saraksts'!S19</f>
    </oc>
    <nc r="S163">
      <f>'P:\2Novada_parvalde\2 NP mēneša plāns\04_Plānošanas matricas\Keišs\[Keišs.xlsm]Nodarbību saraksts'!S19</f>
    </nc>
  </rcc>
  <rcc rId="2135" sId="1">
    <oc r="T163">
      <f>'P:\2Novada_Nodala\2 NP mēneša plāns\04_Plānošanas matricas\Keišs\[Keišs.xlsm]Nodarbību saraksts'!T19</f>
    </oc>
    <nc r="T163">
      <f>'P:\2Novada_parvalde\2 NP mēneša plāns\04_Plānošanas matricas\Keišs\[Keišs.xlsm]Nodarbību saraksts'!T19</f>
    </nc>
  </rcc>
  <rcc rId="2136" sId="1">
    <oc r="U163">
      <f>'P:\2Novada_Nodala\2 NP mēneša plāns\04_Plānošanas matricas\Keišs\[Keišs.xlsm]Nodarbību saraksts'!U19</f>
    </oc>
    <nc r="U163">
      <f>'P:\2Novada_parvalde\2 NP mēneša plāns\04_Plānošanas matricas\Keišs\[Keišs.xlsm]Nodarbību saraksts'!U19</f>
    </nc>
  </rcc>
  <rcc rId="2137" sId="1">
    <oc r="D164">
      <f>'P:\2Novada_Nodala\2 NP mēneša plāns\04_Plānošanas matricas\Keišs\[Keišs.xlsm]Nodarbību saraksts'!D20</f>
    </oc>
    <nc r="D164">
      <f>'P:\2Novada_parvalde\2 NP mēneša plāns\04_Plānošanas matricas\Keišs\[Keišs.xlsm]Nodarbību saraksts'!D20</f>
    </nc>
  </rcc>
  <rcc rId="2138" sId="1">
    <oc r="E164">
      <f>'P:\2Novada_Nodala\2 NP mēneša plāns\04_Plānošanas matricas\Keišs\[Keišs.xlsm]Nodarbību saraksts'!E20</f>
    </oc>
    <nc r="E164">
      <f>'P:\2Novada_parvalde\2 NP mēneša plāns\04_Plānošanas matricas\Keišs\[Keišs.xlsm]Nodarbību saraksts'!E20</f>
    </nc>
  </rcc>
  <rcc rId="2139" sId="1">
    <oc r="F164">
      <f>'P:\2Novada_Nodala\2 NP mēneša plāns\04_Plānošanas matricas\Keišs\[Keišs.xlsm]Nodarbību saraksts'!F20</f>
    </oc>
    <nc r="F164">
      <f>'P:\2Novada_parvalde\2 NP mēneša plāns\04_Plānošanas matricas\Keišs\[Keišs.xlsm]Nodarbību saraksts'!F20</f>
    </nc>
  </rcc>
  <rcc rId="2140" sId="1">
    <oc r="G164">
      <f>'P:\2Novada_Nodala\2 NP mēneša plāns\04_Plānošanas matricas\Keišs\[Keišs.xlsm]Nodarbību saraksts'!G20</f>
    </oc>
    <nc r="G164">
      <f>'P:\2Novada_parvalde\2 NP mēneša plāns\04_Plānošanas matricas\Keišs\[Keišs.xlsm]Nodarbību saraksts'!G20</f>
    </nc>
  </rcc>
  <rcc rId="2141" sId="1">
    <oc r="H164">
      <f>'P:\2Novada_Nodala\2 NP mēneša plāns\04_Plānošanas matricas\Keišs\[Keišs.xlsm]Nodarbību saraksts'!H20</f>
    </oc>
    <nc r="H164">
      <f>'P:\2Novada_parvalde\2 NP mēneša plāns\04_Plānošanas matricas\Keišs\[Keišs.xlsm]Nodarbību saraksts'!H20</f>
    </nc>
  </rcc>
  <rcc rId="2142" sId="1">
    <oc r="I164">
      <f>'P:\2Novada_Nodala\2 NP mēneša plāns\04_Plānošanas matricas\Keišs\[Keišs.xlsm]Nodarbību saraksts'!I20</f>
    </oc>
    <nc r="I164">
      <f>'P:\2Novada_parvalde\2 NP mēneša plāns\04_Plānošanas matricas\Keišs\[Keišs.xlsm]Nodarbību saraksts'!I20</f>
    </nc>
  </rcc>
  <rcc rId="2143" sId="1">
    <oc r="J164">
      <f>'P:\2Novada_Nodala\2 NP mēneša plāns\04_Plānošanas matricas\Keišs\[Keišs.xlsm]Nodarbību saraksts'!J20</f>
    </oc>
    <nc r="J164">
      <f>'P:\2Novada_parvalde\2 NP mēneša plāns\04_Plānošanas matricas\Keišs\[Keišs.xlsm]Nodarbību saraksts'!J20</f>
    </nc>
  </rcc>
  <rcc rId="2144" sId="1">
    <oc r="K164">
      <f>'P:\2Novada_Nodala\2 NP mēneša plāns\04_Plānošanas matricas\Keišs\[Keišs.xlsm]Nodarbību saraksts'!K20</f>
    </oc>
    <nc r="K164">
      <f>'P:\2Novada_parvalde\2 NP mēneša plāns\04_Plānošanas matricas\Keišs\[Keišs.xlsm]Nodarbību saraksts'!K20</f>
    </nc>
  </rcc>
  <rcc rId="2145" sId="1">
    <oc r="L164">
      <f>'P:\2Novada_Nodala\2 NP mēneša plāns\04_Plānošanas matricas\Keišs\[Keišs.xlsm]Nodarbību saraksts'!L20</f>
    </oc>
    <nc r="L164">
      <f>'P:\2Novada_parvalde\2 NP mēneša plāns\04_Plānošanas matricas\Keišs\[Keišs.xlsm]Nodarbību saraksts'!L20</f>
    </nc>
  </rcc>
  <rcc rId="2146" sId="1">
    <oc r="M164">
      <f>'P:\2Novada_Nodala\2 NP mēneša plāns\04_Plānošanas matricas\Keišs\[Keišs.xlsm]Nodarbību saraksts'!M20</f>
    </oc>
    <nc r="M164">
      <f>'P:\2Novada_parvalde\2 NP mēneša plāns\04_Plānošanas matricas\Keišs\[Keišs.xlsm]Nodarbību saraksts'!M20</f>
    </nc>
  </rcc>
  <rcc rId="2147" sId="1">
    <oc r="N164">
      <f>'P:\2Novada_Nodala\2 NP mēneša plāns\04_Plānošanas matricas\Keišs\[Keišs.xlsm]Nodarbību saraksts'!N20</f>
    </oc>
    <nc r="N164">
      <f>'P:\2Novada_parvalde\2 NP mēneša plāns\04_Plānošanas matricas\Keišs\[Keišs.xlsm]Nodarbību saraksts'!N20</f>
    </nc>
  </rcc>
  <rcc rId="2148" sId="1">
    <oc r="O164">
      <f>'P:\2Novada_Nodala\2 NP mēneša plāns\04_Plānošanas matricas\Keišs\[Keišs.xlsm]Nodarbību saraksts'!O20</f>
    </oc>
    <nc r="O164">
      <f>'P:\2Novada_parvalde\2 NP mēneša plāns\04_Plānošanas matricas\Keišs\[Keišs.xlsm]Nodarbību saraksts'!O20</f>
    </nc>
  </rcc>
  <rcc rId="2149" sId="1">
    <oc r="P164">
      <f>'P:\2Novada_Nodala\2 NP mēneša plāns\04_Plānošanas matricas\Keišs\[Keišs.xlsm]Nodarbību saraksts'!P20</f>
    </oc>
    <nc r="P164">
      <f>'P:\2Novada_parvalde\2 NP mēneša plāns\04_Plānošanas matricas\Keišs\[Keišs.xlsm]Nodarbību saraksts'!P20</f>
    </nc>
  </rcc>
  <rcc rId="2150" sId="1">
    <oc r="Q164">
      <f>'P:\2Novada_Nodala\2 NP mēneša plāns\04_Plānošanas matricas\Keišs\[Keišs.xlsm]Nodarbību saraksts'!Q20</f>
    </oc>
    <nc r="Q164">
      <f>'P:\2Novada_parvalde\2 NP mēneša plāns\04_Plānošanas matricas\Keišs\[Keišs.xlsm]Nodarbību saraksts'!Q20</f>
    </nc>
  </rcc>
  <rcc rId="2151" sId="1">
    <oc r="R164">
      <f>'P:\2Novada_Nodala\2 NP mēneša plāns\04_Plānošanas matricas\Keišs\[Keišs.xlsm]Nodarbību saraksts'!R20</f>
    </oc>
    <nc r="R164">
      <f>'P:\2Novada_parvalde\2 NP mēneša plāns\04_Plānošanas matricas\Keišs\[Keišs.xlsm]Nodarbību saraksts'!R20</f>
    </nc>
  </rcc>
  <rcc rId="2152" sId="1">
    <oc r="S164">
      <f>'P:\2Novada_Nodala\2 NP mēneša plāns\04_Plānošanas matricas\Keišs\[Keišs.xlsm]Nodarbību saraksts'!S20</f>
    </oc>
    <nc r="S164">
      <f>'P:\2Novada_parvalde\2 NP mēneša plāns\04_Plānošanas matricas\Keišs\[Keišs.xlsm]Nodarbību saraksts'!S20</f>
    </nc>
  </rcc>
  <rcc rId="2153" sId="1">
    <oc r="T164">
      <f>'P:\2Novada_Nodala\2 NP mēneša plāns\04_Plānošanas matricas\Keišs\[Keišs.xlsm]Nodarbību saraksts'!T20</f>
    </oc>
    <nc r="T164">
      <f>'P:\2Novada_parvalde\2 NP mēneša plāns\04_Plānošanas matricas\Keišs\[Keišs.xlsm]Nodarbību saraksts'!T20</f>
    </nc>
  </rcc>
  <rcc rId="2154" sId="1">
    <oc r="U164">
      <f>'P:\2Novada_Nodala\2 NP mēneša plāns\04_Plānošanas matricas\Keišs\[Keišs.xlsm]Nodarbību saraksts'!U20</f>
    </oc>
    <nc r="U164">
      <f>'P:\2Novada_parvalde\2 NP mēneša plāns\04_Plānošanas matricas\Keišs\[Keišs.xlsm]Nodarbību saraksts'!U20</f>
    </nc>
  </rcc>
  <rcc rId="2155" sId="1">
    <oc r="D165">
      <f>'P:\2Novada_Nodala\2 NP mēneša plāns\04_Plānošanas matricas\Keišs\[Keišs.xlsm]Nodarbību saraksts'!D21</f>
    </oc>
    <nc r="D165">
      <f>'P:\2Novada_parvalde\2 NP mēneša plāns\04_Plānošanas matricas\Keišs\[Keišs.xlsm]Nodarbību saraksts'!D21</f>
    </nc>
  </rcc>
  <rcc rId="2156" sId="1">
    <oc r="E165">
      <f>'P:\2Novada_Nodala\2 NP mēneša plāns\04_Plānošanas matricas\Keišs\[Keišs.xlsm]Nodarbību saraksts'!E21</f>
    </oc>
    <nc r="E165">
      <f>'P:\2Novada_parvalde\2 NP mēneša plāns\04_Plānošanas matricas\Keišs\[Keišs.xlsm]Nodarbību saraksts'!E21</f>
    </nc>
  </rcc>
  <rcc rId="2157" sId="1">
    <oc r="F165">
      <f>'P:\2Novada_Nodala\2 NP mēneša plāns\04_Plānošanas matricas\Keišs\[Keišs.xlsm]Nodarbību saraksts'!F21</f>
    </oc>
    <nc r="F165">
      <f>'P:\2Novada_parvalde\2 NP mēneša plāns\04_Plānošanas matricas\Keišs\[Keišs.xlsm]Nodarbību saraksts'!F21</f>
    </nc>
  </rcc>
  <rcc rId="2158" sId="1">
    <oc r="G165">
      <f>'P:\2Novada_Nodala\2 NP mēneša plāns\04_Plānošanas matricas\Keišs\[Keišs.xlsm]Nodarbību saraksts'!G21</f>
    </oc>
    <nc r="G165">
      <f>'P:\2Novada_parvalde\2 NP mēneša plāns\04_Plānošanas matricas\Keišs\[Keišs.xlsm]Nodarbību saraksts'!G21</f>
    </nc>
  </rcc>
  <rcc rId="2159" sId="1">
    <oc r="H165">
      <f>'P:\2Novada_Nodala\2 NP mēneša plāns\04_Plānošanas matricas\Keišs\[Keišs.xlsm]Nodarbību saraksts'!H21</f>
    </oc>
    <nc r="H165">
      <f>'P:\2Novada_parvalde\2 NP mēneša plāns\04_Plānošanas matricas\Keišs\[Keišs.xlsm]Nodarbību saraksts'!H21</f>
    </nc>
  </rcc>
  <rcc rId="2160" sId="1">
    <oc r="I165">
      <f>'P:\2Novada_Nodala\2 NP mēneša plāns\04_Plānošanas matricas\Keišs\[Keišs.xlsm]Nodarbību saraksts'!I21</f>
    </oc>
    <nc r="I165">
      <f>'P:\2Novada_parvalde\2 NP mēneša plāns\04_Plānošanas matricas\Keišs\[Keišs.xlsm]Nodarbību saraksts'!I21</f>
    </nc>
  </rcc>
  <rcc rId="2161" sId="1">
    <oc r="J165">
      <f>'P:\2Novada_Nodala\2 NP mēneša plāns\04_Plānošanas matricas\Keišs\[Keišs.xlsm]Nodarbību saraksts'!J21</f>
    </oc>
    <nc r="J165">
      <f>'P:\2Novada_parvalde\2 NP mēneša plāns\04_Plānošanas matricas\Keišs\[Keišs.xlsm]Nodarbību saraksts'!J21</f>
    </nc>
  </rcc>
  <rcc rId="2162" sId="1">
    <oc r="K165">
      <f>'P:\2Novada_Nodala\2 NP mēneša plāns\04_Plānošanas matricas\Keišs\[Keišs.xlsm]Nodarbību saraksts'!K21</f>
    </oc>
    <nc r="K165">
      <f>'P:\2Novada_parvalde\2 NP mēneša plāns\04_Plānošanas matricas\Keišs\[Keišs.xlsm]Nodarbību saraksts'!K21</f>
    </nc>
  </rcc>
  <rcc rId="2163" sId="1">
    <oc r="L165">
      <f>'P:\2Novada_Nodala\2 NP mēneša plāns\04_Plānošanas matricas\Keišs\[Keišs.xlsm]Nodarbību saraksts'!L21</f>
    </oc>
    <nc r="L165">
      <f>'P:\2Novada_parvalde\2 NP mēneša plāns\04_Plānošanas matricas\Keišs\[Keišs.xlsm]Nodarbību saraksts'!L21</f>
    </nc>
  </rcc>
  <rcc rId="2164" sId="1">
    <oc r="M165">
      <f>'P:\2Novada_Nodala\2 NP mēneša plāns\04_Plānošanas matricas\Keišs\[Keišs.xlsm]Nodarbību saraksts'!M21</f>
    </oc>
    <nc r="M165">
      <f>'P:\2Novada_parvalde\2 NP mēneša plāns\04_Plānošanas matricas\Keišs\[Keišs.xlsm]Nodarbību saraksts'!M21</f>
    </nc>
  </rcc>
  <rcc rId="2165" sId="1">
    <oc r="N165">
      <f>'P:\2Novada_Nodala\2 NP mēneša plāns\04_Plānošanas matricas\Keišs\[Keišs.xlsm]Nodarbību saraksts'!N21</f>
    </oc>
    <nc r="N165">
      <f>'P:\2Novada_parvalde\2 NP mēneša plāns\04_Plānošanas matricas\Keišs\[Keišs.xlsm]Nodarbību saraksts'!N21</f>
    </nc>
  </rcc>
  <rcc rId="2166" sId="1">
    <oc r="O165">
      <f>'P:\2Novada_Nodala\2 NP mēneša plāns\04_Plānošanas matricas\Keišs\[Keišs.xlsm]Nodarbību saraksts'!O21</f>
    </oc>
    <nc r="O165">
      <f>'P:\2Novada_parvalde\2 NP mēneša plāns\04_Plānošanas matricas\Keišs\[Keišs.xlsm]Nodarbību saraksts'!O21</f>
    </nc>
  </rcc>
  <rcc rId="2167" sId="1">
    <oc r="P165">
      <f>'P:\2Novada_Nodala\2 NP mēneša plāns\04_Plānošanas matricas\Keišs\[Keišs.xlsm]Nodarbību saraksts'!P21</f>
    </oc>
    <nc r="P165">
      <f>'P:\2Novada_parvalde\2 NP mēneša plāns\04_Plānošanas matricas\Keišs\[Keišs.xlsm]Nodarbību saraksts'!P21</f>
    </nc>
  </rcc>
  <rcc rId="2168" sId="1">
    <oc r="Q165">
      <f>'P:\2Novada_Nodala\2 NP mēneša plāns\04_Plānošanas matricas\Keišs\[Keišs.xlsm]Nodarbību saraksts'!Q21</f>
    </oc>
    <nc r="Q165">
      <f>'P:\2Novada_parvalde\2 NP mēneša plāns\04_Plānošanas matricas\Keišs\[Keišs.xlsm]Nodarbību saraksts'!Q21</f>
    </nc>
  </rcc>
  <rcc rId="2169" sId="1">
    <oc r="R165">
      <f>'P:\2Novada_Nodala\2 NP mēneša plāns\04_Plānošanas matricas\Keišs\[Keišs.xlsm]Nodarbību saraksts'!R21</f>
    </oc>
    <nc r="R165">
      <f>'P:\2Novada_parvalde\2 NP mēneša plāns\04_Plānošanas matricas\Keišs\[Keišs.xlsm]Nodarbību saraksts'!R21</f>
    </nc>
  </rcc>
  <rcc rId="2170" sId="1">
    <oc r="S165">
      <f>'P:\2Novada_Nodala\2 NP mēneša plāns\04_Plānošanas matricas\Keišs\[Keišs.xlsm]Nodarbību saraksts'!S21</f>
    </oc>
    <nc r="S165">
      <f>'P:\2Novada_parvalde\2 NP mēneša plāns\04_Plānošanas matricas\Keišs\[Keišs.xlsm]Nodarbību saraksts'!S21</f>
    </nc>
  </rcc>
  <rcc rId="2171" sId="1">
    <oc r="T165">
      <f>'P:\2Novada_Nodala\2 NP mēneša plāns\04_Plānošanas matricas\Keišs\[Keišs.xlsm]Nodarbību saraksts'!T21</f>
    </oc>
    <nc r="T165">
      <f>'P:\2Novada_parvalde\2 NP mēneša plāns\04_Plānošanas matricas\Keišs\[Keišs.xlsm]Nodarbību saraksts'!T21</f>
    </nc>
  </rcc>
  <rcc rId="2172" sId="1">
    <oc r="U165">
      <f>'P:\2Novada_Nodala\2 NP mēneša plāns\04_Plānošanas matricas\Keišs\[Keišs.xlsm]Nodarbību saraksts'!U21</f>
    </oc>
    <nc r="U165">
      <f>'P:\2Novada_parvalde\2 NP mēneša plāns\04_Plānošanas matricas\Keišs\[Keišs.xlsm]Nodarbību saraksts'!U21</f>
    </nc>
  </rcc>
  <rcc rId="2173" sId="1">
    <oc r="D166">
      <f>'P:\2Novada_Nodala\2 NP mēneša plāns\04_Plānošanas matricas\Keišs\[Keišs.xlsm]Nodarbību saraksts'!D22</f>
    </oc>
    <nc r="D166">
      <f>'P:\2Novada_parvalde\2 NP mēneša plāns\04_Plānošanas matricas\Keišs\[Keišs.xlsm]Nodarbību saraksts'!D22</f>
    </nc>
  </rcc>
  <rcc rId="2174" sId="1">
    <oc r="E166">
      <f>'P:\2Novada_Nodala\2 NP mēneša plāns\04_Plānošanas matricas\Keišs\[Keišs.xlsm]Nodarbību saraksts'!E22</f>
    </oc>
    <nc r="E166">
      <f>'P:\2Novada_parvalde\2 NP mēneša plāns\04_Plānošanas matricas\Keišs\[Keišs.xlsm]Nodarbību saraksts'!E22</f>
    </nc>
  </rcc>
  <rcc rId="2175" sId="1">
    <oc r="F166">
      <f>'P:\2Novada_Nodala\2 NP mēneša plāns\04_Plānošanas matricas\Keišs\[Keišs.xlsm]Nodarbību saraksts'!F22</f>
    </oc>
    <nc r="F166">
      <f>'P:\2Novada_parvalde\2 NP mēneša plāns\04_Plānošanas matricas\Keišs\[Keišs.xlsm]Nodarbību saraksts'!F22</f>
    </nc>
  </rcc>
  <rcc rId="2176" sId="1">
    <oc r="G166">
      <f>'P:\2Novada_Nodala\2 NP mēneša plāns\04_Plānošanas matricas\Keišs\[Keišs.xlsm]Nodarbību saraksts'!G22</f>
    </oc>
    <nc r="G166">
      <f>'P:\2Novada_parvalde\2 NP mēneša plāns\04_Plānošanas matricas\Keišs\[Keišs.xlsm]Nodarbību saraksts'!G22</f>
    </nc>
  </rcc>
  <rcc rId="2177" sId="1">
    <oc r="H166">
      <f>'P:\2Novada_Nodala\2 NP mēneša plāns\04_Plānošanas matricas\Keišs\[Keišs.xlsm]Nodarbību saraksts'!H22</f>
    </oc>
    <nc r="H166">
      <f>'P:\2Novada_parvalde\2 NP mēneša plāns\04_Plānošanas matricas\Keišs\[Keišs.xlsm]Nodarbību saraksts'!H22</f>
    </nc>
  </rcc>
  <rcc rId="2178" sId="1">
    <oc r="I166">
      <f>'P:\2Novada_Nodala\2 NP mēneša plāns\04_Plānošanas matricas\Keišs\[Keišs.xlsm]Nodarbību saraksts'!I22</f>
    </oc>
    <nc r="I166">
      <f>'P:\2Novada_parvalde\2 NP mēneša plāns\04_Plānošanas matricas\Keišs\[Keišs.xlsm]Nodarbību saraksts'!I22</f>
    </nc>
  </rcc>
  <rcc rId="2179" sId="1">
    <oc r="J166">
      <f>'P:\2Novada_Nodala\2 NP mēneša plāns\04_Plānošanas matricas\Keišs\[Keišs.xlsm]Nodarbību saraksts'!J22</f>
    </oc>
    <nc r="J166">
      <f>'P:\2Novada_parvalde\2 NP mēneša plāns\04_Plānošanas matricas\Keišs\[Keišs.xlsm]Nodarbību saraksts'!J22</f>
    </nc>
  </rcc>
  <rcc rId="2180" sId="1">
    <oc r="K166">
      <f>'P:\2Novada_Nodala\2 NP mēneša plāns\04_Plānošanas matricas\Keišs\[Keišs.xlsm]Nodarbību saraksts'!K22</f>
    </oc>
    <nc r="K166">
      <f>'P:\2Novada_parvalde\2 NP mēneša plāns\04_Plānošanas matricas\Keišs\[Keišs.xlsm]Nodarbību saraksts'!K22</f>
    </nc>
  </rcc>
  <rcc rId="2181" sId="1">
    <oc r="L166">
      <f>'P:\2Novada_Nodala\2 NP mēneša plāns\04_Plānošanas matricas\Keišs\[Keišs.xlsm]Nodarbību saraksts'!L22</f>
    </oc>
    <nc r="L166">
      <f>'P:\2Novada_parvalde\2 NP mēneša plāns\04_Plānošanas matricas\Keišs\[Keišs.xlsm]Nodarbību saraksts'!L22</f>
    </nc>
  </rcc>
  <rcc rId="2182" sId="1">
    <oc r="M166">
      <f>'P:\2Novada_Nodala\2 NP mēneša plāns\04_Plānošanas matricas\Keišs\[Keišs.xlsm]Nodarbību saraksts'!M22</f>
    </oc>
    <nc r="M166">
      <f>'P:\2Novada_parvalde\2 NP mēneša plāns\04_Plānošanas matricas\Keišs\[Keišs.xlsm]Nodarbību saraksts'!M22</f>
    </nc>
  </rcc>
  <rcc rId="2183" sId="1">
    <oc r="N166">
      <f>'P:\2Novada_Nodala\2 NP mēneša plāns\04_Plānošanas matricas\Keišs\[Keišs.xlsm]Nodarbību saraksts'!N22</f>
    </oc>
    <nc r="N166">
      <f>'P:\2Novada_parvalde\2 NP mēneša plāns\04_Plānošanas matricas\Keišs\[Keišs.xlsm]Nodarbību saraksts'!N22</f>
    </nc>
  </rcc>
  <rcc rId="2184" sId="1">
    <oc r="O166">
      <f>'P:\2Novada_Nodala\2 NP mēneša plāns\04_Plānošanas matricas\Keišs\[Keišs.xlsm]Nodarbību saraksts'!O22</f>
    </oc>
    <nc r="O166">
      <f>'P:\2Novada_parvalde\2 NP mēneša plāns\04_Plānošanas matricas\Keišs\[Keišs.xlsm]Nodarbību saraksts'!O22</f>
    </nc>
  </rcc>
  <rcc rId="2185" sId="1">
    <oc r="P166">
      <f>'P:\2Novada_Nodala\2 NP mēneša plāns\04_Plānošanas matricas\Keišs\[Keišs.xlsm]Nodarbību saraksts'!P22</f>
    </oc>
    <nc r="P166">
      <f>'P:\2Novada_parvalde\2 NP mēneša plāns\04_Plānošanas matricas\Keišs\[Keišs.xlsm]Nodarbību saraksts'!P22</f>
    </nc>
  </rcc>
  <rcc rId="2186" sId="1">
    <oc r="Q166">
      <f>'P:\2Novada_Nodala\2 NP mēneša plāns\04_Plānošanas matricas\Keišs\[Keišs.xlsm]Nodarbību saraksts'!Q22</f>
    </oc>
    <nc r="Q166">
      <f>'P:\2Novada_parvalde\2 NP mēneša plāns\04_Plānošanas matricas\Keišs\[Keišs.xlsm]Nodarbību saraksts'!Q22</f>
    </nc>
  </rcc>
  <rcc rId="2187" sId="1">
    <oc r="R166">
      <f>'P:\2Novada_Nodala\2 NP mēneša plāns\04_Plānošanas matricas\Keišs\[Keišs.xlsm]Nodarbību saraksts'!R22</f>
    </oc>
    <nc r="R166">
      <f>'P:\2Novada_parvalde\2 NP mēneša plāns\04_Plānošanas matricas\Keišs\[Keišs.xlsm]Nodarbību saraksts'!R22</f>
    </nc>
  </rcc>
  <rcc rId="2188" sId="1">
    <oc r="S166">
      <f>'P:\2Novada_Nodala\2 NP mēneša plāns\04_Plānošanas matricas\Keišs\[Keišs.xlsm]Nodarbību saraksts'!S22</f>
    </oc>
    <nc r="S166">
      <f>'P:\2Novada_parvalde\2 NP mēneša plāns\04_Plānošanas matricas\Keišs\[Keišs.xlsm]Nodarbību saraksts'!S22</f>
    </nc>
  </rcc>
  <rcc rId="2189" sId="1">
    <oc r="T166">
      <f>'P:\2Novada_Nodala\2 NP mēneša plāns\04_Plānošanas matricas\Keišs\[Keišs.xlsm]Nodarbību saraksts'!T22</f>
    </oc>
    <nc r="T166">
      <f>'P:\2Novada_parvalde\2 NP mēneša plāns\04_Plānošanas matricas\Keišs\[Keišs.xlsm]Nodarbību saraksts'!T22</f>
    </nc>
  </rcc>
  <rcc rId="2190" sId="1">
    <oc r="U166">
      <f>'P:\2Novada_Nodala\2 NP mēneša plāns\04_Plānošanas matricas\Keišs\[Keišs.xlsm]Nodarbību saraksts'!U22</f>
    </oc>
    <nc r="U166">
      <f>'P:\2Novada_parvalde\2 NP mēneša plāns\04_Plānošanas matricas\Keišs\[Keišs.xlsm]Nodarbību saraksts'!U22</f>
    </nc>
  </rcc>
  <rcc rId="2191" sId="1">
    <oc r="B169">
      <f>'P:\2Novada_Nodala\2 NP mēneša plāns\04_Plānošanas matricas\Kļaviņš\[Kļaviņš.xlsm]Nodarbību saraksts'!B13</f>
    </oc>
    <nc r="B169">
      <f>'P:\2Novada_parvalde\2 NP mēneša plāns\04_Plānošanas matricas\Kļaviņš\[Kļaviņš.xlsm]Nodarbību saraksts'!B13</f>
    </nc>
  </rcc>
  <rcc rId="2192" sId="1">
    <oc r="C169">
      <f>'P:\2Novada_Nodala\2 NP mēneša plāns\04_Plānošanas matricas\Kļaviņš\[Kļaviņš.xlsm]Nodarbību saraksts'!C13</f>
    </oc>
    <nc r="C169">
      <f>'P:\2Novada_parvalde\2 NP mēneša plāns\04_Plānošanas matricas\Kļaviņš\[Kļaviņš.xlsm]Nodarbību saraksts'!C13</f>
    </nc>
  </rcc>
  <rcc rId="2193" sId="1">
    <oc r="D169">
      <f>'P:\2Novada_Nodala\2 NP mēneša plāns\04_Plānošanas matricas\Kļaviņš\[Kļaviņš.xlsm]Nodarbību saraksts'!D13</f>
    </oc>
    <nc r="D169">
      <f>'P:\2Novada_parvalde\2 NP mēneša plāns\04_Plānošanas matricas\Kļaviņš\[Kļaviņš.xlsm]Nodarbību saraksts'!D13</f>
    </nc>
  </rcc>
  <rcc rId="2194" sId="1">
    <oc r="E169">
      <f>'P:\2Novada_Nodala\2 NP mēneša plāns\04_Plānošanas matricas\Kļaviņš\[Kļaviņš.xlsm]Nodarbību saraksts'!E13</f>
    </oc>
    <nc r="E169">
      <f>'P:\2Novada_parvalde\2 NP mēneša plāns\04_Plānošanas matricas\Kļaviņš\[Kļaviņš.xlsm]Nodarbību saraksts'!E13</f>
    </nc>
  </rcc>
  <rcc rId="2195" sId="1">
    <oc r="F169">
      <f>'P:\2Novada_Nodala\2 NP mēneša plāns\04_Plānošanas matricas\Kļaviņš\[Kļaviņš.xlsm]Nodarbību saraksts'!F13</f>
    </oc>
    <nc r="F169">
      <f>'P:\2Novada_parvalde\2 NP mēneša plāns\04_Plānošanas matricas\Kļaviņš\[Kļaviņš.xlsm]Nodarbību saraksts'!F13</f>
    </nc>
  </rcc>
  <rcc rId="2196" sId="1">
    <oc r="G169">
      <f>'P:\2Novada_Nodala\2 NP mēneša plāns\04_Plānošanas matricas\Kļaviņš\[Kļaviņš.xlsm]Nodarbību saraksts'!G13</f>
    </oc>
    <nc r="G169">
      <f>'P:\2Novada_parvalde\2 NP mēneša plāns\04_Plānošanas matricas\Kļaviņš\[Kļaviņš.xlsm]Nodarbību saraksts'!G13</f>
    </nc>
  </rcc>
  <rcc rId="2197" sId="1">
    <oc r="H169">
      <f>'P:\2Novada_Nodala\2 NP mēneša plāns\04_Plānošanas matricas\Kļaviņš\[Kļaviņš.xlsm]Nodarbību saraksts'!H13</f>
    </oc>
    <nc r="H169">
      <f>'P:\2Novada_parvalde\2 NP mēneša plāns\04_Plānošanas matricas\Kļaviņš\[Kļaviņš.xlsm]Nodarbību saraksts'!H13</f>
    </nc>
  </rcc>
  <rcc rId="2198" sId="1">
    <oc r="I169">
      <f>'P:\2Novada_Nodala\2 NP mēneša plāns\04_Plānošanas matricas\Kļaviņš\[Kļaviņš.xlsm]Nodarbību saraksts'!I13</f>
    </oc>
    <nc r="I169">
      <f>'P:\2Novada_parvalde\2 NP mēneša plāns\04_Plānošanas matricas\Kļaviņš\[Kļaviņš.xlsm]Nodarbību saraksts'!I13</f>
    </nc>
  </rcc>
  <rcc rId="2199" sId="1">
    <oc r="J169">
      <f>'P:\2Novada_Nodala\2 NP mēneša plāns\04_Plānošanas matricas\Kļaviņš\[Kļaviņš.xlsm]Nodarbību saraksts'!J13</f>
    </oc>
    <nc r="J169">
      <f>'P:\2Novada_parvalde\2 NP mēneša plāns\04_Plānošanas matricas\Kļaviņš\[Kļaviņš.xlsm]Nodarbību saraksts'!J13</f>
    </nc>
  </rcc>
  <rcc rId="2200" sId="1">
    <oc r="K169">
      <f>'P:\2Novada_Nodala\2 NP mēneša plāns\04_Plānošanas matricas\Kļaviņš\[Kļaviņš.xlsm]Nodarbību saraksts'!K13</f>
    </oc>
    <nc r="K169">
      <f>'P:\2Novada_parvalde\2 NP mēneša plāns\04_Plānošanas matricas\Kļaviņš\[Kļaviņš.xlsm]Nodarbību saraksts'!K13</f>
    </nc>
  </rcc>
  <rcc rId="2201" sId="1">
    <oc r="L169">
      <f>'P:\2Novada_Nodala\2 NP mēneša plāns\04_Plānošanas matricas\Kļaviņš\[Kļaviņš.xlsm]Nodarbību saraksts'!L13</f>
    </oc>
    <nc r="L169">
      <f>'P:\2Novada_parvalde\2 NP mēneša plāns\04_Plānošanas matricas\Kļaviņš\[Kļaviņš.xlsm]Nodarbību saraksts'!L13</f>
    </nc>
  </rcc>
  <rcc rId="2202" sId="1">
    <oc r="M169">
      <f>'P:\2Novada_Nodala\2 NP mēneša plāns\04_Plānošanas matricas\Kļaviņš\[Kļaviņš.xlsm]Nodarbību saraksts'!M13</f>
    </oc>
    <nc r="M169">
      <f>'P:\2Novada_parvalde\2 NP mēneša plāns\04_Plānošanas matricas\Kļaviņš\[Kļaviņš.xlsm]Nodarbību saraksts'!M13</f>
    </nc>
  </rcc>
  <rcc rId="2203" sId="1">
    <oc r="N169">
      <f>'P:\2Novada_Nodala\2 NP mēneša plāns\04_Plānošanas matricas\Kļaviņš\[Kļaviņš.xlsm]Nodarbību saraksts'!N13</f>
    </oc>
    <nc r="N169">
      <f>'P:\2Novada_parvalde\2 NP mēneša plāns\04_Plānošanas matricas\Kļaviņš\[Kļaviņš.xlsm]Nodarbību saraksts'!N13</f>
    </nc>
  </rcc>
  <rcc rId="2204" sId="1">
    <oc r="O169">
      <f>'P:\2Novada_Nodala\2 NP mēneša plāns\04_Plānošanas matricas\Kļaviņš\[Kļaviņš.xlsm]Nodarbību saraksts'!O13</f>
    </oc>
    <nc r="O169">
      <f>'P:\2Novada_parvalde\2 NP mēneša plāns\04_Plānošanas matricas\Kļaviņš\[Kļaviņš.xlsm]Nodarbību saraksts'!O13</f>
    </nc>
  </rcc>
  <rcc rId="2205" sId="1">
    <oc r="P169">
      <f>'P:\2Novada_Nodala\2 NP mēneša plāns\04_Plānošanas matricas\Kļaviņš\[Kļaviņš.xlsm]Nodarbību saraksts'!P13</f>
    </oc>
    <nc r="P169">
      <f>'P:\2Novada_parvalde\2 NP mēneša plāns\04_Plānošanas matricas\Kļaviņš\[Kļaviņš.xlsm]Nodarbību saraksts'!P13</f>
    </nc>
  </rcc>
  <rcc rId="2206" sId="1">
    <oc r="Q169">
      <f>'P:\2Novada_Nodala\2 NP mēneša plāns\04_Plānošanas matricas\Kļaviņš\[Kļaviņš.xlsm]Nodarbību saraksts'!Q13</f>
    </oc>
    <nc r="Q169">
      <f>'P:\2Novada_parvalde\2 NP mēneša plāns\04_Plānošanas matricas\Kļaviņš\[Kļaviņš.xlsm]Nodarbību saraksts'!Q13</f>
    </nc>
  </rcc>
  <rcc rId="2207" sId="1">
    <oc r="R169">
      <f>'P:\2Novada_Nodala\2 NP mēneša plāns\04_Plānošanas matricas\Kļaviņš\[Kļaviņš.xlsm]Nodarbību saraksts'!R13</f>
    </oc>
    <nc r="R169">
      <f>'P:\2Novada_parvalde\2 NP mēneša plāns\04_Plānošanas matricas\Kļaviņš\[Kļaviņš.xlsm]Nodarbību saraksts'!R13</f>
    </nc>
  </rcc>
  <rcc rId="2208" sId="1">
    <oc r="S169">
      <f>'P:\2Novada_Nodala\2 NP mēneša plāns\04_Plānošanas matricas\Kļaviņš\[Kļaviņš.xlsm]Nodarbību saraksts'!S13</f>
    </oc>
    <nc r="S169">
      <f>'P:\2Novada_parvalde\2 NP mēneša plāns\04_Plānošanas matricas\Kļaviņš\[Kļaviņš.xlsm]Nodarbību saraksts'!S13</f>
    </nc>
  </rcc>
  <rcc rId="2209" sId="1">
    <oc r="T169">
      <f>'P:\2Novada_Nodala\2 NP mēneša plāns\04_Plānošanas matricas\Kļaviņš\[Kļaviņš.xlsm]Nodarbību saraksts'!T13</f>
    </oc>
    <nc r="T169">
      <f>'P:\2Novada_parvalde\2 NP mēneša plāns\04_Plānošanas matricas\Kļaviņš\[Kļaviņš.xlsm]Nodarbību saraksts'!T13</f>
    </nc>
  </rcc>
  <rcc rId="2210" sId="1">
    <oc r="U169">
      <f>'P:\2Novada_Nodala\2 NP mēneša plāns\04_Plānošanas matricas\Kļaviņš\[Kļaviņš.xlsm]Nodarbību saraksts'!U13</f>
    </oc>
    <nc r="U169">
      <f>'P:\2Novada_parvalde\2 NP mēneša plāns\04_Plānošanas matricas\Kļaviņš\[Kļaviņš.xlsm]Nodarbību saraksts'!U13</f>
    </nc>
  </rcc>
  <rcc rId="2211" sId="1">
    <oc r="D170">
      <f>'P:\2Novada_Nodala\2 NP mēneša plāns\04_Plānošanas matricas\Kļaviņš\[Kļaviņš.xlsm]Nodarbību saraksts'!D14</f>
    </oc>
    <nc r="D170">
      <f>'P:\2Novada_parvalde\2 NP mēneša plāns\04_Plānošanas matricas\Kļaviņš\[Kļaviņš.xlsm]Nodarbību saraksts'!D14</f>
    </nc>
  </rcc>
  <rcc rId="2212" sId="1">
    <oc r="E170">
      <f>'P:\2Novada_Nodala\2 NP mēneša plāns\04_Plānošanas matricas\Kļaviņš\[Kļaviņš.xlsm]Nodarbību saraksts'!E14</f>
    </oc>
    <nc r="E170">
      <f>'P:\2Novada_parvalde\2 NP mēneša plāns\04_Plānošanas matricas\Kļaviņš\[Kļaviņš.xlsm]Nodarbību saraksts'!E14</f>
    </nc>
  </rcc>
  <rcc rId="2213" sId="1">
    <oc r="F170">
      <f>'P:\2Novada_Nodala\2 NP mēneša plāns\04_Plānošanas matricas\Kļaviņš\[Kļaviņš.xlsm]Nodarbību saraksts'!F14</f>
    </oc>
    <nc r="F170">
      <f>'P:\2Novada_parvalde\2 NP mēneša plāns\04_Plānošanas matricas\Kļaviņš\[Kļaviņš.xlsm]Nodarbību saraksts'!F14</f>
    </nc>
  </rcc>
  <rcc rId="2214" sId="1">
    <oc r="G170">
      <f>'P:\2Novada_Nodala\2 NP mēneša plāns\04_Plānošanas matricas\Kļaviņš\[Kļaviņš.xlsm]Nodarbību saraksts'!G14</f>
    </oc>
    <nc r="G170">
      <f>'P:\2Novada_parvalde\2 NP mēneša plāns\04_Plānošanas matricas\Kļaviņš\[Kļaviņš.xlsm]Nodarbību saraksts'!G14</f>
    </nc>
  </rcc>
  <rcc rId="2215" sId="1">
    <oc r="H170">
      <f>'P:\2Novada_Nodala\2 NP mēneša plāns\04_Plānošanas matricas\Kļaviņš\[Kļaviņš.xlsm]Nodarbību saraksts'!H14</f>
    </oc>
    <nc r="H170">
      <f>'P:\2Novada_parvalde\2 NP mēneša plāns\04_Plānošanas matricas\Kļaviņš\[Kļaviņš.xlsm]Nodarbību saraksts'!H14</f>
    </nc>
  </rcc>
  <rcc rId="2216" sId="1">
    <oc r="I170">
      <f>'P:\2Novada_Nodala\2 NP mēneša plāns\04_Plānošanas matricas\Kļaviņš\[Kļaviņš.xlsm]Nodarbību saraksts'!I14</f>
    </oc>
    <nc r="I170">
      <f>'P:\2Novada_parvalde\2 NP mēneša plāns\04_Plānošanas matricas\Kļaviņš\[Kļaviņš.xlsm]Nodarbību saraksts'!I14</f>
    </nc>
  </rcc>
  <rcc rId="2217" sId="1">
    <oc r="J170">
      <f>'P:\2Novada_Nodala\2 NP mēneša plāns\04_Plānošanas matricas\Kļaviņš\[Kļaviņš.xlsm]Nodarbību saraksts'!J14</f>
    </oc>
    <nc r="J170">
      <f>'P:\2Novada_parvalde\2 NP mēneša plāns\04_Plānošanas matricas\Kļaviņš\[Kļaviņš.xlsm]Nodarbību saraksts'!J14</f>
    </nc>
  </rcc>
  <rcc rId="2218" sId="1">
    <oc r="K170">
      <f>'P:\2Novada_Nodala\2 NP mēneša plāns\04_Plānošanas matricas\Kļaviņš\[Kļaviņš.xlsm]Nodarbību saraksts'!K14</f>
    </oc>
    <nc r="K170">
      <f>'P:\2Novada_parvalde\2 NP mēneša plāns\04_Plānošanas matricas\Kļaviņš\[Kļaviņš.xlsm]Nodarbību saraksts'!K14</f>
    </nc>
  </rcc>
  <rcc rId="2219" sId="1">
    <oc r="L170">
      <f>'P:\2Novada_Nodala\2 NP mēneša plāns\04_Plānošanas matricas\Kļaviņš\[Kļaviņš.xlsm]Nodarbību saraksts'!L14</f>
    </oc>
    <nc r="L170">
      <f>'P:\2Novada_parvalde\2 NP mēneša plāns\04_Plānošanas matricas\Kļaviņš\[Kļaviņš.xlsm]Nodarbību saraksts'!L14</f>
    </nc>
  </rcc>
  <rcc rId="2220" sId="1">
    <oc r="M170">
      <f>'P:\2Novada_Nodala\2 NP mēneša plāns\04_Plānošanas matricas\Kļaviņš\[Kļaviņš.xlsm]Nodarbību saraksts'!M14</f>
    </oc>
    <nc r="M170">
      <f>'P:\2Novada_parvalde\2 NP mēneša plāns\04_Plānošanas matricas\Kļaviņš\[Kļaviņš.xlsm]Nodarbību saraksts'!M14</f>
    </nc>
  </rcc>
  <rcc rId="2221" sId="1">
    <oc r="N170">
      <f>'P:\2Novada_Nodala\2 NP mēneša plāns\04_Plānošanas matricas\Kļaviņš\[Kļaviņš.xlsm]Nodarbību saraksts'!N14</f>
    </oc>
    <nc r="N170">
      <f>'P:\2Novada_parvalde\2 NP mēneša plāns\04_Plānošanas matricas\Kļaviņš\[Kļaviņš.xlsm]Nodarbību saraksts'!N14</f>
    </nc>
  </rcc>
  <rcc rId="2222" sId="1">
    <oc r="O170">
      <f>'P:\2Novada_Nodala\2 NP mēneša plāns\04_Plānošanas matricas\Kļaviņš\[Kļaviņš.xlsm]Nodarbību saraksts'!O14</f>
    </oc>
    <nc r="O170">
      <f>'P:\2Novada_parvalde\2 NP mēneša plāns\04_Plānošanas matricas\Kļaviņš\[Kļaviņš.xlsm]Nodarbību saraksts'!O14</f>
    </nc>
  </rcc>
  <rcc rId="2223" sId="1">
    <oc r="P170">
      <f>'P:\2Novada_Nodala\2 NP mēneša plāns\04_Plānošanas matricas\Kļaviņš\[Kļaviņš.xlsm]Nodarbību saraksts'!P14</f>
    </oc>
    <nc r="P170">
      <f>'P:\2Novada_parvalde\2 NP mēneša plāns\04_Plānošanas matricas\Kļaviņš\[Kļaviņš.xlsm]Nodarbību saraksts'!P14</f>
    </nc>
  </rcc>
  <rcc rId="2224" sId="1">
    <oc r="Q170">
      <f>'P:\2Novada_Nodala\2 NP mēneša plāns\04_Plānošanas matricas\Kļaviņš\[Kļaviņš.xlsm]Nodarbību saraksts'!Q14</f>
    </oc>
    <nc r="Q170">
      <f>'P:\2Novada_parvalde\2 NP mēneša plāns\04_Plānošanas matricas\Kļaviņš\[Kļaviņš.xlsm]Nodarbību saraksts'!Q14</f>
    </nc>
  </rcc>
  <rcc rId="2225" sId="1">
    <oc r="R170">
      <f>'P:\2Novada_Nodala\2 NP mēneša plāns\04_Plānošanas matricas\Kļaviņš\[Kļaviņš.xlsm]Nodarbību saraksts'!R14</f>
    </oc>
    <nc r="R170">
      <f>'P:\2Novada_parvalde\2 NP mēneša plāns\04_Plānošanas matricas\Kļaviņš\[Kļaviņš.xlsm]Nodarbību saraksts'!R14</f>
    </nc>
  </rcc>
  <rcc rId="2226" sId="1">
    <oc r="S170">
      <f>'P:\2Novada_Nodala\2 NP mēneša plāns\04_Plānošanas matricas\Kļaviņš\[Kļaviņš.xlsm]Nodarbību saraksts'!S14</f>
    </oc>
    <nc r="S170">
      <f>'P:\2Novada_parvalde\2 NP mēneša plāns\04_Plānošanas matricas\Kļaviņš\[Kļaviņš.xlsm]Nodarbību saraksts'!S14</f>
    </nc>
  </rcc>
  <rcc rId="2227" sId="1">
    <oc r="T170">
      <f>'P:\2Novada_Nodala\2 NP mēneša plāns\04_Plānošanas matricas\Kļaviņš\[Kļaviņš.xlsm]Nodarbību saraksts'!T14</f>
    </oc>
    <nc r="T170">
      <f>'P:\2Novada_parvalde\2 NP mēneša plāns\04_Plānošanas matricas\Kļaviņš\[Kļaviņš.xlsm]Nodarbību saraksts'!T14</f>
    </nc>
  </rcc>
  <rcc rId="2228" sId="1">
    <oc r="U170">
      <f>'P:\2Novada_Nodala\2 NP mēneša plāns\04_Plānošanas matricas\Kļaviņš\[Kļaviņš.xlsm]Nodarbību saraksts'!U14</f>
    </oc>
    <nc r="U170">
      <f>'P:\2Novada_parvalde\2 NP mēneša plāns\04_Plānošanas matricas\Kļaviņš\[Kļaviņš.xlsm]Nodarbību saraksts'!U14</f>
    </nc>
  </rcc>
  <rcc rId="2229" sId="1">
    <oc r="D171">
      <f>'P:\2Novada_Nodala\2 NP mēneša plāns\04_Plānošanas matricas\Kļaviņš\[Kļaviņš.xlsm]Nodarbību saraksts'!D15</f>
    </oc>
    <nc r="D171">
      <f>'P:\2Novada_parvalde\2 NP mēneša plāns\04_Plānošanas matricas\Kļaviņš\[Kļaviņš.xlsm]Nodarbību saraksts'!D15</f>
    </nc>
  </rcc>
  <rcc rId="2230" sId="1">
    <oc r="E171">
      <f>'P:\2Novada_Nodala\2 NP mēneša plāns\04_Plānošanas matricas\Kļaviņš\[Kļaviņš.xlsm]Nodarbību saraksts'!E15</f>
    </oc>
    <nc r="E171">
      <f>'P:\2Novada_parvalde\2 NP mēneša plāns\04_Plānošanas matricas\Kļaviņš\[Kļaviņš.xlsm]Nodarbību saraksts'!E15</f>
    </nc>
  </rcc>
  <rcc rId="2231" sId="1">
    <oc r="F171">
      <f>'P:\2Novada_Nodala\2 NP mēneša plāns\04_Plānošanas matricas\Kļaviņš\[Kļaviņš.xlsm]Nodarbību saraksts'!F15</f>
    </oc>
    <nc r="F171">
      <f>'P:\2Novada_parvalde\2 NP mēneša plāns\04_Plānošanas matricas\Kļaviņš\[Kļaviņš.xlsm]Nodarbību saraksts'!F15</f>
    </nc>
  </rcc>
  <rcc rId="2232" sId="1">
    <oc r="G171">
      <f>'P:\2Novada_Nodala\2 NP mēneša plāns\04_Plānošanas matricas\Kļaviņš\[Kļaviņš.xlsm]Nodarbību saraksts'!G15</f>
    </oc>
    <nc r="G171">
      <f>'P:\2Novada_parvalde\2 NP mēneša plāns\04_Plānošanas matricas\Kļaviņš\[Kļaviņš.xlsm]Nodarbību saraksts'!G15</f>
    </nc>
  </rcc>
  <rcc rId="2233" sId="1">
    <oc r="H171">
      <f>'P:\2Novada_Nodala\2 NP mēneša plāns\04_Plānošanas matricas\Kļaviņš\[Kļaviņš.xlsm]Nodarbību saraksts'!H15</f>
    </oc>
    <nc r="H171">
      <f>'P:\2Novada_parvalde\2 NP mēneša plāns\04_Plānošanas matricas\Kļaviņš\[Kļaviņš.xlsm]Nodarbību saraksts'!H15</f>
    </nc>
  </rcc>
  <rcc rId="2234" sId="1">
    <oc r="I171">
      <f>'P:\2Novada_Nodala\2 NP mēneša plāns\04_Plānošanas matricas\Kļaviņš\[Kļaviņš.xlsm]Nodarbību saraksts'!I15</f>
    </oc>
    <nc r="I171">
      <f>'P:\2Novada_parvalde\2 NP mēneša plāns\04_Plānošanas matricas\Kļaviņš\[Kļaviņš.xlsm]Nodarbību saraksts'!I15</f>
    </nc>
  </rcc>
  <rcc rId="2235" sId="1">
    <oc r="J171">
      <f>'P:\2Novada_Nodala\2 NP mēneša plāns\04_Plānošanas matricas\Kļaviņš\[Kļaviņš.xlsm]Nodarbību saraksts'!J15</f>
    </oc>
    <nc r="J171">
      <f>'P:\2Novada_parvalde\2 NP mēneša plāns\04_Plānošanas matricas\Kļaviņš\[Kļaviņš.xlsm]Nodarbību saraksts'!J15</f>
    </nc>
  </rcc>
  <rcc rId="2236" sId="1">
    <oc r="K171">
      <f>'P:\2Novada_Nodala\2 NP mēneša plāns\04_Plānošanas matricas\Kļaviņš\[Kļaviņš.xlsm]Nodarbību saraksts'!K15</f>
    </oc>
    <nc r="K171">
      <f>'P:\2Novada_parvalde\2 NP mēneša plāns\04_Plānošanas matricas\Kļaviņš\[Kļaviņš.xlsm]Nodarbību saraksts'!K15</f>
    </nc>
  </rcc>
  <rcc rId="2237" sId="1">
    <oc r="L171">
      <f>'P:\2Novada_Nodala\2 NP mēneša plāns\04_Plānošanas matricas\Kļaviņš\[Kļaviņš.xlsm]Nodarbību saraksts'!L15</f>
    </oc>
    <nc r="L171">
      <f>'P:\2Novada_parvalde\2 NP mēneša plāns\04_Plānošanas matricas\Kļaviņš\[Kļaviņš.xlsm]Nodarbību saraksts'!L15</f>
    </nc>
  </rcc>
  <rcc rId="2238" sId="1">
    <oc r="M171">
      <f>'P:\2Novada_Nodala\2 NP mēneša plāns\04_Plānošanas matricas\Kļaviņš\[Kļaviņš.xlsm]Nodarbību saraksts'!M15</f>
    </oc>
    <nc r="M171">
      <f>'P:\2Novada_parvalde\2 NP mēneša plāns\04_Plānošanas matricas\Kļaviņš\[Kļaviņš.xlsm]Nodarbību saraksts'!M15</f>
    </nc>
  </rcc>
  <rcc rId="2239" sId="1">
    <oc r="N171">
      <f>'P:\2Novada_Nodala\2 NP mēneša plāns\04_Plānošanas matricas\Kļaviņš\[Kļaviņš.xlsm]Nodarbību saraksts'!N15</f>
    </oc>
    <nc r="N171">
      <f>'P:\2Novada_parvalde\2 NP mēneša plāns\04_Plānošanas matricas\Kļaviņš\[Kļaviņš.xlsm]Nodarbību saraksts'!N15</f>
    </nc>
  </rcc>
  <rcc rId="2240" sId="1">
    <oc r="O171">
      <f>'P:\2Novada_Nodala\2 NP mēneša plāns\04_Plānošanas matricas\Kļaviņš\[Kļaviņš.xlsm]Nodarbību saraksts'!O15</f>
    </oc>
    <nc r="O171">
      <f>'P:\2Novada_parvalde\2 NP mēneša plāns\04_Plānošanas matricas\Kļaviņš\[Kļaviņš.xlsm]Nodarbību saraksts'!O15</f>
    </nc>
  </rcc>
  <rcc rId="2241" sId="1">
    <oc r="P171">
      <f>'P:\2Novada_Nodala\2 NP mēneša plāns\04_Plānošanas matricas\Kļaviņš\[Kļaviņš.xlsm]Nodarbību saraksts'!P15</f>
    </oc>
    <nc r="P171">
      <f>'P:\2Novada_parvalde\2 NP mēneša plāns\04_Plānošanas matricas\Kļaviņš\[Kļaviņš.xlsm]Nodarbību saraksts'!P15</f>
    </nc>
  </rcc>
  <rcc rId="2242" sId="1">
    <oc r="Q171">
      <f>'P:\2Novada_Nodala\2 NP mēneša plāns\04_Plānošanas matricas\Kļaviņš\[Kļaviņš.xlsm]Nodarbību saraksts'!Q15</f>
    </oc>
    <nc r="Q171">
      <f>'P:\2Novada_parvalde\2 NP mēneša plāns\04_Plānošanas matricas\Kļaviņš\[Kļaviņš.xlsm]Nodarbību saraksts'!Q15</f>
    </nc>
  </rcc>
  <rcc rId="2243" sId="1">
    <oc r="R171">
      <f>'P:\2Novada_Nodala\2 NP mēneša plāns\04_Plānošanas matricas\Kļaviņš\[Kļaviņš.xlsm]Nodarbību saraksts'!R15</f>
    </oc>
    <nc r="R171">
      <f>'P:\2Novada_parvalde\2 NP mēneša plāns\04_Plānošanas matricas\Kļaviņš\[Kļaviņš.xlsm]Nodarbību saraksts'!R15</f>
    </nc>
  </rcc>
  <rcc rId="2244" sId="1">
    <oc r="S171">
      <f>'P:\2Novada_Nodala\2 NP mēneša plāns\04_Plānošanas matricas\Kļaviņš\[Kļaviņš.xlsm]Nodarbību saraksts'!S15</f>
    </oc>
    <nc r="S171">
      <f>'P:\2Novada_parvalde\2 NP mēneša plāns\04_Plānošanas matricas\Kļaviņš\[Kļaviņš.xlsm]Nodarbību saraksts'!S15</f>
    </nc>
  </rcc>
  <rcc rId="2245" sId="1">
    <oc r="T171">
      <f>'P:\2Novada_Nodala\2 NP mēneša plāns\04_Plānošanas matricas\Kļaviņš\[Kļaviņš.xlsm]Nodarbību saraksts'!T15</f>
    </oc>
    <nc r="T171">
      <f>'P:\2Novada_parvalde\2 NP mēneša plāns\04_Plānošanas matricas\Kļaviņš\[Kļaviņš.xlsm]Nodarbību saraksts'!T15</f>
    </nc>
  </rcc>
  <rcc rId="2246" sId="1">
    <oc r="U171">
      <f>'P:\2Novada_Nodala\2 NP mēneša plāns\04_Plānošanas matricas\Kļaviņš\[Kļaviņš.xlsm]Nodarbību saraksts'!U15</f>
    </oc>
    <nc r="U171">
      <f>'P:\2Novada_parvalde\2 NP mēneša plāns\04_Plānošanas matricas\Kļaviņš\[Kļaviņš.xlsm]Nodarbību saraksts'!U15</f>
    </nc>
  </rcc>
  <rcc rId="2247" sId="1">
    <oc r="D172">
      <f>'P:\2Novada_Nodala\2 NP mēneša plāns\04_Plānošanas matricas\Kļaviņš\[Kļaviņš.xlsm]Nodarbību saraksts'!D16</f>
    </oc>
    <nc r="D172">
      <f>'P:\2Novada_parvalde\2 NP mēneša plāns\04_Plānošanas matricas\Kļaviņš\[Kļaviņš.xlsm]Nodarbību saraksts'!D16</f>
    </nc>
  </rcc>
  <rcc rId="2248" sId="1">
    <oc r="E172">
      <f>'P:\2Novada_Nodala\2 NP mēneša plāns\04_Plānošanas matricas\Kļaviņš\[Kļaviņš.xlsm]Nodarbību saraksts'!E16</f>
    </oc>
    <nc r="E172">
      <f>'P:\2Novada_parvalde\2 NP mēneša plāns\04_Plānošanas matricas\Kļaviņš\[Kļaviņš.xlsm]Nodarbību saraksts'!E16</f>
    </nc>
  </rcc>
  <rcc rId="2249" sId="1">
    <oc r="F172">
      <f>'P:\2Novada_Nodala\2 NP mēneša plāns\04_Plānošanas matricas\Kļaviņš\[Kļaviņš.xlsm]Nodarbību saraksts'!F16</f>
    </oc>
    <nc r="F172">
      <f>'P:\2Novada_parvalde\2 NP mēneša plāns\04_Plānošanas matricas\Kļaviņš\[Kļaviņš.xlsm]Nodarbību saraksts'!F16</f>
    </nc>
  </rcc>
  <rcc rId="2250" sId="1">
    <oc r="G172">
      <f>'P:\2Novada_Nodala\2 NP mēneša plāns\04_Plānošanas matricas\Kļaviņš\[Kļaviņš.xlsm]Nodarbību saraksts'!G16</f>
    </oc>
    <nc r="G172">
      <f>'P:\2Novada_parvalde\2 NP mēneša plāns\04_Plānošanas matricas\Kļaviņš\[Kļaviņš.xlsm]Nodarbību saraksts'!G16</f>
    </nc>
  </rcc>
  <rcc rId="2251" sId="1">
    <oc r="H172">
      <f>'P:\2Novada_Nodala\2 NP mēneša plāns\04_Plānošanas matricas\Kļaviņš\[Kļaviņš.xlsm]Nodarbību saraksts'!H16</f>
    </oc>
    <nc r="H172">
      <f>'P:\2Novada_parvalde\2 NP mēneša plāns\04_Plānošanas matricas\Kļaviņš\[Kļaviņš.xlsm]Nodarbību saraksts'!H16</f>
    </nc>
  </rcc>
  <rcc rId="2252" sId="1">
    <oc r="I172">
      <f>'P:\2Novada_Nodala\2 NP mēneša plāns\04_Plānošanas matricas\Kļaviņš\[Kļaviņš.xlsm]Nodarbību saraksts'!I16</f>
    </oc>
    <nc r="I172">
      <f>'P:\2Novada_parvalde\2 NP mēneša plāns\04_Plānošanas matricas\Kļaviņš\[Kļaviņš.xlsm]Nodarbību saraksts'!I16</f>
    </nc>
  </rcc>
  <rcc rId="2253" sId="1">
    <oc r="J172">
      <f>'P:\2Novada_Nodala\2 NP mēneša plāns\04_Plānošanas matricas\Kļaviņš\[Kļaviņš.xlsm]Nodarbību saraksts'!J16</f>
    </oc>
    <nc r="J172">
      <f>'P:\2Novada_parvalde\2 NP mēneša plāns\04_Plānošanas matricas\Kļaviņš\[Kļaviņš.xlsm]Nodarbību saraksts'!J16</f>
    </nc>
  </rcc>
  <rcc rId="2254" sId="1">
    <oc r="K172">
      <f>'P:\2Novada_Nodala\2 NP mēneša plāns\04_Plānošanas matricas\Kļaviņš\[Kļaviņš.xlsm]Nodarbību saraksts'!K16</f>
    </oc>
    <nc r="K172">
      <f>'P:\2Novada_parvalde\2 NP mēneša plāns\04_Plānošanas matricas\Kļaviņš\[Kļaviņš.xlsm]Nodarbību saraksts'!K16</f>
    </nc>
  </rcc>
  <rcc rId="2255" sId="1">
    <oc r="L172">
      <f>'P:\2Novada_Nodala\2 NP mēneša plāns\04_Plānošanas matricas\Kļaviņš\[Kļaviņš.xlsm]Nodarbību saraksts'!L16</f>
    </oc>
    <nc r="L172">
      <f>'P:\2Novada_parvalde\2 NP mēneša plāns\04_Plānošanas matricas\Kļaviņš\[Kļaviņš.xlsm]Nodarbību saraksts'!L16</f>
    </nc>
  </rcc>
  <rcc rId="2256" sId="1">
    <oc r="M172">
      <f>'P:\2Novada_Nodala\2 NP mēneša plāns\04_Plānošanas matricas\Kļaviņš\[Kļaviņš.xlsm]Nodarbību saraksts'!M16</f>
    </oc>
    <nc r="M172">
      <f>'P:\2Novada_parvalde\2 NP mēneša plāns\04_Plānošanas matricas\Kļaviņš\[Kļaviņš.xlsm]Nodarbību saraksts'!M16</f>
    </nc>
  </rcc>
  <rcc rId="2257" sId="1">
    <oc r="N172">
      <f>'P:\2Novada_Nodala\2 NP mēneša plāns\04_Plānošanas matricas\Kļaviņš\[Kļaviņš.xlsm]Nodarbību saraksts'!N16</f>
    </oc>
    <nc r="N172">
      <f>'P:\2Novada_parvalde\2 NP mēneša plāns\04_Plānošanas matricas\Kļaviņš\[Kļaviņš.xlsm]Nodarbību saraksts'!N16</f>
    </nc>
  </rcc>
  <rcc rId="2258" sId="1">
    <oc r="O172">
      <f>'P:\2Novada_Nodala\2 NP mēneša plāns\04_Plānošanas matricas\Kļaviņš\[Kļaviņš.xlsm]Nodarbību saraksts'!O16</f>
    </oc>
    <nc r="O172">
      <f>'P:\2Novada_parvalde\2 NP mēneša plāns\04_Plānošanas matricas\Kļaviņš\[Kļaviņš.xlsm]Nodarbību saraksts'!O16</f>
    </nc>
  </rcc>
  <rcc rId="2259" sId="1">
    <oc r="P172">
      <f>'P:\2Novada_Nodala\2 NP mēneša plāns\04_Plānošanas matricas\Kļaviņš\[Kļaviņš.xlsm]Nodarbību saraksts'!P16</f>
    </oc>
    <nc r="P172">
      <f>'P:\2Novada_parvalde\2 NP mēneša plāns\04_Plānošanas matricas\Kļaviņš\[Kļaviņš.xlsm]Nodarbību saraksts'!P16</f>
    </nc>
  </rcc>
  <rcc rId="2260" sId="1">
    <oc r="Q172">
      <f>'P:\2Novada_Nodala\2 NP mēneša plāns\04_Plānošanas matricas\Kļaviņš\[Kļaviņš.xlsm]Nodarbību saraksts'!Q16</f>
    </oc>
    <nc r="Q172">
      <f>'P:\2Novada_parvalde\2 NP mēneša plāns\04_Plānošanas matricas\Kļaviņš\[Kļaviņš.xlsm]Nodarbību saraksts'!Q16</f>
    </nc>
  </rcc>
  <rcc rId="2261" sId="1">
    <oc r="R172">
      <f>'P:\2Novada_Nodala\2 NP mēneša plāns\04_Plānošanas matricas\Kļaviņš\[Kļaviņš.xlsm]Nodarbību saraksts'!R16</f>
    </oc>
    <nc r="R172">
      <f>'P:\2Novada_parvalde\2 NP mēneša plāns\04_Plānošanas matricas\Kļaviņš\[Kļaviņš.xlsm]Nodarbību saraksts'!R16</f>
    </nc>
  </rcc>
  <rcc rId="2262" sId="1">
    <oc r="S172">
      <f>'P:\2Novada_Nodala\2 NP mēneša plāns\04_Plānošanas matricas\Kļaviņš\[Kļaviņš.xlsm]Nodarbību saraksts'!S16</f>
    </oc>
    <nc r="S172">
      <f>'P:\2Novada_parvalde\2 NP mēneša plāns\04_Plānošanas matricas\Kļaviņš\[Kļaviņš.xlsm]Nodarbību saraksts'!S16</f>
    </nc>
  </rcc>
  <rcc rId="2263" sId="1">
    <oc r="T172">
      <f>'P:\2Novada_Nodala\2 NP mēneša plāns\04_Plānošanas matricas\Kļaviņš\[Kļaviņš.xlsm]Nodarbību saraksts'!T16</f>
    </oc>
    <nc r="T172">
      <f>'P:\2Novada_parvalde\2 NP mēneša plāns\04_Plānošanas matricas\Kļaviņš\[Kļaviņš.xlsm]Nodarbību saraksts'!T16</f>
    </nc>
  </rcc>
  <rcc rId="2264" sId="1">
    <oc r="U172">
      <f>'P:\2Novada_Nodala\2 NP mēneša plāns\04_Plānošanas matricas\Kļaviņš\[Kļaviņš.xlsm]Nodarbību saraksts'!U16</f>
    </oc>
    <nc r="U172">
      <f>'P:\2Novada_parvalde\2 NP mēneša plāns\04_Plānošanas matricas\Kļaviņš\[Kļaviņš.xlsm]Nodarbību saraksts'!U16</f>
    </nc>
  </rcc>
  <rcc rId="2265" sId="1">
    <oc r="D173">
      <f>'P:\2Novada_Nodala\2 NP mēneša plāns\04_Plānošanas matricas\Kļaviņš\[Kļaviņš.xlsm]Nodarbību saraksts'!D17</f>
    </oc>
    <nc r="D173">
      <f>'P:\2Novada_parvalde\2 NP mēneša plāns\04_Plānošanas matricas\Kļaviņš\[Kļaviņš.xlsm]Nodarbību saraksts'!D17</f>
    </nc>
  </rcc>
  <rcc rId="2266" sId="1">
    <oc r="E173">
      <f>'P:\2Novada_Nodala\2 NP mēneša plāns\04_Plānošanas matricas\Kļaviņš\[Kļaviņš.xlsm]Nodarbību saraksts'!E17</f>
    </oc>
    <nc r="E173">
      <f>'P:\2Novada_parvalde\2 NP mēneša plāns\04_Plānošanas matricas\Kļaviņš\[Kļaviņš.xlsm]Nodarbību saraksts'!E17</f>
    </nc>
  </rcc>
  <rcc rId="2267" sId="1">
    <oc r="F173">
      <f>'P:\2Novada_Nodala\2 NP mēneša plāns\04_Plānošanas matricas\Kļaviņš\[Kļaviņš.xlsm]Nodarbību saraksts'!F17</f>
    </oc>
    <nc r="F173">
      <f>'P:\2Novada_parvalde\2 NP mēneša plāns\04_Plānošanas matricas\Kļaviņš\[Kļaviņš.xlsm]Nodarbību saraksts'!F17</f>
    </nc>
  </rcc>
  <rcc rId="2268" sId="1">
    <oc r="G173">
      <f>'P:\2Novada_Nodala\2 NP mēneša plāns\04_Plānošanas matricas\Kļaviņš\[Kļaviņš.xlsm]Nodarbību saraksts'!G17</f>
    </oc>
    <nc r="G173">
      <f>'P:\2Novada_parvalde\2 NP mēneša plāns\04_Plānošanas matricas\Kļaviņš\[Kļaviņš.xlsm]Nodarbību saraksts'!G17</f>
    </nc>
  </rcc>
  <rcc rId="2269" sId="1">
    <oc r="H173">
      <f>'P:\2Novada_Nodala\2 NP mēneša plāns\04_Plānošanas matricas\Kļaviņš\[Kļaviņš.xlsm]Nodarbību saraksts'!H17</f>
    </oc>
    <nc r="H173">
      <f>'P:\2Novada_parvalde\2 NP mēneša plāns\04_Plānošanas matricas\Kļaviņš\[Kļaviņš.xlsm]Nodarbību saraksts'!H17</f>
    </nc>
  </rcc>
  <rcc rId="2270" sId="1">
    <oc r="I173">
      <f>'P:\2Novada_Nodala\2 NP mēneša plāns\04_Plānošanas matricas\Kļaviņš\[Kļaviņš.xlsm]Nodarbību saraksts'!I17</f>
    </oc>
    <nc r="I173">
      <f>'P:\2Novada_parvalde\2 NP mēneša plāns\04_Plānošanas matricas\Kļaviņš\[Kļaviņš.xlsm]Nodarbību saraksts'!I17</f>
    </nc>
  </rcc>
  <rcc rId="2271" sId="1">
    <oc r="J173">
      <f>'P:\2Novada_Nodala\2 NP mēneša plāns\04_Plānošanas matricas\Kļaviņš\[Kļaviņš.xlsm]Nodarbību saraksts'!J17</f>
    </oc>
    <nc r="J173">
      <f>'P:\2Novada_parvalde\2 NP mēneša plāns\04_Plānošanas matricas\Kļaviņš\[Kļaviņš.xlsm]Nodarbību saraksts'!J17</f>
    </nc>
  </rcc>
  <rcc rId="2272" sId="1">
    <oc r="K173">
      <f>'P:\2Novada_Nodala\2 NP mēneša plāns\04_Plānošanas matricas\Kļaviņš\[Kļaviņš.xlsm]Nodarbību saraksts'!K17</f>
    </oc>
    <nc r="K173">
      <f>'P:\2Novada_parvalde\2 NP mēneša plāns\04_Plānošanas matricas\Kļaviņš\[Kļaviņš.xlsm]Nodarbību saraksts'!K17</f>
    </nc>
  </rcc>
  <rcc rId="2273" sId="1">
    <oc r="L173">
      <f>'P:\2Novada_Nodala\2 NP mēneša plāns\04_Plānošanas matricas\Kļaviņš\[Kļaviņš.xlsm]Nodarbību saraksts'!L17</f>
    </oc>
    <nc r="L173">
      <f>'P:\2Novada_parvalde\2 NP mēneša plāns\04_Plānošanas matricas\Kļaviņš\[Kļaviņš.xlsm]Nodarbību saraksts'!L17</f>
    </nc>
  </rcc>
  <rcc rId="2274" sId="1">
    <oc r="M173">
      <f>'P:\2Novada_Nodala\2 NP mēneša plāns\04_Plānošanas matricas\Kļaviņš\[Kļaviņš.xlsm]Nodarbību saraksts'!M17</f>
    </oc>
    <nc r="M173">
      <f>'P:\2Novada_parvalde\2 NP mēneša plāns\04_Plānošanas matricas\Kļaviņš\[Kļaviņš.xlsm]Nodarbību saraksts'!M17</f>
    </nc>
  </rcc>
  <rcc rId="2275" sId="1">
    <oc r="N173">
      <f>'P:\2Novada_Nodala\2 NP mēneša plāns\04_Plānošanas matricas\Kļaviņš\[Kļaviņš.xlsm]Nodarbību saraksts'!N17</f>
    </oc>
    <nc r="N173">
      <f>'P:\2Novada_parvalde\2 NP mēneša plāns\04_Plānošanas matricas\Kļaviņš\[Kļaviņš.xlsm]Nodarbību saraksts'!N17</f>
    </nc>
  </rcc>
  <rcc rId="2276" sId="1">
    <oc r="O173">
      <f>'P:\2Novada_Nodala\2 NP mēneša plāns\04_Plānošanas matricas\Kļaviņš\[Kļaviņš.xlsm]Nodarbību saraksts'!O17</f>
    </oc>
    <nc r="O173">
      <f>'P:\2Novada_parvalde\2 NP mēneša plāns\04_Plānošanas matricas\Kļaviņš\[Kļaviņš.xlsm]Nodarbību saraksts'!O17</f>
    </nc>
  </rcc>
  <rcc rId="2277" sId="1">
    <oc r="P173">
      <f>'P:\2Novada_Nodala\2 NP mēneša plāns\04_Plānošanas matricas\Kļaviņš\[Kļaviņš.xlsm]Nodarbību saraksts'!P17</f>
    </oc>
    <nc r="P173">
      <f>'P:\2Novada_parvalde\2 NP mēneša plāns\04_Plānošanas matricas\Kļaviņš\[Kļaviņš.xlsm]Nodarbību saraksts'!P17</f>
    </nc>
  </rcc>
  <rcc rId="2278" sId="1">
    <oc r="Q173">
      <f>'P:\2Novada_Nodala\2 NP mēneša plāns\04_Plānošanas matricas\Kļaviņš\[Kļaviņš.xlsm]Nodarbību saraksts'!Q17</f>
    </oc>
    <nc r="Q173">
      <f>'P:\2Novada_parvalde\2 NP mēneša plāns\04_Plānošanas matricas\Kļaviņš\[Kļaviņš.xlsm]Nodarbību saraksts'!Q17</f>
    </nc>
  </rcc>
  <rcc rId="2279" sId="1">
    <oc r="R173">
      <f>'P:\2Novada_Nodala\2 NP mēneša plāns\04_Plānošanas matricas\Kļaviņš\[Kļaviņš.xlsm]Nodarbību saraksts'!R17</f>
    </oc>
    <nc r="R173">
      <f>'P:\2Novada_parvalde\2 NP mēneša plāns\04_Plānošanas matricas\Kļaviņš\[Kļaviņš.xlsm]Nodarbību saraksts'!R17</f>
    </nc>
  </rcc>
  <rcc rId="2280" sId="1">
    <oc r="S173">
      <f>'P:\2Novada_Nodala\2 NP mēneša plāns\04_Plānošanas matricas\Kļaviņš\[Kļaviņš.xlsm]Nodarbību saraksts'!S17</f>
    </oc>
    <nc r="S173">
      <f>'P:\2Novada_parvalde\2 NP mēneša plāns\04_Plānošanas matricas\Kļaviņš\[Kļaviņš.xlsm]Nodarbību saraksts'!S17</f>
    </nc>
  </rcc>
  <rcc rId="2281" sId="1">
    <oc r="T173">
      <f>'P:\2Novada_Nodala\2 NP mēneša plāns\04_Plānošanas matricas\Kļaviņš\[Kļaviņš.xlsm]Nodarbību saraksts'!T17</f>
    </oc>
    <nc r="T173">
      <f>'P:\2Novada_parvalde\2 NP mēneša plāns\04_Plānošanas matricas\Kļaviņš\[Kļaviņš.xlsm]Nodarbību saraksts'!T17</f>
    </nc>
  </rcc>
  <rcc rId="2282" sId="1">
    <oc r="U173">
      <f>'P:\2Novada_Nodala\2 NP mēneša plāns\04_Plānošanas matricas\Kļaviņš\[Kļaviņš.xlsm]Nodarbību saraksts'!U17</f>
    </oc>
    <nc r="U173">
      <f>'P:\2Novada_parvalde\2 NP mēneša plāns\04_Plānošanas matricas\Kļaviņš\[Kļaviņš.xlsm]Nodarbību saraksts'!U17</f>
    </nc>
  </rcc>
  <rcc rId="2283" sId="1">
    <oc r="D174">
      <f>'P:\2Novada_Nodala\2 NP mēneša plāns\04_Plānošanas matricas\Kļaviņš\[Kļaviņš.xlsm]Nodarbību saraksts'!D18</f>
    </oc>
    <nc r="D174">
      <f>'P:\2Novada_parvalde\2 NP mēneša plāns\04_Plānošanas matricas\Kļaviņš\[Kļaviņš.xlsm]Nodarbību saraksts'!D18</f>
    </nc>
  </rcc>
  <rcc rId="2284" sId="1">
    <oc r="E174">
      <f>'P:\2Novada_Nodala\2 NP mēneša plāns\04_Plānošanas matricas\Kļaviņš\[Kļaviņš.xlsm]Nodarbību saraksts'!E18</f>
    </oc>
    <nc r="E174">
      <f>'P:\2Novada_parvalde\2 NP mēneša plāns\04_Plānošanas matricas\Kļaviņš\[Kļaviņš.xlsm]Nodarbību saraksts'!E18</f>
    </nc>
  </rcc>
  <rcc rId="2285" sId="1">
    <oc r="F174">
      <f>'P:\2Novada_Nodala\2 NP mēneša plāns\04_Plānošanas matricas\Kļaviņš\[Kļaviņš.xlsm]Nodarbību saraksts'!F18</f>
    </oc>
    <nc r="F174">
      <f>'P:\2Novada_parvalde\2 NP mēneša plāns\04_Plānošanas matricas\Kļaviņš\[Kļaviņš.xlsm]Nodarbību saraksts'!F18</f>
    </nc>
  </rcc>
  <rcc rId="2286" sId="1">
    <oc r="G174">
      <f>'P:\2Novada_Nodala\2 NP mēneša plāns\04_Plānošanas matricas\Kļaviņš\[Kļaviņš.xlsm]Nodarbību saraksts'!G18</f>
    </oc>
    <nc r="G174">
      <f>'P:\2Novada_parvalde\2 NP mēneša plāns\04_Plānošanas matricas\Kļaviņš\[Kļaviņš.xlsm]Nodarbību saraksts'!G18</f>
    </nc>
  </rcc>
  <rcc rId="2287" sId="1">
    <oc r="H174">
      <f>'P:\2Novada_Nodala\2 NP mēneša plāns\04_Plānošanas matricas\Kļaviņš\[Kļaviņš.xlsm]Nodarbību saraksts'!H18</f>
    </oc>
    <nc r="H174">
      <f>'P:\2Novada_parvalde\2 NP mēneša plāns\04_Plānošanas matricas\Kļaviņš\[Kļaviņš.xlsm]Nodarbību saraksts'!H18</f>
    </nc>
  </rcc>
  <rcc rId="2288" sId="1">
    <oc r="I174">
      <f>'P:\2Novada_Nodala\2 NP mēneša plāns\04_Plānošanas matricas\Kļaviņš\[Kļaviņš.xlsm]Nodarbību saraksts'!I18</f>
    </oc>
    <nc r="I174">
      <f>'P:\2Novada_parvalde\2 NP mēneša plāns\04_Plānošanas matricas\Kļaviņš\[Kļaviņš.xlsm]Nodarbību saraksts'!I18</f>
    </nc>
  </rcc>
  <rcc rId="2289" sId="1">
    <oc r="J174">
      <f>'P:\2Novada_Nodala\2 NP mēneša plāns\04_Plānošanas matricas\Kļaviņš\[Kļaviņš.xlsm]Nodarbību saraksts'!J18</f>
    </oc>
    <nc r="J174">
      <f>'P:\2Novada_parvalde\2 NP mēneša plāns\04_Plānošanas matricas\Kļaviņš\[Kļaviņš.xlsm]Nodarbību saraksts'!J18</f>
    </nc>
  </rcc>
  <rcc rId="2290" sId="1">
    <oc r="K174">
      <f>'P:\2Novada_Nodala\2 NP mēneša plāns\04_Plānošanas matricas\Kļaviņš\[Kļaviņš.xlsm]Nodarbību saraksts'!K18</f>
    </oc>
    <nc r="K174">
      <f>'P:\2Novada_parvalde\2 NP mēneša plāns\04_Plānošanas matricas\Kļaviņš\[Kļaviņš.xlsm]Nodarbību saraksts'!K18</f>
    </nc>
  </rcc>
  <rcc rId="2291" sId="1">
    <oc r="L174">
      <f>'P:\2Novada_Nodala\2 NP mēneša plāns\04_Plānošanas matricas\Kļaviņš\[Kļaviņš.xlsm]Nodarbību saraksts'!L18</f>
    </oc>
    <nc r="L174">
      <f>'P:\2Novada_parvalde\2 NP mēneša plāns\04_Plānošanas matricas\Kļaviņš\[Kļaviņš.xlsm]Nodarbību saraksts'!L18</f>
    </nc>
  </rcc>
  <rcc rId="2292" sId="1">
    <oc r="M174">
      <f>'P:\2Novada_Nodala\2 NP mēneša plāns\04_Plānošanas matricas\Kļaviņš\[Kļaviņš.xlsm]Nodarbību saraksts'!M18</f>
    </oc>
    <nc r="M174">
      <f>'P:\2Novada_parvalde\2 NP mēneša plāns\04_Plānošanas matricas\Kļaviņš\[Kļaviņš.xlsm]Nodarbību saraksts'!M18</f>
    </nc>
  </rcc>
  <rcc rId="2293" sId="1">
    <oc r="N174">
      <f>'P:\2Novada_Nodala\2 NP mēneša plāns\04_Plānošanas matricas\Kļaviņš\[Kļaviņš.xlsm]Nodarbību saraksts'!N18</f>
    </oc>
    <nc r="N174">
      <f>'P:\2Novada_parvalde\2 NP mēneša plāns\04_Plānošanas matricas\Kļaviņš\[Kļaviņš.xlsm]Nodarbību saraksts'!N18</f>
    </nc>
  </rcc>
  <rcc rId="2294" sId="1">
    <oc r="O174">
      <f>'P:\2Novada_Nodala\2 NP mēneša plāns\04_Plānošanas matricas\Kļaviņš\[Kļaviņš.xlsm]Nodarbību saraksts'!O18</f>
    </oc>
    <nc r="O174">
      <f>'P:\2Novada_parvalde\2 NP mēneša plāns\04_Plānošanas matricas\Kļaviņš\[Kļaviņš.xlsm]Nodarbību saraksts'!O18</f>
    </nc>
  </rcc>
  <rcc rId="2295" sId="1">
    <oc r="P174">
      <f>'P:\2Novada_Nodala\2 NP mēneša plāns\04_Plānošanas matricas\Kļaviņš\[Kļaviņš.xlsm]Nodarbību saraksts'!P18</f>
    </oc>
    <nc r="P174">
      <f>'P:\2Novada_parvalde\2 NP mēneša plāns\04_Plānošanas matricas\Kļaviņš\[Kļaviņš.xlsm]Nodarbību saraksts'!P18</f>
    </nc>
  </rcc>
  <rcc rId="2296" sId="1">
    <oc r="Q174">
      <f>'P:\2Novada_Nodala\2 NP mēneša plāns\04_Plānošanas matricas\Kļaviņš\[Kļaviņš.xlsm]Nodarbību saraksts'!Q18</f>
    </oc>
    <nc r="Q174">
      <f>'P:\2Novada_parvalde\2 NP mēneša plāns\04_Plānošanas matricas\Kļaviņš\[Kļaviņš.xlsm]Nodarbību saraksts'!Q18</f>
    </nc>
  </rcc>
  <rcc rId="2297" sId="1">
    <oc r="R174">
      <f>'P:\2Novada_Nodala\2 NP mēneša plāns\04_Plānošanas matricas\Kļaviņš\[Kļaviņš.xlsm]Nodarbību saraksts'!R18</f>
    </oc>
    <nc r="R174">
      <f>'P:\2Novada_parvalde\2 NP mēneša plāns\04_Plānošanas matricas\Kļaviņš\[Kļaviņš.xlsm]Nodarbību saraksts'!R18</f>
    </nc>
  </rcc>
  <rcc rId="2298" sId="1">
    <oc r="S174">
      <f>'P:\2Novada_Nodala\2 NP mēneša plāns\04_Plānošanas matricas\Kļaviņš\[Kļaviņš.xlsm]Nodarbību saraksts'!S18</f>
    </oc>
    <nc r="S174">
      <f>'P:\2Novada_parvalde\2 NP mēneša plāns\04_Plānošanas matricas\Kļaviņš\[Kļaviņš.xlsm]Nodarbību saraksts'!S18</f>
    </nc>
  </rcc>
  <rcc rId="2299" sId="1">
    <oc r="T174">
      <f>'P:\2Novada_Nodala\2 NP mēneša plāns\04_Plānošanas matricas\Kļaviņš\[Kļaviņš.xlsm]Nodarbību saraksts'!T18</f>
    </oc>
    <nc r="T174">
      <f>'P:\2Novada_parvalde\2 NP mēneša plāns\04_Plānošanas matricas\Kļaviņš\[Kļaviņš.xlsm]Nodarbību saraksts'!T18</f>
    </nc>
  </rcc>
  <rcc rId="2300" sId="1">
    <oc r="U174">
      <f>'P:\2Novada_Nodala\2 NP mēneša plāns\04_Plānošanas matricas\Kļaviņš\[Kļaviņš.xlsm]Nodarbību saraksts'!U18</f>
    </oc>
    <nc r="U174">
      <f>'P:\2Novada_parvalde\2 NP mēneša plāns\04_Plānošanas matricas\Kļaviņš\[Kļaviņš.xlsm]Nodarbību saraksts'!U18</f>
    </nc>
  </rcc>
  <rcc rId="2301" sId="1">
    <oc r="D175">
      <f>'P:\2Novada_Nodala\2 NP mēneša plāns\04_Plānošanas matricas\Kļaviņš\[Kļaviņš.xlsm]Nodarbību saraksts'!D19</f>
    </oc>
    <nc r="D175">
      <f>'P:\2Novada_parvalde\2 NP mēneša plāns\04_Plānošanas matricas\Kļaviņš\[Kļaviņš.xlsm]Nodarbību saraksts'!D19</f>
    </nc>
  </rcc>
  <rcc rId="2302" sId="1">
    <oc r="E175">
      <f>'P:\2Novada_Nodala\2 NP mēneša plāns\04_Plānošanas matricas\Kļaviņš\[Kļaviņš.xlsm]Nodarbību saraksts'!E19</f>
    </oc>
    <nc r="E175">
      <f>'P:\2Novada_parvalde\2 NP mēneša plāns\04_Plānošanas matricas\Kļaviņš\[Kļaviņš.xlsm]Nodarbību saraksts'!E19</f>
    </nc>
  </rcc>
  <rcc rId="2303" sId="1">
    <oc r="F175">
      <f>'P:\2Novada_Nodala\2 NP mēneša plāns\04_Plānošanas matricas\Kļaviņš\[Kļaviņš.xlsm]Nodarbību saraksts'!F19</f>
    </oc>
    <nc r="F175">
      <f>'P:\2Novada_parvalde\2 NP mēneša plāns\04_Plānošanas matricas\Kļaviņš\[Kļaviņš.xlsm]Nodarbību saraksts'!F19</f>
    </nc>
  </rcc>
  <rcc rId="2304" sId="1">
    <oc r="G175">
      <f>'P:\2Novada_Nodala\2 NP mēneša plāns\04_Plānošanas matricas\Kļaviņš\[Kļaviņš.xlsm]Nodarbību saraksts'!G19</f>
    </oc>
    <nc r="G175">
      <f>'P:\2Novada_parvalde\2 NP mēneša plāns\04_Plānošanas matricas\Kļaviņš\[Kļaviņš.xlsm]Nodarbību saraksts'!G19</f>
    </nc>
  </rcc>
  <rcc rId="2305" sId="1">
    <oc r="H175">
      <f>'P:\2Novada_Nodala\2 NP mēneša plāns\04_Plānošanas matricas\Kļaviņš\[Kļaviņš.xlsm]Nodarbību saraksts'!H19</f>
    </oc>
    <nc r="H175">
      <f>'P:\2Novada_parvalde\2 NP mēneša plāns\04_Plānošanas matricas\Kļaviņš\[Kļaviņš.xlsm]Nodarbību saraksts'!H19</f>
    </nc>
  </rcc>
  <rcc rId="2306" sId="1">
    <oc r="I175">
      <f>'P:\2Novada_Nodala\2 NP mēneša plāns\04_Plānošanas matricas\Kļaviņš\[Kļaviņš.xlsm]Nodarbību saraksts'!I19</f>
    </oc>
    <nc r="I175">
      <f>'P:\2Novada_parvalde\2 NP mēneša plāns\04_Plānošanas matricas\Kļaviņš\[Kļaviņš.xlsm]Nodarbību saraksts'!I19</f>
    </nc>
  </rcc>
  <rcc rId="2307" sId="1">
    <oc r="J175">
      <f>'P:\2Novada_Nodala\2 NP mēneša plāns\04_Plānošanas matricas\Kļaviņš\[Kļaviņš.xlsm]Nodarbību saraksts'!J19</f>
    </oc>
    <nc r="J175">
      <f>'P:\2Novada_parvalde\2 NP mēneša plāns\04_Plānošanas matricas\Kļaviņš\[Kļaviņš.xlsm]Nodarbību saraksts'!J19</f>
    </nc>
  </rcc>
  <rcc rId="2308" sId="1">
    <oc r="K175">
      <f>'P:\2Novada_Nodala\2 NP mēneša plāns\04_Plānošanas matricas\Kļaviņš\[Kļaviņš.xlsm]Nodarbību saraksts'!K19</f>
    </oc>
    <nc r="K175">
      <f>'P:\2Novada_parvalde\2 NP mēneša plāns\04_Plānošanas matricas\Kļaviņš\[Kļaviņš.xlsm]Nodarbību saraksts'!K19</f>
    </nc>
  </rcc>
  <rcc rId="2309" sId="1">
    <oc r="L175">
      <f>'P:\2Novada_Nodala\2 NP mēneša plāns\04_Plānošanas matricas\Kļaviņš\[Kļaviņš.xlsm]Nodarbību saraksts'!L19</f>
    </oc>
    <nc r="L175">
      <f>'P:\2Novada_parvalde\2 NP mēneša plāns\04_Plānošanas matricas\Kļaviņš\[Kļaviņš.xlsm]Nodarbību saraksts'!L19</f>
    </nc>
  </rcc>
  <rcc rId="2310" sId="1">
    <oc r="M175">
      <f>'P:\2Novada_Nodala\2 NP mēneša plāns\04_Plānošanas matricas\Kļaviņš\[Kļaviņš.xlsm]Nodarbību saraksts'!M19</f>
    </oc>
    <nc r="M175">
      <f>'P:\2Novada_parvalde\2 NP mēneša plāns\04_Plānošanas matricas\Kļaviņš\[Kļaviņš.xlsm]Nodarbību saraksts'!M19</f>
    </nc>
  </rcc>
  <rcc rId="2311" sId="1">
    <oc r="N175">
      <f>'P:\2Novada_Nodala\2 NP mēneša plāns\04_Plānošanas matricas\Kļaviņš\[Kļaviņš.xlsm]Nodarbību saraksts'!N19</f>
    </oc>
    <nc r="N175">
      <f>'P:\2Novada_parvalde\2 NP mēneša plāns\04_Plānošanas matricas\Kļaviņš\[Kļaviņš.xlsm]Nodarbību saraksts'!N19</f>
    </nc>
  </rcc>
  <rcc rId="2312" sId="1">
    <oc r="O175">
      <f>'P:\2Novada_Nodala\2 NP mēneša plāns\04_Plānošanas matricas\Kļaviņš\[Kļaviņš.xlsm]Nodarbību saraksts'!O19</f>
    </oc>
    <nc r="O175">
      <f>'P:\2Novada_parvalde\2 NP mēneša plāns\04_Plānošanas matricas\Kļaviņš\[Kļaviņš.xlsm]Nodarbību saraksts'!O19</f>
    </nc>
  </rcc>
  <rcc rId="2313" sId="1">
    <oc r="P175">
      <f>'P:\2Novada_Nodala\2 NP mēneša plāns\04_Plānošanas matricas\Kļaviņš\[Kļaviņš.xlsm]Nodarbību saraksts'!P19</f>
    </oc>
    <nc r="P175">
      <f>'P:\2Novada_parvalde\2 NP mēneša plāns\04_Plānošanas matricas\Kļaviņš\[Kļaviņš.xlsm]Nodarbību saraksts'!P19</f>
    </nc>
  </rcc>
  <rcc rId="2314" sId="1">
    <oc r="Q175">
      <f>'P:\2Novada_Nodala\2 NP mēneša plāns\04_Plānošanas matricas\Kļaviņš\[Kļaviņš.xlsm]Nodarbību saraksts'!Q19</f>
    </oc>
    <nc r="Q175">
      <f>'P:\2Novada_parvalde\2 NP mēneša plāns\04_Plānošanas matricas\Kļaviņš\[Kļaviņš.xlsm]Nodarbību saraksts'!Q19</f>
    </nc>
  </rcc>
  <rcc rId="2315" sId="1">
    <oc r="R175">
      <f>'P:\2Novada_Nodala\2 NP mēneša plāns\04_Plānošanas matricas\Kļaviņš\[Kļaviņš.xlsm]Nodarbību saraksts'!R19</f>
    </oc>
    <nc r="R175">
      <f>'P:\2Novada_parvalde\2 NP mēneša plāns\04_Plānošanas matricas\Kļaviņš\[Kļaviņš.xlsm]Nodarbību saraksts'!R19</f>
    </nc>
  </rcc>
  <rcc rId="2316" sId="1">
    <oc r="S175">
      <f>'P:\2Novada_Nodala\2 NP mēneša plāns\04_Plānošanas matricas\Kļaviņš\[Kļaviņš.xlsm]Nodarbību saraksts'!S19</f>
    </oc>
    <nc r="S175">
      <f>'P:\2Novada_parvalde\2 NP mēneša plāns\04_Plānošanas matricas\Kļaviņš\[Kļaviņš.xlsm]Nodarbību saraksts'!S19</f>
    </nc>
  </rcc>
  <rcc rId="2317" sId="1">
    <oc r="T175">
      <f>'P:\2Novada_Nodala\2 NP mēneša plāns\04_Plānošanas matricas\Kļaviņš\[Kļaviņš.xlsm]Nodarbību saraksts'!T19</f>
    </oc>
    <nc r="T175">
      <f>'P:\2Novada_parvalde\2 NP mēneša plāns\04_Plānošanas matricas\Kļaviņš\[Kļaviņš.xlsm]Nodarbību saraksts'!T19</f>
    </nc>
  </rcc>
  <rcc rId="2318" sId="1">
    <oc r="U175">
      <f>'P:\2Novada_Nodala\2 NP mēneša plāns\04_Plānošanas matricas\Kļaviņš\[Kļaviņš.xlsm]Nodarbību saraksts'!U19</f>
    </oc>
    <nc r="U175">
      <f>'P:\2Novada_parvalde\2 NP mēneša plāns\04_Plānošanas matricas\Kļaviņš\[Kļaviņš.xlsm]Nodarbību saraksts'!U19</f>
    </nc>
  </rcc>
  <rcc rId="2319" sId="1">
    <oc r="D176">
      <f>'P:\2Novada_Nodala\2 NP mēneša plāns\04_Plānošanas matricas\Kļaviņš\[Kļaviņš.xlsm]Nodarbību saraksts'!D20</f>
    </oc>
    <nc r="D176">
      <f>'P:\2Novada_parvalde\2 NP mēneša plāns\04_Plānošanas matricas\Kļaviņš\[Kļaviņš.xlsm]Nodarbību saraksts'!D20</f>
    </nc>
  </rcc>
  <rcc rId="2320" sId="1">
    <oc r="E176">
      <f>'P:\2Novada_Nodala\2 NP mēneša plāns\04_Plānošanas matricas\Kļaviņš\[Kļaviņš.xlsm]Nodarbību saraksts'!E20</f>
    </oc>
    <nc r="E176">
      <f>'P:\2Novada_parvalde\2 NP mēneša plāns\04_Plānošanas matricas\Kļaviņš\[Kļaviņš.xlsm]Nodarbību saraksts'!E20</f>
    </nc>
  </rcc>
  <rcc rId="2321" sId="1">
    <oc r="F176">
      <f>'P:\2Novada_Nodala\2 NP mēneša plāns\04_Plānošanas matricas\Kļaviņš\[Kļaviņš.xlsm]Nodarbību saraksts'!F20</f>
    </oc>
    <nc r="F176">
      <f>'P:\2Novada_parvalde\2 NP mēneša plāns\04_Plānošanas matricas\Kļaviņš\[Kļaviņš.xlsm]Nodarbību saraksts'!F20</f>
    </nc>
  </rcc>
  <rcc rId="2322" sId="1">
    <oc r="G176">
      <f>'P:\2Novada_Nodala\2 NP mēneša plāns\04_Plānošanas matricas\Kļaviņš\[Kļaviņš.xlsm]Nodarbību saraksts'!G20</f>
    </oc>
    <nc r="G176">
      <f>'P:\2Novada_parvalde\2 NP mēneša plāns\04_Plānošanas matricas\Kļaviņš\[Kļaviņš.xlsm]Nodarbību saraksts'!G20</f>
    </nc>
  </rcc>
  <rcc rId="2323" sId="1">
    <oc r="H176">
      <f>'P:\2Novada_Nodala\2 NP mēneša plāns\04_Plānošanas matricas\Kļaviņš\[Kļaviņš.xlsm]Nodarbību saraksts'!H20</f>
    </oc>
    <nc r="H176">
      <f>'P:\2Novada_parvalde\2 NP mēneša plāns\04_Plānošanas matricas\Kļaviņš\[Kļaviņš.xlsm]Nodarbību saraksts'!H20</f>
    </nc>
  </rcc>
  <rcc rId="2324" sId="1">
    <oc r="I176">
      <f>'P:\2Novada_Nodala\2 NP mēneša plāns\04_Plānošanas matricas\Kļaviņš\[Kļaviņš.xlsm]Nodarbību saraksts'!I20</f>
    </oc>
    <nc r="I176">
      <f>'P:\2Novada_parvalde\2 NP mēneša plāns\04_Plānošanas matricas\Kļaviņš\[Kļaviņš.xlsm]Nodarbību saraksts'!I20</f>
    </nc>
  </rcc>
  <rcc rId="2325" sId="1">
    <oc r="J176">
      <f>'P:\2Novada_Nodala\2 NP mēneša plāns\04_Plānošanas matricas\Kļaviņš\[Kļaviņš.xlsm]Nodarbību saraksts'!J20</f>
    </oc>
    <nc r="J176">
      <f>'P:\2Novada_parvalde\2 NP mēneša plāns\04_Plānošanas matricas\Kļaviņš\[Kļaviņš.xlsm]Nodarbību saraksts'!J20</f>
    </nc>
  </rcc>
  <rcc rId="2326" sId="1">
    <oc r="K176">
      <f>'P:\2Novada_Nodala\2 NP mēneša plāns\04_Plānošanas matricas\Kļaviņš\[Kļaviņš.xlsm]Nodarbību saraksts'!K20</f>
    </oc>
    <nc r="K176">
      <f>'P:\2Novada_parvalde\2 NP mēneša plāns\04_Plānošanas matricas\Kļaviņš\[Kļaviņš.xlsm]Nodarbību saraksts'!K20</f>
    </nc>
  </rcc>
  <rcc rId="2327" sId="1">
    <oc r="L176">
      <f>'P:\2Novada_Nodala\2 NP mēneša plāns\04_Plānošanas matricas\Kļaviņš\[Kļaviņš.xlsm]Nodarbību saraksts'!L20</f>
    </oc>
    <nc r="L176">
      <f>'P:\2Novada_parvalde\2 NP mēneša plāns\04_Plānošanas matricas\Kļaviņš\[Kļaviņš.xlsm]Nodarbību saraksts'!L20</f>
    </nc>
  </rcc>
  <rcc rId="2328" sId="1">
    <oc r="M176">
      <f>'P:\2Novada_Nodala\2 NP mēneša plāns\04_Plānošanas matricas\Kļaviņš\[Kļaviņš.xlsm]Nodarbību saraksts'!M20</f>
    </oc>
    <nc r="M176">
      <f>'P:\2Novada_parvalde\2 NP mēneša plāns\04_Plānošanas matricas\Kļaviņš\[Kļaviņš.xlsm]Nodarbību saraksts'!M20</f>
    </nc>
  </rcc>
  <rcc rId="2329" sId="1">
    <oc r="N176">
      <f>'P:\2Novada_Nodala\2 NP mēneša plāns\04_Plānošanas matricas\Kļaviņš\[Kļaviņš.xlsm]Nodarbību saraksts'!N20</f>
    </oc>
    <nc r="N176">
      <f>'P:\2Novada_parvalde\2 NP mēneša plāns\04_Plānošanas matricas\Kļaviņš\[Kļaviņš.xlsm]Nodarbību saraksts'!N20</f>
    </nc>
  </rcc>
  <rcc rId="2330" sId="1">
    <oc r="O176">
      <f>'P:\2Novada_Nodala\2 NP mēneša plāns\04_Plānošanas matricas\Kļaviņš\[Kļaviņš.xlsm]Nodarbību saraksts'!O20</f>
    </oc>
    <nc r="O176">
      <f>'P:\2Novada_parvalde\2 NP mēneša plāns\04_Plānošanas matricas\Kļaviņš\[Kļaviņš.xlsm]Nodarbību saraksts'!O20</f>
    </nc>
  </rcc>
  <rcc rId="2331" sId="1">
    <oc r="P176">
      <f>'P:\2Novada_Nodala\2 NP mēneša plāns\04_Plānošanas matricas\Kļaviņš\[Kļaviņš.xlsm]Nodarbību saraksts'!P20</f>
    </oc>
    <nc r="P176">
      <f>'P:\2Novada_parvalde\2 NP mēneša plāns\04_Plānošanas matricas\Kļaviņš\[Kļaviņš.xlsm]Nodarbību saraksts'!P20</f>
    </nc>
  </rcc>
  <rcc rId="2332" sId="1">
    <oc r="Q176">
      <f>'P:\2Novada_Nodala\2 NP mēneša plāns\04_Plānošanas matricas\Kļaviņš\[Kļaviņš.xlsm]Nodarbību saraksts'!Q20</f>
    </oc>
    <nc r="Q176">
      <f>'P:\2Novada_parvalde\2 NP mēneša plāns\04_Plānošanas matricas\Kļaviņš\[Kļaviņš.xlsm]Nodarbību saraksts'!Q20</f>
    </nc>
  </rcc>
  <rcc rId="2333" sId="1">
    <oc r="R176">
      <f>'P:\2Novada_Nodala\2 NP mēneša plāns\04_Plānošanas matricas\Kļaviņš\[Kļaviņš.xlsm]Nodarbību saraksts'!R20</f>
    </oc>
    <nc r="R176">
      <f>'P:\2Novada_parvalde\2 NP mēneša plāns\04_Plānošanas matricas\Kļaviņš\[Kļaviņš.xlsm]Nodarbību saraksts'!R20</f>
    </nc>
  </rcc>
  <rcc rId="2334" sId="1">
    <oc r="S176">
      <f>'P:\2Novada_Nodala\2 NP mēneša plāns\04_Plānošanas matricas\Kļaviņš\[Kļaviņš.xlsm]Nodarbību saraksts'!S20</f>
    </oc>
    <nc r="S176">
      <f>'P:\2Novada_parvalde\2 NP mēneša plāns\04_Plānošanas matricas\Kļaviņš\[Kļaviņš.xlsm]Nodarbību saraksts'!S20</f>
    </nc>
  </rcc>
  <rcc rId="2335" sId="1">
    <oc r="T176">
      <f>'P:\2Novada_Nodala\2 NP mēneša plāns\04_Plānošanas matricas\Kļaviņš\[Kļaviņš.xlsm]Nodarbību saraksts'!T20</f>
    </oc>
    <nc r="T176">
      <f>'P:\2Novada_parvalde\2 NP mēneša plāns\04_Plānošanas matricas\Kļaviņš\[Kļaviņš.xlsm]Nodarbību saraksts'!T20</f>
    </nc>
  </rcc>
  <rcc rId="2336" sId="1">
    <oc r="U176">
      <f>'P:\2Novada_Nodala\2 NP mēneša plāns\04_Plānošanas matricas\Kļaviņš\[Kļaviņš.xlsm]Nodarbību saraksts'!U20</f>
    </oc>
    <nc r="U176">
      <f>'P:\2Novada_parvalde\2 NP mēneša plāns\04_Plānošanas matricas\Kļaviņš\[Kļaviņš.xlsm]Nodarbību saraksts'!U20</f>
    </nc>
  </rcc>
  <rcc rId="2337" sId="1">
    <oc r="D177">
      <f>'P:\2Novada_Nodala\2 NP mēneša plāns\04_Plānošanas matricas\Kļaviņš\[Kļaviņš.xlsm]Nodarbību saraksts'!D21</f>
    </oc>
    <nc r="D177">
      <f>'P:\2Novada_parvalde\2 NP mēneša plāns\04_Plānošanas matricas\Kļaviņš\[Kļaviņš.xlsm]Nodarbību saraksts'!D21</f>
    </nc>
  </rcc>
  <rcc rId="2338" sId="1">
    <oc r="E177">
      <f>'P:\2Novada_Nodala\2 NP mēneša plāns\04_Plānošanas matricas\Kļaviņš\[Kļaviņš.xlsm]Nodarbību saraksts'!E21</f>
    </oc>
    <nc r="E177">
      <f>'P:\2Novada_parvalde\2 NP mēneša plāns\04_Plānošanas matricas\Kļaviņš\[Kļaviņš.xlsm]Nodarbību saraksts'!E21</f>
    </nc>
  </rcc>
  <rcc rId="2339" sId="1">
    <oc r="F177">
      <f>'P:\2Novada_Nodala\2 NP mēneša plāns\04_Plānošanas matricas\Kļaviņš\[Kļaviņš.xlsm]Nodarbību saraksts'!F21</f>
    </oc>
    <nc r="F177">
      <f>'P:\2Novada_parvalde\2 NP mēneša plāns\04_Plānošanas matricas\Kļaviņš\[Kļaviņš.xlsm]Nodarbību saraksts'!F21</f>
    </nc>
  </rcc>
  <rcc rId="2340" sId="1">
    <oc r="G177">
      <f>'P:\2Novada_Nodala\2 NP mēneša plāns\04_Plānošanas matricas\Kļaviņš\[Kļaviņš.xlsm]Nodarbību saraksts'!G21</f>
    </oc>
    <nc r="G177">
      <f>'P:\2Novada_parvalde\2 NP mēneša plāns\04_Plānošanas matricas\Kļaviņš\[Kļaviņš.xlsm]Nodarbību saraksts'!G21</f>
    </nc>
  </rcc>
  <rcc rId="2341" sId="1">
    <oc r="H177">
      <f>'P:\2Novada_Nodala\2 NP mēneša plāns\04_Plānošanas matricas\Kļaviņš\[Kļaviņš.xlsm]Nodarbību saraksts'!H21</f>
    </oc>
    <nc r="H177">
      <f>'P:\2Novada_parvalde\2 NP mēneša plāns\04_Plānošanas matricas\Kļaviņš\[Kļaviņš.xlsm]Nodarbību saraksts'!H21</f>
    </nc>
  </rcc>
  <rcc rId="2342" sId="1">
    <oc r="I177">
      <f>'P:\2Novada_Nodala\2 NP mēneša plāns\04_Plānošanas matricas\Kļaviņš\[Kļaviņš.xlsm]Nodarbību saraksts'!I21</f>
    </oc>
    <nc r="I177">
      <f>'P:\2Novada_parvalde\2 NP mēneša plāns\04_Plānošanas matricas\Kļaviņš\[Kļaviņš.xlsm]Nodarbību saraksts'!I21</f>
    </nc>
  </rcc>
  <rcc rId="2343" sId="1">
    <oc r="J177">
      <f>'P:\2Novada_Nodala\2 NP mēneša plāns\04_Plānošanas matricas\Kļaviņš\[Kļaviņš.xlsm]Nodarbību saraksts'!J21</f>
    </oc>
    <nc r="J177">
      <f>'P:\2Novada_parvalde\2 NP mēneša plāns\04_Plānošanas matricas\Kļaviņš\[Kļaviņš.xlsm]Nodarbību saraksts'!J21</f>
    </nc>
  </rcc>
  <rcc rId="2344" sId="1">
    <oc r="K177">
      <f>'P:\2Novada_Nodala\2 NP mēneša plāns\04_Plānošanas matricas\Kļaviņš\[Kļaviņš.xlsm]Nodarbību saraksts'!K21</f>
    </oc>
    <nc r="K177">
      <f>'P:\2Novada_parvalde\2 NP mēneša plāns\04_Plānošanas matricas\Kļaviņš\[Kļaviņš.xlsm]Nodarbību saraksts'!K21</f>
    </nc>
  </rcc>
  <rcc rId="2345" sId="1">
    <oc r="L177">
      <f>'P:\2Novada_Nodala\2 NP mēneša plāns\04_Plānošanas matricas\Kļaviņš\[Kļaviņš.xlsm]Nodarbību saraksts'!L21</f>
    </oc>
    <nc r="L177">
      <f>'P:\2Novada_parvalde\2 NP mēneša plāns\04_Plānošanas matricas\Kļaviņš\[Kļaviņš.xlsm]Nodarbību saraksts'!L21</f>
    </nc>
  </rcc>
  <rcc rId="2346" sId="1">
    <oc r="M177">
      <f>'P:\2Novada_Nodala\2 NP mēneša plāns\04_Plānošanas matricas\Kļaviņš\[Kļaviņš.xlsm]Nodarbību saraksts'!M21</f>
    </oc>
    <nc r="M177">
      <f>'P:\2Novada_parvalde\2 NP mēneša plāns\04_Plānošanas matricas\Kļaviņš\[Kļaviņš.xlsm]Nodarbību saraksts'!M21</f>
    </nc>
  </rcc>
  <rcc rId="2347" sId="1">
    <oc r="N177">
      <f>'P:\2Novada_Nodala\2 NP mēneša plāns\04_Plānošanas matricas\Kļaviņš\[Kļaviņš.xlsm]Nodarbību saraksts'!N21</f>
    </oc>
    <nc r="N177">
      <f>'P:\2Novada_parvalde\2 NP mēneša plāns\04_Plānošanas matricas\Kļaviņš\[Kļaviņš.xlsm]Nodarbību saraksts'!N21</f>
    </nc>
  </rcc>
  <rcc rId="2348" sId="1">
    <oc r="O177">
      <f>'P:\2Novada_Nodala\2 NP mēneša plāns\04_Plānošanas matricas\Kļaviņš\[Kļaviņš.xlsm]Nodarbību saraksts'!O21</f>
    </oc>
    <nc r="O177">
      <f>'P:\2Novada_parvalde\2 NP mēneša plāns\04_Plānošanas matricas\Kļaviņš\[Kļaviņš.xlsm]Nodarbību saraksts'!O21</f>
    </nc>
  </rcc>
  <rcc rId="2349" sId="1">
    <oc r="P177">
      <f>'P:\2Novada_Nodala\2 NP mēneša plāns\04_Plānošanas matricas\Kļaviņš\[Kļaviņš.xlsm]Nodarbību saraksts'!P21</f>
    </oc>
    <nc r="P177">
      <f>'P:\2Novada_parvalde\2 NP mēneša plāns\04_Plānošanas matricas\Kļaviņš\[Kļaviņš.xlsm]Nodarbību saraksts'!P21</f>
    </nc>
  </rcc>
  <rcc rId="2350" sId="1">
    <oc r="Q177">
      <f>'P:\2Novada_Nodala\2 NP mēneša plāns\04_Plānošanas matricas\Kļaviņš\[Kļaviņš.xlsm]Nodarbību saraksts'!Q21</f>
    </oc>
    <nc r="Q177">
      <f>'P:\2Novada_parvalde\2 NP mēneša plāns\04_Plānošanas matricas\Kļaviņš\[Kļaviņš.xlsm]Nodarbību saraksts'!Q21</f>
    </nc>
  </rcc>
  <rcc rId="2351" sId="1">
    <oc r="R177">
      <f>'P:\2Novada_Nodala\2 NP mēneša plāns\04_Plānošanas matricas\Kļaviņš\[Kļaviņš.xlsm]Nodarbību saraksts'!R21</f>
    </oc>
    <nc r="R177">
      <f>'P:\2Novada_parvalde\2 NP mēneša plāns\04_Plānošanas matricas\Kļaviņš\[Kļaviņš.xlsm]Nodarbību saraksts'!R21</f>
    </nc>
  </rcc>
  <rcc rId="2352" sId="1">
    <oc r="S177">
      <f>'P:\2Novada_Nodala\2 NP mēneša plāns\04_Plānošanas matricas\Kļaviņš\[Kļaviņš.xlsm]Nodarbību saraksts'!S21</f>
    </oc>
    <nc r="S177">
      <f>'P:\2Novada_parvalde\2 NP mēneša plāns\04_Plānošanas matricas\Kļaviņš\[Kļaviņš.xlsm]Nodarbību saraksts'!S21</f>
    </nc>
  </rcc>
  <rcc rId="2353" sId="1">
    <oc r="T177">
      <f>'P:\2Novada_Nodala\2 NP mēneša plāns\04_Plānošanas matricas\Kļaviņš\[Kļaviņš.xlsm]Nodarbību saraksts'!T21</f>
    </oc>
    <nc r="T177">
      <f>'P:\2Novada_parvalde\2 NP mēneša plāns\04_Plānošanas matricas\Kļaviņš\[Kļaviņš.xlsm]Nodarbību saraksts'!T21</f>
    </nc>
  </rcc>
  <rcc rId="2354" sId="1">
    <oc r="U177">
      <f>'P:\2Novada_Nodala\2 NP mēneša plāns\04_Plānošanas matricas\Kļaviņš\[Kļaviņš.xlsm]Nodarbību saraksts'!U21</f>
    </oc>
    <nc r="U177">
      <f>'P:\2Novada_parvalde\2 NP mēneša plāns\04_Plānošanas matricas\Kļaviņš\[Kļaviņš.xlsm]Nodarbību saraksts'!U21</f>
    </nc>
  </rcc>
  <rcc rId="2355" sId="1">
    <oc r="D178">
      <f>'P:\2Novada_Nodala\2 NP mēneša plāns\04_Plānošanas matricas\Kļaviņš\[Kļaviņš.xlsm]Nodarbību saraksts'!D22</f>
    </oc>
    <nc r="D178">
      <f>'P:\2Novada_parvalde\2 NP mēneša plāns\04_Plānošanas matricas\Kļaviņš\[Kļaviņš.xlsm]Nodarbību saraksts'!D22</f>
    </nc>
  </rcc>
  <rcc rId="2356" sId="1">
    <oc r="E178">
      <f>'P:\2Novada_Nodala\2 NP mēneša plāns\04_Plānošanas matricas\Kļaviņš\[Kļaviņš.xlsm]Nodarbību saraksts'!E22</f>
    </oc>
    <nc r="E178">
      <f>'P:\2Novada_parvalde\2 NP mēneša plāns\04_Plānošanas matricas\Kļaviņš\[Kļaviņš.xlsm]Nodarbību saraksts'!E22</f>
    </nc>
  </rcc>
  <rcc rId="2357" sId="1">
    <oc r="F178">
      <f>'P:\2Novada_Nodala\2 NP mēneša plāns\04_Plānošanas matricas\Kļaviņš\[Kļaviņš.xlsm]Nodarbību saraksts'!F22</f>
    </oc>
    <nc r="F178">
      <f>'P:\2Novada_parvalde\2 NP mēneša plāns\04_Plānošanas matricas\Kļaviņš\[Kļaviņš.xlsm]Nodarbību saraksts'!F22</f>
    </nc>
  </rcc>
  <rcc rId="2358" sId="1">
    <oc r="G178">
      <f>'P:\2Novada_Nodala\2 NP mēneša plāns\04_Plānošanas matricas\Kļaviņš\[Kļaviņš.xlsm]Nodarbību saraksts'!G22</f>
    </oc>
    <nc r="G178">
      <f>'P:\2Novada_parvalde\2 NP mēneša plāns\04_Plānošanas matricas\Kļaviņš\[Kļaviņš.xlsm]Nodarbību saraksts'!G22</f>
    </nc>
  </rcc>
  <rcc rId="2359" sId="1">
    <oc r="H178">
      <f>'P:\2Novada_Nodala\2 NP mēneša plāns\04_Plānošanas matricas\Kļaviņš\[Kļaviņš.xlsm]Nodarbību saraksts'!H22</f>
    </oc>
    <nc r="H178">
      <f>'P:\2Novada_parvalde\2 NP mēneša plāns\04_Plānošanas matricas\Kļaviņš\[Kļaviņš.xlsm]Nodarbību saraksts'!H22</f>
    </nc>
  </rcc>
  <rcc rId="2360" sId="1">
    <oc r="I178">
      <f>'P:\2Novada_Nodala\2 NP mēneša plāns\04_Plānošanas matricas\Kļaviņš\[Kļaviņš.xlsm]Nodarbību saraksts'!I22</f>
    </oc>
    <nc r="I178">
      <f>'P:\2Novada_parvalde\2 NP mēneša plāns\04_Plānošanas matricas\Kļaviņš\[Kļaviņš.xlsm]Nodarbību saraksts'!I22</f>
    </nc>
  </rcc>
  <rcc rId="2361" sId="1">
    <oc r="J178">
      <f>'P:\2Novada_Nodala\2 NP mēneša plāns\04_Plānošanas matricas\Kļaviņš\[Kļaviņš.xlsm]Nodarbību saraksts'!J22</f>
    </oc>
    <nc r="J178">
      <f>'P:\2Novada_parvalde\2 NP mēneša plāns\04_Plānošanas matricas\Kļaviņš\[Kļaviņš.xlsm]Nodarbību saraksts'!J22</f>
    </nc>
  </rcc>
  <rcc rId="2362" sId="1">
    <oc r="K178">
      <f>'P:\2Novada_Nodala\2 NP mēneša plāns\04_Plānošanas matricas\Kļaviņš\[Kļaviņš.xlsm]Nodarbību saraksts'!K22</f>
    </oc>
    <nc r="K178">
      <f>'P:\2Novada_parvalde\2 NP mēneša plāns\04_Plānošanas matricas\Kļaviņš\[Kļaviņš.xlsm]Nodarbību saraksts'!K22</f>
    </nc>
  </rcc>
  <rcc rId="2363" sId="1">
    <oc r="L178">
      <f>'P:\2Novada_Nodala\2 NP mēneša plāns\04_Plānošanas matricas\Kļaviņš\[Kļaviņš.xlsm]Nodarbību saraksts'!L22</f>
    </oc>
    <nc r="L178">
      <f>'P:\2Novada_parvalde\2 NP mēneša plāns\04_Plānošanas matricas\Kļaviņš\[Kļaviņš.xlsm]Nodarbību saraksts'!L22</f>
    </nc>
  </rcc>
  <rcc rId="2364" sId="1">
    <oc r="M178">
      <f>'P:\2Novada_Nodala\2 NP mēneša plāns\04_Plānošanas matricas\Kļaviņš\[Kļaviņš.xlsm]Nodarbību saraksts'!M22</f>
    </oc>
    <nc r="M178">
      <f>'P:\2Novada_parvalde\2 NP mēneša plāns\04_Plānošanas matricas\Kļaviņš\[Kļaviņš.xlsm]Nodarbību saraksts'!M22</f>
    </nc>
  </rcc>
  <rcc rId="2365" sId="1">
    <oc r="N178">
      <f>'P:\2Novada_Nodala\2 NP mēneša plāns\04_Plānošanas matricas\Kļaviņš\[Kļaviņš.xlsm]Nodarbību saraksts'!N22</f>
    </oc>
    <nc r="N178">
      <f>'P:\2Novada_parvalde\2 NP mēneša plāns\04_Plānošanas matricas\Kļaviņš\[Kļaviņš.xlsm]Nodarbību saraksts'!N22</f>
    </nc>
  </rcc>
  <rcc rId="2366" sId="1">
    <oc r="O178">
      <f>'P:\2Novada_Nodala\2 NP mēneša plāns\04_Plānošanas matricas\Kļaviņš\[Kļaviņš.xlsm]Nodarbību saraksts'!O22</f>
    </oc>
    <nc r="O178">
      <f>'P:\2Novada_parvalde\2 NP mēneša plāns\04_Plānošanas matricas\Kļaviņš\[Kļaviņš.xlsm]Nodarbību saraksts'!O22</f>
    </nc>
  </rcc>
  <rcc rId="2367" sId="1">
    <oc r="P178">
      <f>'P:\2Novada_Nodala\2 NP mēneša plāns\04_Plānošanas matricas\Kļaviņš\[Kļaviņš.xlsm]Nodarbību saraksts'!P22</f>
    </oc>
    <nc r="P178">
      <f>'P:\2Novada_parvalde\2 NP mēneša plāns\04_Plānošanas matricas\Kļaviņš\[Kļaviņš.xlsm]Nodarbību saraksts'!P22</f>
    </nc>
  </rcc>
  <rcc rId="2368" sId="1">
    <oc r="Q178">
      <f>'P:\2Novada_Nodala\2 NP mēneša plāns\04_Plānošanas matricas\Kļaviņš\[Kļaviņš.xlsm]Nodarbību saraksts'!Q22</f>
    </oc>
    <nc r="Q178">
      <f>'P:\2Novada_parvalde\2 NP mēneša plāns\04_Plānošanas matricas\Kļaviņš\[Kļaviņš.xlsm]Nodarbību saraksts'!Q22</f>
    </nc>
  </rcc>
  <rcc rId="2369" sId="1">
    <oc r="R178">
      <f>'P:\2Novada_Nodala\2 NP mēneša plāns\04_Plānošanas matricas\Kļaviņš\[Kļaviņš.xlsm]Nodarbību saraksts'!R22</f>
    </oc>
    <nc r="R178">
      <f>'P:\2Novada_parvalde\2 NP mēneša plāns\04_Plānošanas matricas\Kļaviņš\[Kļaviņš.xlsm]Nodarbību saraksts'!R22</f>
    </nc>
  </rcc>
  <rcc rId="2370" sId="1">
    <oc r="S178">
      <f>'P:\2Novada_Nodala\2 NP mēneša plāns\04_Plānošanas matricas\Kļaviņš\[Kļaviņš.xlsm]Nodarbību saraksts'!S22</f>
    </oc>
    <nc r="S178">
      <f>'P:\2Novada_parvalde\2 NP mēneša plāns\04_Plānošanas matricas\Kļaviņš\[Kļaviņš.xlsm]Nodarbību saraksts'!S22</f>
    </nc>
  </rcc>
  <rcc rId="2371" sId="1">
    <oc r="T178">
      <f>'P:\2Novada_Nodala\2 NP mēneša plāns\04_Plānošanas matricas\Kļaviņš\[Kļaviņš.xlsm]Nodarbību saraksts'!T22</f>
    </oc>
    <nc r="T178">
      <f>'P:\2Novada_parvalde\2 NP mēneša plāns\04_Plānošanas matricas\Kļaviņš\[Kļaviņš.xlsm]Nodarbību saraksts'!T22</f>
    </nc>
  </rcc>
  <rcc rId="2372" sId="1">
    <oc r="U178">
      <f>'P:\2Novada_Nodala\2 NP mēneša plāns\04_Plānošanas matricas\Kļaviņš\[Kļaviņš.xlsm]Nodarbību saraksts'!U22</f>
    </oc>
    <nc r="U178">
      <f>'P:\2Novada_parvalde\2 NP mēneša plāns\04_Plānošanas matricas\Kļaviņš\[Kļaviņš.xlsm]Nodarbību saraksts'!U22</f>
    </nc>
  </rcc>
  <rcc rId="2373" sId="1">
    <oc r="B181">
      <f>'P:\2Novada_Nodala\2 NP mēneša plāns\04_Plānošanas matricas\Kudrjavcevs\[Kudrjavcevs.xlsm]Nodarbību saraksts'!B13</f>
    </oc>
    <nc r="B181">
      <f>'P:\2Novada_parvalde\2 NP mēneša plāns\04_Plānošanas matricas\Kudrjavcevs\[Kudrjavcevs.xlsm]Nodarbību saraksts'!B13</f>
    </nc>
  </rcc>
  <rcc rId="2374" sId="1">
    <oc r="C181">
      <f>'P:\2Novada_Nodala\2 NP mēneša plāns\04_Plānošanas matricas\Kudrjavcevs\[Kudrjavcevs.xlsm]Nodarbību saraksts'!C13</f>
    </oc>
    <nc r="C181">
      <f>'P:\2Novada_parvalde\2 NP mēneša plāns\04_Plānošanas matricas\Kudrjavcevs\[Kudrjavcevs.xlsm]Nodarbību saraksts'!C13</f>
    </nc>
  </rcc>
  <rcc rId="2375" sId="1">
    <oc r="D181">
      <f>'P:\2Novada_Nodala\2 NP mēneša plāns\04_Plānošanas matricas\Kudrjavcevs\[Kudrjavcevs.xlsm]Nodarbību saraksts'!D13</f>
    </oc>
    <nc r="D181">
      <f>'P:\2Novada_parvalde\2 NP mēneša plāns\04_Plānošanas matricas\Kudrjavcevs\[Kudrjavcevs.xlsm]Nodarbību saraksts'!D13</f>
    </nc>
  </rcc>
  <rcc rId="2376" sId="1">
    <oc r="E181">
      <f>'P:\2Novada_Nodala\2 NP mēneša plāns\04_Plānošanas matricas\Kudrjavcevs\[Kudrjavcevs.xlsm]Nodarbību saraksts'!E13</f>
    </oc>
    <nc r="E181">
      <f>'P:\2Novada_parvalde\2 NP mēneša plāns\04_Plānošanas matricas\Kudrjavcevs\[Kudrjavcevs.xlsm]Nodarbību saraksts'!E13</f>
    </nc>
  </rcc>
  <rcc rId="2377" sId="1">
    <oc r="F181">
      <f>'P:\2Novada_Nodala\2 NP mēneša plāns\04_Plānošanas matricas\Kudrjavcevs\[Kudrjavcevs.xlsm]Nodarbību saraksts'!F13</f>
    </oc>
    <nc r="F181">
      <f>'P:\2Novada_parvalde\2 NP mēneša plāns\04_Plānošanas matricas\Kudrjavcevs\[Kudrjavcevs.xlsm]Nodarbību saraksts'!F13</f>
    </nc>
  </rcc>
  <rcc rId="2378" sId="1">
    <oc r="G181">
      <f>'P:\2Novada_Nodala\2 NP mēneša plāns\04_Plānošanas matricas\Kudrjavcevs\[Kudrjavcevs.xlsm]Nodarbību saraksts'!G13</f>
    </oc>
    <nc r="G181">
      <f>'P:\2Novada_parvalde\2 NP mēneša plāns\04_Plānošanas matricas\Kudrjavcevs\[Kudrjavcevs.xlsm]Nodarbību saraksts'!G13</f>
    </nc>
  </rcc>
  <rcc rId="2379" sId="1">
    <oc r="H181">
      <f>'P:\2Novada_Nodala\2 NP mēneša plāns\04_Plānošanas matricas\Kudrjavcevs\[Kudrjavcevs.xlsm]Nodarbību saraksts'!H13</f>
    </oc>
    <nc r="H181">
      <f>'P:\2Novada_parvalde\2 NP mēneša plāns\04_Plānošanas matricas\Kudrjavcevs\[Kudrjavcevs.xlsm]Nodarbību saraksts'!H13</f>
    </nc>
  </rcc>
  <rcc rId="2380" sId="1">
    <oc r="I181">
      <f>'P:\2Novada_Nodala\2 NP mēneša plāns\04_Plānošanas matricas\Kudrjavcevs\[Kudrjavcevs.xlsm]Nodarbību saraksts'!I13</f>
    </oc>
    <nc r="I181">
      <f>'P:\2Novada_parvalde\2 NP mēneša plāns\04_Plānošanas matricas\Kudrjavcevs\[Kudrjavcevs.xlsm]Nodarbību saraksts'!I13</f>
    </nc>
  </rcc>
  <rcc rId="2381" sId="1">
    <oc r="J181">
      <f>'P:\2Novada_Nodala\2 NP mēneša plāns\04_Plānošanas matricas\Kudrjavcevs\[Kudrjavcevs.xlsm]Nodarbību saraksts'!J13</f>
    </oc>
    <nc r="J181">
      <f>'P:\2Novada_parvalde\2 NP mēneša plāns\04_Plānošanas matricas\Kudrjavcevs\[Kudrjavcevs.xlsm]Nodarbību saraksts'!J13</f>
    </nc>
  </rcc>
  <rcc rId="2382" sId="1">
    <oc r="K181">
      <f>'P:\2Novada_Nodala\2 NP mēneša plāns\04_Plānošanas matricas\Kudrjavcevs\[Kudrjavcevs.xlsm]Nodarbību saraksts'!K13</f>
    </oc>
    <nc r="K181">
      <f>'P:\2Novada_parvalde\2 NP mēneša plāns\04_Plānošanas matricas\Kudrjavcevs\[Kudrjavcevs.xlsm]Nodarbību saraksts'!K13</f>
    </nc>
  </rcc>
  <rcc rId="2383" sId="1">
    <oc r="L181">
      <f>'P:\2Novada_Nodala\2 NP mēneša plāns\04_Plānošanas matricas\Kudrjavcevs\[Kudrjavcevs.xlsm]Nodarbību saraksts'!L13</f>
    </oc>
    <nc r="L181">
      <f>'P:\2Novada_parvalde\2 NP mēneša plāns\04_Plānošanas matricas\Kudrjavcevs\[Kudrjavcevs.xlsm]Nodarbību saraksts'!L13</f>
    </nc>
  </rcc>
  <rcc rId="2384" sId="1">
    <oc r="M181">
      <f>'P:\2Novada_Nodala\2 NP mēneša plāns\04_Plānošanas matricas\Kudrjavcevs\[Kudrjavcevs.xlsm]Nodarbību saraksts'!M13</f>
    </oc>
    <nc r="M181">
      <f>'P:\2Novada_parvalde\2 NP mēneša plāns\04_Plānošanas matricas\Kudrjavcevs\[Kudrjavcevs.xlsm]Nodarbību saraksts'!M13</f>
    </nc>
  </rcc>
  <rcc rId="2385" sId="1">
    <oc r="N181">
      <f>'P:\2Novada_Nodala\2 NP mēneša plāns\04_Plānošanas matricas\Kudrjavcevs\[Kudrjavcevs.xlsm]Nodarbību saraksts'!N13</f>
    </oc>
    <nc r="N181">
      <f>'P:\2Novada_parvalde\2 NP mēneša plāns\04_Plānošanas matricas\Kudrjavcevs\[Kudrjavcevs.xlsm]Nodarbību saraksts'!N13</f>
    </nc>
  </rcc>
  <rcc rId="2386" sId="1">
    <oc r="O181">
      <f>'P:\2Novada_Nodala\2 NP mēneša plāns\04_Plānošanas matricas\Kudrjavcevs\[Kudrjavcevs.xlsm]Nodarbību saraksts'!O13</f>
    </oc>
    <nc r="O181">
      <f>'P:\2Novada_parvalde\2 NP mēneša plāns\04_Plānošanas matricas\Kudrjavcevs\[Kudrjavcevs.xlsm]Nodarbību saraksts'!O13</f>
    </nc>
  </rcc>
  <rcc rId="2387" sId="1">
    <oc r="P181">
      <f>'P:\2Novada_Nodala\2 NP mēneša plāns\04_Plānošanas matricas\Kudrjavcevs\[Kudrjavcevs.xlsm]Nodarbību saraksts'!P13</f>
    </oc>
    <nc r="P181">
      <f>'P:\2Novada_parvalde\2 NP mēneša plāns\04_Plānošanas matricas\Kudrjavcevs\[Kudrjavcevs.xlsm]Nodarbību saraksts'!P13</f>
    </nc>
  </rcc>
  <rcc rId="2388" sId="1">
    <oc r="Q181">
      <f>'P:\2Novada_Nodala\2 NP mēneša plāns\04_Plānošanas matricas\Kudrjavcevs\[Kudrjavcevs.xlsm]Nodarbību saraksts'!Q13</f>
    </oc>
    <nc r="Q181">
      <f>'P:\2Novada_parvalde\2 NP mēneša plāns\04_Plānošanas matricas\Kudrjavcevs\[Kudrjavcevs.xlsm]Nodarbību saraksts'!Q13</f>
    </nc>
  </rcc>
  <rcc rId="2389" sId="1">
    <oc r="R181">
      <f>'P:\2Novada_Nodala\2 NP mēneša plāns\04_Plānošanas matricas\Kudrjavcevs\[Kudrjavcevs.xlsm]Nodarbību saraksts'!R13</f>
    </oc>
    <nc r="R181">
      <f>'P:\2Novada_parvalde\2 NP mēneša plāns\04_Plānošanas matricas\Kudrjavcevs\[Kudrjavcevs.xlsm]Nodarbību saraksts'!R13</f>
    </nc>
  </rcc>
  <rcc rId="2390" sId="1">
    <oc r="S181">
      <f>'P:\2Novada_Nodala\2 NP mēneša plāns\04_Plānošanas matricas\Kudrjavcevs\[Kudrjavcevs.xlsm]Nodarbību saraksts'!S13</f>
    </oc>
    <nc r="S181">
      <f>'P:\2Novada_parvalde\2 NP mēneša plāns\04_Plānošanas matricas\Kudrjavcevs\[Kudrjavcevs.xlsm]Nodarbību saraksts'!S13</f>
    </nc>
  </rcc>
  <rcc rId="2391" sId="1">
    <oc r="T181">
      <f>'P:\2Novada_Nodala\2 NP mēneša plāns\04_Plānošanas matricas\Kudrjavcevs\[Kudrjavcevs.xlsm]Nodarbību saraksts'!T13</f>
    </oc>
    <nc r="T181">
      <f>'P:\2Novada_parvalde\2 NP mēneša plāns\04_Plānošanas matricas\Kudrjavcevs\[Kudrjavcevs.xlsm]Nodarbību saraksts'!T13</f>
    </nc>
  </rcc>
  <rcc rId="2392" sId="1">
    <oc r="U181">
      <f>'P:\2Novada_Nodala\2 NP mēneša plāns\04_Plānošanas matricas\Kudrjavcevs\[Kudrjavcevs.xlsm]Nodarbību saraksts'!U13</f>
    </oc>
    <nc r="U181">
      <f>'P:\2Novada_parvalde\2 NP mēneša plāns\04_Plānošanas matricas\Kudrjavcevs\[Kudrjavcevs.xlsm]Nodarbību saraksts'!U13</f>
    </nc>
  </rcc>
  <rcc rId="2393" sId="1">
    <oc r="D182">
      <f>'P:\2Novada_Nodala\2 NP mēneša plāns\04_Plānošanas matricas\Kudrjavcevs\[Kudrjavcevs.xlsm]Nodarbību saraksts'!D14</f>
    </oc>
    <nc r="D182">
      <f>'P:\2Novada_parvalde\2 NP mēneša plāns\04_Plānošanas matricas\Kudrjavcevs\[Kudrjavcevs.xlsm]Nodarbību saraksts'!D14</f>
    </nc>
  </rcc>
  <rcc rId="2394" sId="1">
    <oc r="E182">
      <f>'P:\2Novada_Nodala\2 NP mēneša plāns\04_Plānošanas matricas\Kudrjavcevs\[Kudrjavcevs.xlsm]Nodarbību saraksts'!E14</f>
    </oc>
    <nc r="E182">
      <f>'P:\2Novada_parvalde\2 NP mēneša plāns\04_Plānošanas matricas\Kudrjavcevs\[Kudrjavcevs.xlsm]Nodarbību saraksts'!E14</f>
    </nc>
  </rcc>
  <rcc rId="2395" sId="1">
    <oc r="F182">
      <f>'P:\2Novada_Nodala\2 NP mēneša plāns\04_Plānošanas matricas\Kudrjavcevs\[Kudrjavcevs.xlsm]Nodarbību saraksts'!F14</f>
    </oc>
    <nc r="F182">
      <f>'P:\2Novada_parvalde\2 NP mēneša plāns\04_Plānošanas matricas\Kudrjavcevs\[Kudrjavcevs.xlsm]Nodarbību saraksts'!F14</f>
    </nc>
  </rcc>
  <rcc rId="2396" sId="1">
    <oc r="G182">
      <f>'P:\2Novada_Nodala\2 NP mēneša plāns\04_Plānošanas matricas\Kudrjavcevs\[Kudrjavcevs.xlsm]Nodarbību saraksts'!G14</f>
    </oc>
    <nc r="G182">
      <f>'P:\2Novada_parvalde\2 NP mēneša plāns\04_Plānošanas matricas\Kudrjavcevs\[Kudrjavcevs.xlsm]Nodarbību saraksts'!G14</f>
    </nc>
  </rcc>
  <rcc rId="2397" sId="1">
    <oc r="H182">
      <f>'P:\2Novada_Nodala\2 NP mēneša plāns\04_Plānošanas matricas\Kudrjavcevs\[Kudrjavcevs.xlsm]Nodarbību saraksts'!H14</f>
    </oc>
    <nc r="H182">
      <f>'P:\2Novada_parvalde\2 NP mēneša plāns\04_Plānošanas matricas\Kudrjavcevs\[Kudrjavcevs.xlsm]Nodarbību saraksts'!H14</f>
    </nc>
  </rcc>
  <rcc rId="2398" sId="1">
    <oc r="I182">
      <f>'P:\2Novada_Nodala\2 NP mēneša plāns\04_Plānošanas matricas\Kudrjavcevs\[Kudrjavcevs.xlsm]Nodarbību saraksts'!I14</f>
    </oc>
    <nc r="I182">
      <f>'P:\2Novada_parvalde\2 NP mēneša plāns\04_Plānošanas matricas\Kudrjavcevs\[Kudrjavcevs.xlsm]Nodarbību saraksts'!I14</f>
    </nc>
  </rcc>
  <rcc rId="2399" sId="1">
    <oc r="J182">
      <f>'P:\2Novada_Nodala\2 NP mēneša plāns\04_Plānošanas matricas\Kudrjavcevs\[Kudrjavcevs.xlsm]Nodarbību saraksts'!J14</f>
    </oc>
    <nc r="J182">
      <f>'P:\2Novada_parvalde\2 NP mēneša plāns\04_Plānošanas matricas\Kudrjavcevs\[Kudrjavcevs.xlsm]Nodarbību saraksts'!J14</f>
    </nc>
  </rcc>
  <rcc rId="2400" sId="1">
    <oc r="K182">
      <f>'P:\2Novada_Nodala\2 NP mēneša plāns\04_Plānošanas matricas\Kudrjavcevs\[Kudrjavcevs.xlsm]Nodarbību saraksts'!K14</f>
    </oc>
    <nc r="K182">
      <f>'P:\2Novada_parvalde\2 NP mēneša plāns\04_Plānošanas matricas\Kudrjavcevs\[Kudrjavcevs.xlsm]Nodarbību saraksts'!K14</f>
    </nc>
  </rcc>
  <rcc rId="2401" sId="1">
    <oc r="L182">
      <f>'P:\2Novada_Nodala\2 NP mēneša plāns\04_Plānošanas matricas\Kudrjavcevs\[Kudrjavcevs.xlsm]Nodarbību saraksts'!L14</f>
    </oc>
    <nc r="L182">
      <f>'P:\2Novada_parvalde\2 NP mēneša plāns\04_Plānošanas matricas\Kudrjavcevs\[Kudrjavcevs.xlsm]Nodarbību saraksts'!L14</f>
    </nc>
  </rcc>
  <rcc rId="2402" sId="1">
    <oc r="M182">
      <f>'P:\2Novada_Nodala\2 NP mēneša plāns\04_Plānošanas matricas\Kudrjavcevs\[Kudrjavcevs.xlsm]Nodarbību saraksts'!M14</f>
    </oc>
    <nc r="M182">
      <f>'P:\2Novada_parvalde\2 NP mēneša plāns\04_Plānošanas matricas\Kudrjavcevs\[Kudrjavcevs.xlsm]Nodarbību saraksts'!M14</f>
    </nc>
  </rcc>
  <rcc rId="2403" sId="1">
    <oc r="N182">
      <f>'P:\2Novada_Nodala\2 NP mēneša plāns\04_Plānošanas matricas\Kudrjavcevs\[Kudrjavcevs.xlsm]Nodarbību saraksts'!N14</f>
    </oc>
    <nc r="N182">
      <f>'P:\2Novada_parvalde\2 NP mēneša plāns\04_Plānošanas matricas\Kudrjavcevs\[Kudrjavcevs.xlsm]Nodarbību saraksts'!N14</f>
    </nc>
  </rcc>
  <rcc rId="2404" sId="1">
    <oc r="O182">
      <f>'P:\2Novada_Nodala\2 NP mēneša plāns\04_Plānošanas matricas\Kudrjavcevs\[Kudrjavcevs.xlsm]Nodarbību saraksts'!O14</f>
    </oc>
    <nc r="O182">
      <f>'P:\2Novada_parvalde\2 NP mēneša plāns\04_Plānošanas matricas\Kudrjavcevs\[Kudrjavcevs.xlsm]Nodarbību saraksts'!O14</f>
    </nc>
  </rcc>
  <rcc rId="2405" sId="1">
    <oc r="P182">
      <f>'P:\2Novada_Nodala\2 NP mēneša plāns\04_Plānošanas matricas\Kudrjavcevs\[Kudrjavcevs.xlsm]Nodarbību saraksts'!P14</f>
    </oc>
    <nc r="P182">
      <f>'P:\2Novada_parvalde\2 NP mēneša plāns\04_Plānošanas matricas\Kudrjavcevs\[Kudrjavcevs.xlsm]Nodarbību saraksts'!P14</f>
    </nc>
  </rcc>
  <rcc rId="2406" sId="1">
    <oc r="Q182">
      <f>'P:\2Novada_Nodala\2 NP mēneša plāns\04_Plānošanas matricas\Kudrjavcevs\[Kudrjavcevs.xlsm]Nodarbību saraksts'!Q14</f>
    </oc>
    <nc r="Q182">
      <f>'P:\2Novada_parvalde\2 NP mēneša plāns\04_Plānošanas matricas\Kudrjavcevs\[Kudrjavcevs.xlsm]Nodarbību saraksts'!Q14</f>
    </nc>
  </rcc>
  <rcc rId="2407" sId="1">
    <oc r="R182">
      <f>'P:\2Novada_Nodala\2 NP mēneša plāns\04_Plānošanas matricas\Kudrjavcevs\[Kudrjavcevs.xlsm]Nodarbību saraksts'!R14</f>
    </oc>
    <nc r="R182">
      <f>'P:\2Novada_parvalde\2 NP mēneša plāns\04_Plānošanas matricas\Kudrjavcevs\[Kudrjavcevs.xlsm]Nodarbību saraksts'!R14</f>
    </nc>
  </rcc>
  <rcc rId="2408" sId="1">
    <oc r="S182">
      <f>'P:\2Novada_Nodala\2 NP mēneša plāns\04_Plānošanas matricas\Kudrjavcevs\[Kudrjavcevs.xlsm]Nodarbību saraksts'!S14</f>
    </oc>
    <nc r="S182">
      <f>'P:\2Novada_parvalde\2 NP mēneša plāns\04_Plānošanas matricas\Kudrjavcevs\[Kudrjavcevs.xlsm]Nodarbību saraksts'!S14</f>
    </nc>
  </rcc>
  <rcc rId="2409" sId="1">
    <oc r="T182">
      <f>'P:\2Novada_Nodala\2 NP mēneša plāns\04_Plānošanas matricas\Kudrjavcevs\[Kudrjavcevs.xlsm]Nodarbību saraksts'!T14</f>
    </oc>
    <nc r="T182">
      <f>'P:\2Novada_parvalde\2 NP mēneša plāns\04_Plānošanas matricas\Kudrjavcevs\[Kudrjavcevs.xlsm]Nodarbību saraksts'!T14</f>
    </nc>
  </rcc>
  <rcc rId="2410" sId="1">
    <oc r="U182">
      <f>'P:\2Novada_Nodala\2 NP mēneša plāns\04_Plānošanas matricas\Kudrjavcevs\[Kudrjavcevs.xlsm]Nodarbību saraksts'!U14</f>
    </oc>
    <nc r="U182">
      <f>'P:\2Novada_parvalde\2 NP mēneša plāns\04_Plānošanas matricas\Kudrjavcevs\[Kudrjavcevs.xlsm]Nodarbību saraksts'!U14</f>
    </nc>
  </rcc>
  <rcc rId="2411" sId="1">
    <oc r="D183">
      <f>'P:\2Novada_Nodala\2 NP mēneša plāns\04_Plānošanas matricas\Kudrjavcevs\[Kudrjavcevs.xlsm]Nodarbību saraksts'!D15</f>
    </oc>
    <nc r="D183">
      <f>'P:\2Novada_parvalde\2 NP mēneša plāns\04_Plānošanas matricas\Kudrjavcevs\[Kudrjavcevs.xlsm]Nodarbību saraksts'!D15</f>
    </nc>
  </rcc>
  <rcc rId="2412" sId="1">
    <oc r="E183">
      <f>'P:\2Novada_Nodala\2 NP mēneša plāns\04_Plānošanas matricas\Kudrjavcevs\[Kudrjavcevs.xlsm]Nodarbību saraksts'!E15</f>
    </oc>
    <nc r="E183">
      <f>'P:\2Novada_parvalde\2 NP mēneša plāns\04_Plānošanas matricas\Kudrjavcevs\[Kudrjavcevs.xlsm]Nodarbību saraksts'!E15</f>
    </nc>
  </rcc>
  <rcc rId="2413" sId="1">
    <oc r="F183">
      <f>'P:\2Novada_Nodala\2 NP mēneša plāns\04_Plānošanas matricas\Kudrjavcevs\[Kudrjavcevs.xlsm]Nodarbību saraksts'!F15</f>
    </oc>
    <nc r="F183">
      <f>'P:\2Novada_parvalde\2 NP mēneša plāns\04_Plānošanas matricas\Kudrjavcevs\[Kudrjavcevs.xlsm]Nodarbību saraksts'!F15</f>
    </nc>
  </rcc>
  <rcc rId="2414" sId="1">
    <oc r="G183">
      <f>'P:\2Novada_Nodala\2 NP mēneša plāns\04_Plānošanas matricas\Kudrjavcevs\[Kudrjavcevs.xlsm]Nodarbību saraksts'!G15</f>
    </oc>
    <nc r="G183">
      <f>'P:\2Novada_parvalde\2 NP mēneša plāns\04_Plānošanas matricas\Kudrjavcevs\[Kudrjavcevs.xlsm]Nodarbību saraksts'!G15</f>
    </nc>
  </rcc>
  <rcc rId="2415" sId="1">
    <oc r="H183">
      <f>'P:\2Novada_Nodala\2 NP mēneša plāns\04_Plānošanas matricas\Kudrjavcevs\[Kudrjavcevs.xlsm]Nodarbību saraksts'!H15</f>
    </oc>
    <nc r="H183">
      <f>'P:\2Novada_parvalde\2 NP mēneša plāns\04_Plānošanas matricas\Kudrjavcevs\[Kudrjavcevs.xlsm]Nodarbību saraksts'!H15</f>
    </nc>
  </rcc>
  <rcc rId="2416" sId="1">
    <oc r="I183">
      <f>'P:\2Novada_Nodala\2 NP mēneša plāns\04_Plānošanas matricas\Kudrjavcevs\[Kudrjavcevs.xlsm]Nodarbību saraksts'!I15</f>
    </oc>
    <nc r="I183">
      <f>'P:\2Novada_parvalde\2 NP mēneša plāns\04_Plānošanas matricas\Kudrjavcevs\[Kudrjavcevs.xlsm]Nodarbību saraksts'!I15</f>
    </nc>
  </rcc>
  <rcc rId="2417" sId="1">
    <oc r="J183">
      <f>'P:\2Novada_Nodala\2 NP mēneša plāns\04_Plānošanas matricas\Kudrjavcevs\[Kudrjavcevs.xlsm]Nodarbību saraksts'!J15</f>
    </oc>
    <nc r="J183">
      <f>'P:\2Novada_parvalde\2 NP mēneša plāns\04_Plānošanas matricas\Kudrjavcevs\[Kudrjavcevs.xlsm]Nodarbību saraksts'!J15</f>
    </nc>
  </rcc>
  <rcc rId="2418" sId="1">
    <oc r="K183">
      <f>'P:\2Novada_Nodala\2 NP mēneša plāns\04_Plānošanas matricas\Kudrjavcevs\[Kudrjavcevs.xlsm]Nodarbību saraksts'!K15</f>
    </oc>
    <nc r="K183">
      <f>'P:\2Novada_parvalde\2 NP mēneša plāns\04_Plānošanas matricas\Kudrjavcevs\[Kudrjavcevs.xlsm]Nodarbību saraksts'!K15</f>
    </nc>
  </rcc>
  <rcc rId="2419" sId="1">
    <oc r="L183">
      <f>'P:\2Novada_Nodala\2 NP mēneša plāns\04_Plānošanas matricas\Kudrjavcevs\[Kudrjavcevs.xlsm]Nodarbību saraksts'!L15</f>
    </oc>
    <nc r="L183">
      <f>'P:\2Novada_parvalde\2 NP mēneša plāns\04_Plānošanas matricas\Kudrjavcevs\[Kudrjavcevs.xlsm]Nodarbību saraksts'!L15</f>
    </nc>
  </rcc>
  <rcc rId="2420" sId="1">
    <oc r="M183">
      <f>'P:\2Novada_Nodala\2 NP mēneša plāns\04_Plānošanas matricas\Kudrjavcevs\[Kudrjavcevs.xlsm]Nodarbību saraksts'!M15</f>
    </oc>
    <nc r="M183">
      <f>'P:\2Novada_parvalde\2 NP mēneša plāns\04_Plānošanas matricas\Kudrjavcevs\[Kudrjavcevs.xlsm]Nodarbību saraksts'!M15</f>
    </nc>
  </rcc>
  <rcc rId="2421" sId="1">
    <oc r="N183">
      <f>'P:\2Novada_Nodala\2 NP mēneša plāns\04_Plānošanas matricas\Kudrjavcevs\[Kudrjavcevs.xlsm]Nodarbību saraksts'!N15</f>
    </oc>
    <nc r="N183">
      <f>'P:\2Novada_parvalde\2 NP mēneša plāns\04_Plānošanas matricas\Kudrjavcevs\[Kudrjavcevs.xlsm]Nodarbību saraksts'!N15</f>
    </nc>
  </rcc>
  <rcc rId="2422" sId="1">
    <oc r="O183">
      <f>'P:\2Novada_Nodala\2 NP mēneša plāns\04_Plānošanas matricas\Kudrjavcevs\[Kudrjavcevs.xlsm]Nodarbību saraksts'!O15</f>
    </oc>
    <nc r="O183">
      <f>'P:\2Novada_parvalde\2 NP mēneša plāns\04_Plānošanas matricas\Kudrjavcevs\[Kudrjavcevs.xlsm]Nodarbību saraksts'!O15</f>
    </nc>
  </rcc>
  <rcc rId="2423" sId="1">
    <oc r="P183">
      <f>'P:\2Novada_Nodala\2 NP mēneša plāns\04_Plānošanas matricas\Kudrjavcevs\[Kudrjavcevs.xlsm]Nodarbību saraksts'!P15</f>
    </oc>
    <nc r="P183">
      <f>'P:\2Novada_parvalde\2 NP mēneša plāns\04_Plānošanas matricas\Kudrjavcevs\[Kudrjavcevs.xlsm]Nodarbību saraksts'!P15</f>
    </nc>
  </rcc>
  <rcc rId="2424" sId="1">
    <oc r="Q183">
      <f>'P:\2Novada_Nodala\2 NP mēneša plāns\04_Plānošanas matricas\Kudrjavcevs\[Kudrjavcevs.xlsm]Nodarbību saraksts'!Q15</f>
    </oc>
    <nc r="Q183">
      <f>'P:\2Novada_parvalde\2 NP mēneša plāns\04_Plānošanas matricas\Kudrjavcevs\[Kudrjavcevs.xlsm]Nodarbību saraksts'!Q15</f>
    </nc>
  </rcc>
  <rcc rId="2425" sId="1">
    <oc r="R183">
      <f>'P:\2Novada_Nodala\2 NP mēneša plāns\04_Plānošanas matricas\Kudrjavcevs\[Kudrjavcevs.xlsm]Nodarbību saraksts'!R15</f>
    </oc>
    <nc r="R183">
      <f>'P:\2Novada_parvalde\2 NP mēneša plāns\04_Plānošanas matricas\Kudrjavcevs\[Kudrjavcevs.xlsm]Nodarbību saraksts'!R15</f>
    </nc>
  </rcc>
  <rcc rId="2426" sId="1">
    <oc r="S183">
      <f>'P:\2Novada_Nodala\2 NP mēneša plāns\04_Plānošanas matricas\Kudrjavcevs\[Kudrjavcevs.xlsm]Nodarbību saraksts'!S15</f>
    </oc>
    <nc r="S183">
      <f>'P:\2Novada_parvalde\2 NP mēneša plāns\04_Plānošanas matricas\Kudrjavcevs\[Kudrjavcevs.xlsm]Nodarbību saraksts'!S15</f>
    </nc>
  </rcc>
  <rcc rId="2427" sId="1">
    <oc r="T183">
      <f>'P:\2Novada_Nodala\2 NP mēneša plāns\04_Plānošanas matricas\Kudrjavcevs\[Kudrjavcevs.xlsm]Nodarbību saraksts'!T15</f>
    </oc>
    <nc r="T183">
      <f>'P:\2Novada_parvalde\2 NP mēneša plāns\04_Plānošanas matricas\Kudrjavcevs\[Kudrjavcevs.xlsm]Nodarbību saraksts'!T15</f>
    </nc>
  </rcc>
  <rcc rId="2428" sId="1">
    <oc r="U183">
      <f>'P:\2Novada_Nodala\2 NP mēneša plāns\04_Plānošanas matricas\Kudrjavcevs\[Kudrjavcevs.xlsm]Nodarbību saraksts'!U15</f>
    </oc>
    <nc r="U183">
      <f>'P:\2Novada_parvalde\2 NP mēneša plāns\04_Plānošanas matricas\Kudrjavcevs\[Kudrjavcevs.xlsm]Nodarbību saraksts'!U15</f>
    </nc>
  </rcc>
  <rcc rId="2429" sId="1">
    <oc r="D184">
      <f>'P:\2Novada_Nodala\2 NP mēneša plāns\04_Plānošanas matricas\Kudrjavcevs\[Kudrjavcevs.xlsm]Nodarbību saraksts'!D16</f>
    </oc>
    <nc r="D184">
      <f>'P:\2Novada_parvalde\2 NP mēneša plāns\04_Plānošanas matricas\Kudrjavcevs\[Kudrjavcevs.xlsm]Nodarbību saraksts'!D16</f>
    </nc>
  </rcc>
  <rcc rId="2430" sId="1">
    <oc r="E184">
      <f>'P:\2Novada_Nodala\2 NP mēneša plāns\04_Plānošanas matricas\Kudrjavcevs\[Kudrjavcevs.xlsm]Nodarbību saraksts'!E16</f>
    </oc>
    <nc r="E184">
      <f>'P:\2Novada_parvalde\2 NP mēneša plāns\04_Plānošanas matricas\Kudrjavcevs\[Kudrjavcevs.xlsm]Nodarbību saraksts'!E16</f>
    </nc>
  </rcc>
  <rcc rId="2431" sId="1">
    <oc r="F184">
      <f>'P:\2Novada_Nodala\2 NP mēneša plāns\04_Plānošanas matricas\Kudrjavcevs\[Kudrjavcevs.xlsm]Nodarbību saraksts'!F16</f>
    </oc>
    <nc r="F184">
      <f>'P:\2Novada_parvalde\2 NP mēneša plāns\04_Plānošanas matricas\Kudrjavcevs\[Kudrjavcevs.xlsm]Nodarbību saraksts'!F16</f>
    </nc>
  </rcc>
  <rcc rId="2432" sId="1">
    <oc r="G184">
      <f>'P:\2Novada_Nodala\2 NP mēneša plāns\04_Plānošanas matricas\Kudrjavcevs\[Kudrjavcevs.xlsm]Nodarbību saraksts'!G16</f>
    </oc>
    <nc r="G184">
      <f>'P:\2Novada_parvalde\2 NP mēneša plāns\04_Plānošanas matricas\Kudrjavcevs\[Kudrjavcevs.xlsm]Nodarbību saraksts'!G16</f>
    </nc>
  </rcc>
  <rcc rId="2433" sId="1">
    <oc r="H184">
      <f>'P:\2Novada_Nodala\2 NP mēneša plāns\04_Plānošanas matricas\Kudrjavcevs\[Kudrjavcevs.xlsm]Nodarbību saraksts'!H16</f>
    </oc>
    <nc r="H184">
      <f>'P:\2Novada_parvalde\2 NP mēneša plāns\04_Plānošanas matricas\Kudrjavcevs\[Kudrjavcevs.xlsm]Nodarbību saraksts'!H16</f>
    </nc>
  </rcc>
  <rcc rId="2434" sId="1">
    <oc r="I184">
      <f>'P:\2Novada_Nodala\2 NP mēneša plāns\04_Plānošanas matricas\Kudrjavcevs\[Kudrjavcevs.xlsm]Nodarbību saraksts'!I16</f>
    </oc>
    <nc r="I184">
      <f>'P:\2Novada_parvalde\2 NP mēneša plāns\04_Plānošanas matricas\Kudrjavcevs\[Kudrjavcevs.xlsm]Nodarbību saraksts'!I16</f>
    </nc>
  </rcc>
  <rcc rId="2435" sId="1">
    <oc r="J184">
      <f>'P:\2Novada_Nodala\2 NP mēneša plāns\04_Plānošanas matricas\Kudrjavcevs\[Kudrjavcevs.xlsm]Nodarbību saraksts'!J16</f>
    </oc>
    <nc r="J184">
      <f>'P:\2Novada_parvalde\2 NP mēneša plāns\04_Plānošanas matricas\Kudrjavcevs\[Kudrjavcevs.xlsm]Nodarbību saraksts'!J16</f>
    </nc>
  </rcc>
  <rcc rId="2436" sId="1">
    <oc r="K184">
      <f>'P:\2Novada_Nodala\2 NP mēneša plāns\04_Plānošanas matricas\Kudrjavcevs\[Kudrjavcevs.xlsm]Nodarbību saraksts'!K16</f>
    </oc>
    <nc r="K184">
      <f>'P:\2Novada_parvalde\2 NP mēneša plāns\04_Plānošanas matricas\Kudrjavcevs\[Kudrjavcevs.xlsm]Nodarbību saraksts'!K16</f>
    </nc>
  </rcc>
  <rcc rId="2437" sId="1">
    <oc r="L184">
      <f>'P:\2Novada_Nodala\2 NP mēneša plāns\04_Plānošanas matricas\Kudrjavcevs\[Kudrjavcevs.xlsm]Nodarbību saraksts'!L16</f>
    </oc>
    <nc r="L184">
      <f>'P:\2Novada_parvalde\2 NP mēneša plāns\04_Plānošanas matricas\Kudrjavcevs\[Kudrjavcevs.xlsm]Nodarbību saraksts'!L16</f>
    </nc>
  </rcc>
  <rcc rId="2438" sId="1">
    <oc r="M184">
      <f>'P:\2Novada_Nodala\2 NP mēneša plāns\04_Plānošanas matricas\Kudrjavcevs\[Kudrjavcevs.xlsm]Nodarbību saraksts'!M16</f>
    </oc>
    <nc r="M184">
      <f>'P:\2Novada_parvalde\2 NP mēneša plāns\04_Plānošanas matricas\Kudrjavcevs\[Kudrjavcevs.xlsm]Nodarbību saraksts'!M16</f>
    </nc>
  </rcc>
  <rcc rId="2439" sId="1">
    <oc r="N184">
      <f>'P:\2Novada_Nodala\2 NP mēneša plāns\04_Plānošanas matricas\Kudrjavcevs\[Kudrjavcevs.xlsm]Nodarbību saraksts'!N16</f>
    </oc>
    <nc r="N184">
      <f>'P:\2Novada_parvalde\2 NP mēneša plāns\04_Plānošanas matricas\Kudrjavcevs\[Kudrjavcevs.xlsm]Nodarbību saraksts'!N16</f>
    </nc>
  </rcc>
  <rcc rId="2440" sId="1">
    <oc r="O184">
      <f>'P:\2Novada_Nodala\2 NP mēneša plāns\04_Plānošanas matricas\Kudrjavcevs\[Kudrjavcevs.xlsm]Nodarbību saraksts'!O16</f>
    </oc>
    <nc r="O184">
      <f>'P:\2Novada_parvalde\2 NP mēneša plāns\04_Plānošanas matricas\Kudrjavcevs\[Kudrjavcevs.xlsm]Nodarbību saraksts'!O16</f>
    </nc>
  </rcc>
  <rcc rId="2441" sId="1">
    <oc r="P184">
      <f>'P:\2Novada_Nodala\2 NP mēneša plāns\04_Plānošanas matricas\Kudrjavcevs\[Kudrjavcevs.xlsm]Nodarbību saraksts'!P16</f>
    </oc>
    <nc r="P184">
      <f>'P:\2Novada_parvalde\2 NP mēneša plāns\04_Plānošanas matricas\Kudrjavcevs\[Kudrjavcevs.xlsm]Nodarbību saraksts'!P16</f>
    </nc>
  </rcc>
  <rcc rId="2442" sId="1">
    <oc r="Q184">
      <f>'P:\2Novada_Nodala\2 NP mēneša plāns\04_Plānošanas matricas\Kudrjavcevs\[Kudrjavcevs.xlsm]Nodarbību saraksts'!Q16</f>
    </oc>
    <nc r="Q184">
      <f>'P:\2Novada_parvalde\2 NP mēneša plāns\04_Plānošanas matricas\Kudrjavcevs\[Kudrjavcevs.xlsm]Nodarbību saraksts'!Q16</f>
    </nc>
  </rcc>
  <rcc rId="2443" sId="1">
    <oc r="R184">
      <f>'P:\2Novada_Nodala\2 NP mēneša plāns\04_Plānošanas matricas\Kudrjavcevs\[Kudrjavcevs.xlsm]Nodarbību saraksts'!R16</f>
    </oc>
    <nc r="R184">
      <f>'P:\2Novada_parvalde\2 NP mēneša plāns\04_Plānošanas matricas\Kudrjavcevs\[Kudrjavcevs.xlsm]Nodarbību saraksts'!R16</f>
    </nc>
  </rcc>
  <rcc rId="2444" sId="1">
    <oc r="S184">
      <f>'P:\2Novada_Nodala\2 NP mēneša plāns\04_Plānošanas matricas\Kudrjavcevs\[Kudrjavcevs.xlsm]Nodarbību saraksts'!S16</f>
    </oc>
    <nc r="S184">
      <f>'P:\2Novada_parvalde\2 NP mēneša plāns\04_Plānošanas matricas\Kudrjavcevs\[Kudrjavcevs.xlsm]Nodarbību saraksts'!S16</f>
    </nc>
  </rcc>
  <rcc rId="2445" sId="1">
    <oc r="T184">
      <f>'P:\2Novada_Nodala\2 NP mēneša plāns\04_Plānošanas matricas\Kudrjavcevs\[Kudrjavcevs.xlsm]Nodarbību saraksts'!T16</f>
    </oc>
    <nc r="T184">
      <f>'P:\2Novada_parvalde\2 NP mēneša plāns\04_Plānošanas matricas\Kudrjavcevs\[Kudrjavcevs.xlsm]Nodarbību saraksts'!T16</f>
    </nc>
  </rcc>
  <rcc rId="2446" sId="1">
    <oc r="U184">
      <f>'P:\2Novada_Nodala\2 NP mēneša plāns\04_Plānošanas matricas\Kudrjavcevs\[Kudrjavcevs.xlsm]Nodarbību saraksts'!U16</f>
    </oc>
    <nc r="U184">
      <f>'P:\2Novada_parvalde\2 NP mēneša plāns\04_Plānošanas matricas\Kudrjavcevs\[Kudrjavcevs.xlsm]Nodarbību saraksts'!U16</f>
    </nc>
  </rcc>
  <rcc rId="2447" sId="1">
    <oc r="D185">
      <f>'P:\2Novada_Nodala\2 NP mēneša plāns\04_Plānošanas matricas\Kudrjavcevs\[Kudrjavcevs.xlsm]Nodarbību saraksts'!D17</f>
    </oc>
    <nc r="D185">
      <f>'P:\2Novada_parvalde\2 NP mēneša plāns\04_Plānošanas matricas\Kudrjavcevs\[Kudrjavcevs.xlsm]Nodarbību saraksts'!D17</f>
    </nc>
  </rcc>
  <rcc rId="2448" sId="1">
    <oc r="E185">
      <f>'P:\2Novada_Nodala\2 NP mēneša plāns\04_Plānošanas matricas\Kudrjavcevs\[Kudrjavcevs.xlsm]Nodarbību saraksts'!E17</f>
    </oc>
    <nc r="E185">
      <f>'P:\2Novada_parvalde\2 NP mēneša plāns\04_Plānošanas matricas\Kudrjavcevs\[Kudrjavcevs.xlsm]Nodarbību saraksts'!E17</f>
    </nc>
  </rcc>
  <rcc rId="2449" sId="1">
    <oc r="F185">
      <f>'P:\2Novada_Nodala\2 NP mēneša plāns\04_Plānošanas matricas\Kudrjavcevs\[Kudrjavcevs.xlsm]Nodarbību saraksts'!F17</f>
    </oc>
    <nc r="F185">
      <f>'P:\2Novada_parvalde\2 NP mēneša plāns\04_Plānošanas matricas\Kudrjavcevs\[Kudrjavcevs.xlsm]Nodarbību saraksts'!F17</f>
    </nc>
  </rcc>
  <rcc rId="2450" sId="1">
    <oc r="G185">
      <f>'P:\2Novada_Nodala\2 NP mēneša plāns\04_Plānošanas matricas\Kudrjavcevs\[Kudrjavcevs.xlsm]Nodarbību saraksts'!G17</f>
    </oc>
    <nc r="G185">
      <f>'P:\2Novada_parvalde\2 NP mēneša plāns\04_Plānošanas matricas\Kudrjavcevs\[Kudrjavcevs.xlsm]Nodarbību saraksts'!G17</f>
    </nc>
  </rcc>
  <rcc rId="2451" sId="1">
    <oc r="H185">
      <f>'P:\2Novada_Nodala\2 NP mēneša plāns\04_Plānošanas matricas\Kudrjavcevs\[Kudrjavcevs.xlsm]Nodarbību saraksts'!H17</f>
    </oc>
    <nc r="H185">
      <f>'P:\2Novada_parvalde\2 NP mēneša plāns\04_Plānošanas matricas\Kudrjavcevs\[Kudrjavcevs.xlsm]Nodarbību saraksts'!H17</f>
    </nc>
  </rcc>
  <rcc rId="2452" sId="1">
    <oc r="I185">
      <f>'P:\2Novada_Nodala\2 NP mēneša plāns\04_Plānošanas matricas\Kudrjavcevs\[Kudrjavcevs.xlsm]Nodarbību saraksts'!I17</f>
    </oc>
    <nc r="I185">
      <f>'P:\2Novada_parvalde\2 NP mēneša plāns\04_Plānošanas matricas\Kudrjavcevs\[Kudrjavcevs.xlsm]Nodarbību saraksts'!I17</f>
    </nc>
  </rcc>
  <rcc rId="2453" sId="1">
    <oc r="J185">
      <f>'P:\2Novada_Nodala\2 NP mēneša plāns\04_Plānošanas matricas\Kudrjavcevs\[Kudrjavcevs.xlsm]Nodarbību saraksts'!J17</f>
    </oc>
    <nc r="J185">
      <f>'P:\2Novada_parvalde\2 NP mēneša plāns\04_Plānošanas matricas\Kudrjavcevs\[Kudrjavcevs.xlsm]Nodarbību saraksts'!J17</f>
    </nc>
  </rcc>
  <rcc rId="2454" sId="1">
    <oc r="K185">
      <f>'P:\2Novada_Nodala\2 NP mēneša plāns\04_Plānošanas matricas\Kudrjavcevs\[Kudrjavcevs.xlsm]Nodarbību saraksts'!K17</f>
    </oc>
    <nc r="K185">
      <f>'P:\2Novada_parvalde\2 NP mēneša plāns\04_Plānošanas matricas\Kudrjavcevs\[Kudrjavcevs.xlsm]Nodarbību saraksts'!K17</f>
    </nc>
  </rcc>
  <rcc rId="2455" sId="1">
    <oc r="L185">
      <f>'P:\2Novada_Nodala\2 NP mēneša plāns\04_Plānošanas matricas\Kudrjavcevs\[Kudrjavcevs.xlsm]Nodarbību saraksts'!L17</f>
    </oc>
    <nc r="L185">
      <f>'P:\2Novada_parvalde\2 NP mēneša plāns\04_Plānošanas matricas\Kudrjavcevs\[Kudrjavcevs.xlsm]Nodarbību saraksts'!L17</f>
    </nc>
  </rcc>
  <rcc rId="2456" sId="1">
    <oc r="M185">
      <f>'P:\2Novada_Nodala\2 NP mēneša plāns\04_Plānošanas matricas\Kudrjavcevs\[Kudrjavcevs.xlsm]Nodarbību saraksts'!M17</f>
    </oc>
    <nc r="M185">
      <f>'P:\2Novada_parvalde\2 NP mēneša plāns\04_Plānošanas matricas\Kudrjavcevs\[Kudrjavcevs.xlsm]Nodarbību saraksts'!M17</f>
    </nc>
  </rcc>
  <rcc rId="2457" sId="1">
    <oc r="N185">
      <f>'P:\2Novada_Nodala\2 NP mēneša plāns\04_Plānošanas matricas\Kudrjavcevs\[Kudrjavcevs.xlsm]Nodarbību saraksts'!N17</f>
    </oc>
    <nc r="N185">
      <f>'P:\2Novada_parvalde\2 NP mēneša plāns\04_Plānošanas matricas\Kudrjavcevs\[Kudrjavcevs.xlsm]Nodarbību saraksts'!N17</f>
    </nc>
  </rcc>
  <rcc rId="2458" sId="1">
    <oc r="O185">
      <f>'P:\2Novada_Nodala\2 NP mēneša plāns\04_Plānošanas matricas\Kudrjavcevs\[Kudrjavcevs.xlsm]Nodarbību saraksts'!O17</f>
    </oc>
    <nc r="O185">
      <f>'P:\2Novada_parvalde\2 NP mēneša plāns\04_Plānošanas matricas\Kudrjavcevs\[Kudrjavcevs.xlsm]Nodarbību saraksts'!O17</f>
    </nc>
  </rcc>
  <rcc rId="2459" sId="1">
    <oc r="P185">
      <f>'P:\2Novada_Nodala\2 NP mēneša plāns\04_Plānošanas matricas\Kudrjavcevs\[Kudrjavcevs.xlsm]Nodarbību saraksts'!P17</f>
    </oc>
    <nc r="P185">
      <f>'P:\2Novada_parvalde\2 NP mēneša plāns\04_Plānošanas matricas\Kudrjavcevs\[Kudrjavcevs.xlsm]Nodarbību saraksts'!P17</f>
    </nc>
  </rcc>
  <rcc rId="2460" sId="1">
    <oc r="Q185">
      <f>'P:\2Novada_Nodala\2 NP mēneša plāns\04_Plānošanas matricas\Kudrjavcevs\[Kudrjavcevs.xlsm]Nodarbību saraksts'!Q17</f>
    </oc>
    <nc r="Q185">
      <f>'P:\2Novada_parvalde\2 NP mēneša plāns\04_Plānošanas matricas\Kudrjavcevs\[Kudrjavcevs.xlsm]Nodarbību saraksts'!Q17</f>
    </nc>
  </rcc>
  <rcc rId="2461" sId="1">
    <oc r="R185">
      <f>'P:\2Novada_Nodala\2 NP mēneša plāns\04_Plānošanas matricas\Kudrjavcevs\[Kudrjavcevs.xlsm]Nodarbību saraksts'!R17</f>
    </oc>
    <nc r="R185">
      <f>'P:\2Novada_parvalde\2 NP mēneša plāns\04_Plānošanas matricas\Kudrjavcevs\[Kudrjavcevs.xlsm]Nodarbību saraksts'!R17</f>
    </nc>
  </rcc>
  <rcc rId="2462" sId="1">
    <oc r="S185">
      <f>'P:\2Novada_Nodala\2 NP mēneša plāns\04_Plānošanas matricas\Kudrjavcevs\[Kudrjavcevs.xlsm]Nodarbību saraksts'!S17</f>
    </oc>
    <nc r="S185">
      <f>'P:\2Novada_parvalde\2 NP mēneša plāns\04_Plānošanas matricas\Kudrjavcevs\[Kudrjavcevs.xlsm]Nodarbību saraksts'!S17</f>
    </nc>
  </rcc>
  <rcc rId="2463" sId="1">
    <oc r="T185">
      <f>'P:\2Novada_Nodala\2 NP mēneša plāns\04_Plānošanas matricas\Kudrjavcevs\[Kudrjavcevs.xlsm]Nodarbību saraksts'!T17</f>
    </oc>
    <nc r="T185">
      <f>'P:\2Novada_parvalde\2 NP mēneša plāns\04_Plānošanas matricas\Kudrjavcevs\[Kudrjavcevs.xlsm]Nodarbību saraksts'!T17</f>
    </nc>
  </rcc>
  <rcc rId="2464" sId="1">
    <oc r="U185">
      <f>'P:\2Novada_Nodala\2 NP mēneša plāns\04_Plānošanas matricas\Kudrjavcevs\[Kudrjavcevs.xlsm]Nodarbību saraksts'!U17</f>
    </oc>
    <nc r="U185">
      <f>'P:\2Novada_parvalde\2 NP mēneša plāns\04_Plānošanas matricas\Kudrjavcevs\[Kudrjavcevs.xlsm]Nodarbību saraksts'!U17</f>
    </nc>
  </rcc>
  <rcc rId="2465" sId="1">
    <oc r="D186">
      <f>'P:\2Novada_Nodala\2 NP mēneša plāns\04_Plānošanas matricas\Kudrjavcevs\[Kudrjavcevs.xlsm]Nodarbību saraksts'!D18</f>
    </oc>
    <nc r="D186">
      <f>'P:\2Novada_parvalde\2 NP mēneša plāns\04_Plānošanas matricas\Kudrjavcevs\[Kudrjavcevs.xlsm]Nodarbību saraksts'!D18</f>
    </nc>
  </rcc>
  <rcc rId="2466" sId="1">
    <oc r="E186">
      <f>'P:\2Novada_Nodala\2 NP mēneša plāns\04_Plānošanas matricas\Kudrjavcevs\[Kudrjavcevs.xlsm]Nodarbību saraksts'!E18</f>
    </oc>
    <nc r="E186">
      <f>'P:\2Novada_parvalde\2 NP mēneša plāns\04_Plānošanas matricas\Kudrjavcevs\[Kudrjavcevs.xlsm]Nodarbību saraksts'!E18</f>
    </nc>
  </rcc>
  <rcc rId="2467" sId="1">
    <oc r="F186">
      <f>'P:\2Novada_Nodala\2 NP mēneša plāns\04_Plānošanas matricas\Kudrjavcevs\[Kudrjavcevs.xlsm]Nodarbību saraksts'!F18</f>
    </oc>
    <nc r="F186">
      <f>'P:\2Novada_parvalde\2 NP mēneša plāns\04_Plānošanas matricas\Kudrjavcevs\[Kudrjavcevs.xlsm]Nodarbību saraksts'!F18</f>
    </nc>
  </rcc>
  <rcc rId="2468" sId="1">
    <oc r="G186">
      <f>'P:\2Novada_Nodala\2 NP mēneša plāns\04_Plānošanas matricas\Kudrjavcevs\[Kudrjavcevs.xlsm]Nodarbību saraksts'!G18</f>
    </oc>
    <nc r="G186">
      <f>'P:\2Novada_parvalde\2 NP mēneša plāns\04_Plānošanas matricas\Kudrjavcevs\[Kudrjavcevs.xlsm]Nodarbību saraksts'!G18</f>
    </nc>
  </rcc>
  <rcc rId="2469" sId="1">
    <oc r="H186">
      <f>'P:\2Novada_Nodala\2 NP mēneša plāns\04_Plānošanas matricas\Kudrjavcevs\[Kudrjavcevs.xlsm]Nodarbību saraksts'!H18</f>
    </oc>
    <nc r="H186">
      <f>'P:\2Novada_parvalde\2 NP mēneša plāns\04_Plānošanas matricas\Kudrjavcevs\[Kudrjavcevs.xlsm]Nodarbību saraksts'!H18</f>
    </nc>
  </rcc>
  <rcc rId="2470" sId="1">
    <oc r="I186">
      <f>'P:\2Novada_Nodala\2 NP mēneša plāns\04_Plānošanas matricas\Kudrjavcevs\[Kudrjavcevs.xlsm]Nodarbību saraksts'!I18</f>
    </oc>
    <nc r="I186">
      <f>'P:\2Novada_parvalde\2 NP mēneša plāns\04_Plānošanas matricas\Kudrjavcevs\[Kudrjavcevs.xlsm]Nodarbību saraksts'!I18</f>
    </nc>
  </rcc>
  <rcc rId="2471" sId="1">
    <oc r="J186">
      <f>'P:\2Novada_Nodala\2 NP mēneša plāns\04_Plānošanas matricas\Kudrjavcevs\[Kudrjavcevs.xlsm]Nodarbību saraksts'!J18</f>
    </oc>
    <nc r="J186">
      <f>'P:\2Novada_parvalde\2 NP mēneša plāns\04_Plānošanas matricas\Kudrjavcevs\[Kudrjavcevs.xlsm]Nodarbību saraksts'!J18</f>
    </nc>
  </rcc>
  <rcc rId="2472" sId="1">
    <oc r="K186">
      <f>'P:\2Novada_Nodala\2 NP mēneša plāns\04_Plānošanas matricas\Kudrjavcevs\[Kudrjavcevs.xlsm]Nodarbību saraksts'!K18</f>
    </oc>
    <nc r="K186">
      <f>'P:\2Novada_parvalde\2 NP mēneša plāns\04_Plānošanas matricas\Kudrjavcevs\[Kudrjavcevs.xlsm]Nodarbību saraksts'!K18</f>
    </nc>
  </rcc>
  <rcc rId="2473" sId="1">
    <oc r="L186">
      <f>'P:\2Novada_Nodala\2 NP mēneša plāns\04_Plānošanas matricas\Kudrjavcevs\[Kudrjavcevs.xlsm]Nodarbību saraksts'!L18</f>
    </oc>
    <nc r="L186">
      <f>'P:\2Novada_parvalde\2 NP mēneša plāns\04_Plānošanas matricas\Kudrjavcevs\[Kudrjavcevs.xlsm]Nodarbību saraksts'!L18</f>
    </nc>
  </rcc>
  <rcc rId="2474" sId="1">
    <oc r="M186">
      <f>'P:\2Novada_Nodala\2 NP mēneša plāns\04_Plānošanas matricas\Kudrjavcevs\[Kudrjavcevs.xlsm]Nodarbību saraksts'!M18</f>
    </oc>
    <nc r="M186">
      <f>'P:\2Novada_parvalde\2 NP mēneša plāns\04_Plānošanas matricas\Kudrjavcevs\[Kudrjavcevs.xlsm]Nodarbību saraksts'!M18</f>
    </nc>
  </rcc>
  <rcc rId="2475" sId="1">
    <oc r="N186">
      <f>'P:\2Novada_Nodala\2 NP mēneša plāns\04_Plānošanas matricas\Kudrjavcevs\[Kudrjavcevs.xlsm]Nodarbību saraksts'!N18</f>
    </oc>
    <nc r="N186">
      <f>'P:\2Novada_parvalde\2 NP mēneša plāns\04_Plānošanas matricas\Kudrjavcevs\[Kudrjavcevs.xlsm]Nodarbību saraksts'!N18</f>
    </nc>
  </rcc>
  <rcc rId="2476" sId="1">
    <oc r="O186">
      <f>'P:\2Novada_Nodala\2 NP mēneša plāns\04_Plānošanas matricas\Kudrjavcevs\[Kudrjavcevs.xlsm]Nodarbību saraksts'!O18</f>
    </oc>
    <nc r="O186">
      <f>'P:\2Novada_parvalde\2 NP mēneša plāns\04_Plānošanas matricas\Kudrjavcevs\[Kudrjavcevs.xlsm]Nodarbību saraksts'!O18</f>
    </nc>
  </rcc>
  <rcc rId="2477" sId="1">
    <oc r="P186">
      <f>'P:\2Novada_Nodala\2 NP mēneša plāns\04_Plānošanas matricas\Kudrjavcevs\[Kudrjavcevs.xlsm]Nodarbību saraksts'!P18</f>
    </oc>
    <nc r="P186">
      <f>'P:\2Novada_parvalde\2 NP mēneša plāns\04_Plānošanas matricas\Kudrjavcevs\[Kudrjavcevs.xlsm]Nodarbību saraksts'!P18</f>
    </nc>
  </rcc>
  <rcc rId="2478" sId="1">
    <oc r="Q186">
      <f>'P:\2Novada_Nodala\2 NP mēneša plāns\04_Plānošanas matricas\Kudrjavcevs\[Kudrjavcevs.xlsm]Nodarbību saraksts'!Q18</f>
    </oc>
    <nc r="Q186">
      <f>'P:\2Novada_parvalde\2 NP mēneša plāns\04_Plānošanas matricas\Kudrjavcevs\[Kudrjavcevs.xlsm]Nodarbību saraksts'!Q18</f>
    </nc>
  </rcc>
  <rcc rId="2479" sId="1">
    <oc r="R186">
      <f>'P:\2Novada_Nodala\2 NP mēneša plāns\04_Plānošanas matricas\Kudrjavcevs\[Kudrjavcevs.xlsm]Nodarbību saraksts'!R18</f>
    </oc>
    <nc r="R186">
      <f>'P:\2Novada_parvalde\2 NP mēneša plāns\04_Plānošanas matricas\Kudrjavcevs\[Kudrjavcevs.xlsm]Nodarbību saraksts'!R18</f>
    </nc>
  </rcc>
  <rcc rId="2480" sId="1">
    <oc r="S186">
      <f>'P:\2Novada_Nodala\2 NP mēneša plāns\04_Plānošanas matricas\Kudrjavcevs\[Kudrjavcevs.xlsm]Nodarbību saraksts'!S18</f>
    </oc>
    <nc r="S186">
      <f>'P:\2Novada_parvalde\2 NP mēneša plāns\04_Plānošanas matricas\Kudrjavcevs\[Kudrjavcevs.xlsm]Nodarbību saraksts'!S18</f>
    </nc>
  </rcc>
  <rcc rId="2481" sId="1">
    <oc r="T186">
      <f>'P:\2Novada_Nodala\2 NP mēneša plāns\04_Plānošanas matricas\Kudrjavcevs\[Kudrjavcevs.xlsm]Nodarbību saraksts'!T18</f>
    </oc>
    <nc r="T186">
      <f>'P:\2Novada_parvalde\2 NP mēneša plāns\04_Plānošanas matricas\Kudrjavcevs\[Kudrjavcevs.xlsm]Nodarbību saraksts'!T18</f>
    </nc>
  </rcc>
  <rcc rId="2482" sId="1">
    <oc r="U186">
      <f>'P:\2Novada_Nodala\2 NP mēneša plāns\04_Plānošanas matricas\Kudrjavcevs\[Kudrjavcevs.xlsm]Nodarbību saraksts'!U18</f>
    </oc>
    <nc r="U186">
      <f>'P:\2Novada_parvalde\2 NP mēneša plāns\04_Plānošanas matricas\Kudrjavcevs\[Kudrjavcevs.xlsm]Nodarbību saraksts'!U18</f>
    </nc>
  </rcc>
  <rcc rId="2483" sId="1">
    <oc r="D187">
      <f>'P:\2Novada_Nodala\2 NP mēneša plāns\04_Plānošanas matricas\Kudrjavcevs\[Kudrjavcevs.xlsm]Nodarbību saraksts'!D19</f>
    </oc>
    <nc r="D187">
      <f>'P:\2Novada_parvalde\2 NP mēneša plāns\04_Plānošanas matricas\Kudrjavcevs\[Kudrjavcevs.xlsm]Nodarbību saraksts'!D19</f>
    </nc>
  </rcc>
  <rcc rId="2484" sId="1">
    <oc r="E187">
      <f>'P:\2Novada_Nodala\2 NP mēneša plāns\04_Plānošanas matricas\Kudrjavcevs\[Kudrjavcevs.xlsm]Nodarbību saraksts'!E19</f>
    </oc>
    <nc r="E187">
      <f>'P:\2Novada_parvalde\2 NP mēneša plāns\04_Plānošanas matricas\Kudrjavcevs\[Kudrjavcevs.xlsm]Nodarbību saraksts'!E19</f>
    </nc>
  </rcc>
  <rcc rId="2485" sId="1">
    <oc r="F187">
      <f>'P:\2Novada_Nodala\2 NP mēneša plāns\04_Plānošanas matricas\Kudrjavcevs\[Kudrjavcevs.xlsm]Nodarbību saraksts'!F19</f>
    </oc>
    <nc r="F187">
      <f>'P:\2Novada_parvalde\2 NP mēneša plāns\04_Plānošanas matricas\Kudrjavcevs\[Kudrjavcevs.xlsm]Nodarbību saraksts'!F19</f>
    </nc>
  </rcc>
  <rcc rId="2486" sId="1">
    <oc r="G187">
      <f>'P:\2Novada_Nodala\2 NP mēneša plāns\04_Plānošanas matricas\Kudrjavcevs\[Kudrjavcevs.xlsm]Nodarbību saraksts'!G19</f>
    </oc>
    <nc r="G187">
      <f>'P:\2Novada_parvalde\2 NP mēneša plāns\04_Plānošanas matricas\Kudrjavcevs\[Kudrjavcevs.xlsm]Nodarbību saraksts'!G19</f>
    </nc>
  </rcc>
  <rcc rId="2487" sId="1">
    <oc r="H187">
      <f>'P:\2Novada_Nodala\2 NP mēneša plāns\04_Plānošanas matricas\Kudrjavcevs\[Kudrjavcevs.xlsm]Nodarbību saraksts'!H19</f>
    </oc>
    <nc r="H187">
      <f>'P:\2Novada_parvalde\2 NP mēneša plāns\04_Plānošanas matricas\Kudrjavcevs\[Kudrjavcevs.xlsm]Nodarbību saraksts'!H19</f>
    </nc>
  </rcc>
  <rcc rId="2488" sId="1">
    <oc r="I187">
      <f>'P:\2Novada_Nodala\2 NP mēneša plāns\04_Plānošanas matricas\Kudrjavcevs\[Kudrjavcevs.xlsm]Nodarbību saraksts'!I19</f>
    </oc>
    <nc r="I187">
      <f>'P:\2Novada_parvalde\2 NP mēneša plāns\04_Plānošanas matricas\Kudrjavcevs\[Kudrjavcevs.xlsm]Nodarbību saraksts'!I19</f>
    </nc>
  </rcc>
  <rcc rId="2489" sId="1">
    <oc r="J187">
      <f>'P:\2Novada_Nodala\2 NP mēneša plāns\04_Plānošanas matricas\Kudrjavcevs\[Kudrjavcevs.xlsm]Nodarbību saraksts'!J19</f>
    </oc>
    <nc r="J187">
      <f>'P:\2Novada_parvalde\2 NP mēneša plāns\04_Plānošanas matricas\Kudrjavcevs\[Kudrjavcevs.xlsm]Nodarbību saraksts'!J19</f>
    </nc>
  </rcc>
  <rcc rId="2490" sId="1">
    <oc r="K187">
      <f>'P:\2Novada_Nodala\2 NP mēneša plāns\04_Plānošanas matricas\Kudrjavcevs\[Kudrjavcevs.xlsm]Nodarbību saraksts'!K19</f>
    </oc>
    <nc r="K187">
      <f>'P:\2Novada_parvalde\2 NP mēneša plāns\04_Plānošanas matricas\Kudrjavcevs\[Kudrjavcevs.xlsm]Nodarbību saraksts'!K19</f>
    </nc>
  </rcc>
  <rcc rId="2491" sId="1">
    <oc r="L187">
      <f>'P:\2Novada_Nodala\2 NP mēneša plāns\04_Plānošanas matricas\Kudrjavcevs\[Kudrjavcevs.xlsm]Nodarbību saraksts'!L19</f>
    </oc>
    <nc r="L187">
      <f>'P:\2Novada_parvalde\2 NP mēneša plāns\04_Plānošanas matricas\Kudrjavcevs\[Kudrjavcevs.xlsm]Nodarbību saraksts'!L19</f>
    </nc>
  </rcc>
  <rcc rId="2492" sId="1">
    <oc r="M187">
      <f>'P:\2Novada_Nodala\2 NP mēneša plāns\04_Plānošanas matricas\Kudrjavcevs\[Kudrjavcevs.xlsm]Nodarbību saraksts'!M19</f>
    </oc>
    <nc r="M187">
      <f>'P:\2Novada_parvalde\2 NP mēneša plāns\04_Plānošanas matricas\Kudrjavcevs\[Kudrjavcevs.xlsm]Nodarbību saraksts'!M19</f>
    </nc>
  </rcc>
  <rcc rId="2493" sId="1">
    <oc r="N187">
      <f>'P:\2Novada_Nodala\2 NP mēneša plāns\04_Plānošanas matricas\Kudrjavcevs\[Kudrjavcevs.xlsm]Nodarbību saraksts'!N19</f>
    </oc>
    <nc r="N187">
      <f>'P:\2Novada_parvalde\2 NP mēneša plāns\04_Plānošanas matricas\Kudrjavcevs\[Kudrjavcevs.xlsm]Nodarbību saraksts'!N19</f>
    </nc>
  </rcc>
  <rcc rId="2494" sId="1">
    <oc r="O187">
      <f>'P:\2Novada_Nodala\2 NP mēneša plāns\04_Plānošanas matricas\Kudrjavcevs\[Kudrjavcevs.xlsm]Nodarbību saraksts'!O19</f>
    </oc>
    <nc r="O187">
      <f>'P:\2Novada_parvalde\2 NP mēneša plāns\04_Plānošanas matricas\Kudrjavcevs\[Kudrjavcevs.xlsm]Nodarbību saraksts'!O19</f>
    </nc>
  </rcc>
  <rcc rId="2495" sId="1">
    <oc r="P187">
      <f>'P:\2Novada_Nodala\2 NP mēneša plāns\04_Plānošanas matricas\Kudrjavcevs\[Kudrjavcevs.xlsm]Nodarbību saraksts'!P19</f>
    </oc>
    <nc r="P187">
      <f>'P:\2Novada_parvalde\2 NP mēneša plāns\04_Plānošanas matricas\Kudrjavcevs\[Kudrjavcevs.xlsm]Nodarbību saraksts'!P19</f>
    </nc>
  </rcc>
  <rcc rId="2496" sId="1">
    <oc r="Q187">
      <f>'P:\2Novada_Nodala\2 NP mēneša plāns\04_Plānošanas matricas\Kudrjavcevs\[Kudrjavcevs.xlsm]Nodarbību saraksts'!Q19</f>
    </oc>
    <nc r="Q187">
      <f>'P:\2Novada_parvalde\2 NP mēneša plāns\04_Plānošanas matricas\Kudrjavcevs\[Kudrjavcevs.xlsm]Nodarbību saraksts'!Q19</f>
    </nc>
  </rcc>
  <rcc rId="2497" sId="1">
    <oc r="R187">
      <f>'P:\2Novada_Nodala\2 NP mēneša plāns\04_Plānošanas matricas\Kudrjavcevs\[Kudrjavcevs.xlsm]Nodarbību saraksts'!R19</f>
    </oc>
    <nc r="R187">
      <f>'P:\2Novada_parvalde\2 NP mēneša plāns\04_Plānošanas matricas\Kudrjavcevs\[Kudrjavcevs.xlsm]Nodarbību saraksts'!R19</f>
    </nc>
  </rcc>
  <rcc rId="2498" sId="1">
    <oc r="S187">
      <f>'P:\2Novada_Nodala\2 NP mēneša plāns\04_Plānošanas matricas\Kudrjavcevs\[Kudrjavcevs.xlsm]Nodarbību saraksts'!S19</f>
    </oc>
    <nc r="S187">
      <f>'P:\2Novada_parvalde\2 NP mēneša plāns\04_Plānošanas matricas\Kudrjavcevs\[Kudrjavcevs.xlsm]Nodarbību saraksts'!S19</f>
    </nc>
  </rcc>
  <rcc rId="2499" sId="1">
    <oc r="T187">
      <f>'P:\2Novada_Nodala\2 NP mēneša plāns\04_Plānošanas matricas\Kudrjavcevs\[Kudrjavcevs.xlsm]Nodarbību saraksts'!T19</f>
    </oc>
    <nc r="T187">
      <f>'P:\2Novada_parvalde\2 NP mēneša plāns\04_Plānošanas matricas\Kudrjavcevs\[Kudrjavcevs.xlsm]Nodarbību saraksts'!T19</f>
    </nc>
  </rcc>
  <rcc rId="2500" sId="1">
    <oc r="U187">
      <f>'P:\2Novada_Nodala\2 NP mēneša plāns\04_Plānošanas matricas\Kudrjavcevs\[Kudrjavcevs.xlsm]Nodarbību saraksts'!U19</f>
    </oc>
    <nc r="U187">
      <f>'P:\2Novada_parvalde\2 NP mēneša plāns\04_Plānošanas matricas\Kudrjavcevs\[Kudrjavcevs.xlsm]Nodarbību saraksts'!U19</f>
    </nc>
  </rcc>
  <rcc rId="2501" sId="1">
    <oc r="D188">
      <f>'P:\2Novada_Nodala\2 NP mēneša plāns\04_Plānošanas matricas\Kudrjavcevs\[Kudrjavcevs.xlsm]Nodarbību saraksts'!D20</f>
    </oc>
    <nc r="D188">
      <f>'P:\2Novada_parvalde\2 NP mēneša plāns\04_Plānošanas matricas\Kudrjavcevs\[Kudrjavcevs.xlsm]Nodarbību saraksts'!D20</f>
    </nc>
  </rcc>
  <rcc rId="2502" sId="1">
    <oc r="E188">
      <f>'P:\2Novada_Nodala\2 NP mēneša plāns\04_Plānošanas matricas\Kudrjavcevs\[Kudrjavcevs.xlsm]Nodarbību saraksts'!E20</f>
    </oc>
    <nc r="E188">
      <f>'P:\2Novada_parvalde\2 NP mēneša plāns\04_Plānošanas matricas\Kudrjavcevs\[Kudrjavcevs.xlsm]Nodarbību saraksts'!E20</f>
    </nc>
  </rcc>
  <rcc rId="2503" sId="1">
    <oc r="F188">
      <f>'P:\2Novada_Nodala\2 NP mēneša plāns\04_Plānošanas matricas\Kudrjavcevs\[Kudrjavcevs.xlsm]Nodarbību saraksts'!F20</f>
    </oc>
    <nc r="F188">
      <f>'P:\2Novada_parvalde\2 NP mēneša plāns\04_Plānošanas matricas\Kudrjavcevs\[Kudrjavcevs.xlsm]Nodarbību saraksts'!F20</f>
    </nc>
  </rcc>
  <rcc rId="2504" sId="1">
    <oc r="G188">
      <f>'P:\2Novada_Nodala\2 NP mēneša plāns\04_Plānošanas matricas\Kudrjavcevs\[Kudrjavcevs.xlsm]Nodarbību saraksts'!G20</f>
    </oc>
    <nc r="G188">
      <f>'P:\2Novada_parvalde\2 NP mēneša plāns\04_Plānošanas matricas\Kudrjavcevs\[Kudrjavcevs.xlsm]Nodarbību saraksts'!G20</f>
    </nc>
  </rcc>
  <rcc rId="2505" sId="1">
    <oc r="H188">
      <f>'P:\2Novada_Nodala\2 NP mēneša plāns\04_Plānošanas matricas\Kudrjavcevs\[Kudrjavcevs.xlsm]Nodarbību saraksts'!H20</f>
    </oc>
    <nc r="H188">
      <f>'P:\2Novada_parvalde\2 NP mēneša plāns\04_Plānošanas matricas\Kudrjavcevs\[Kudrjavcevs.xlsm]Nodarbību saraksts'!H20</f>
    </nc>
  </rcc>
  <rcc rId="2506" sId="1">
    <oc r="I188">
      <f>'P:\2Novada_Nodala\2 NP mēneša plāns\04_Plānošanas matricas\Kudrjavcevs\[Kudrjavcevs.xlsm]Nodarbību saraksts'!I20</f>
    </oc>
    <nc r="I188">
      <f>'P:\2Novada_parvalde\2 NP mēneša plāns\04_Plānošanas matricas\Kudrjavcevs\[Kudrjavcevs.xlsm]Nodarbību saraksts'!I20</f>
    </nc>
  </rcc>
  <rcc rId="2507" sId="1">
    <oc r="J188">
      <f>'P:\2Novada_Nodala\2 NP mēneša plāns\04_Plānošanas matricas\Kudrjavcevs\[Kudrjavcevs.xlsm]Nodarbību saraksts'!J20</f>
    </oc>
    <nc r="J188">
      <f>'P:\2Novada_parvalde\2 NP mēneša plāns\04_Plānošanas matricas\Kudrjavcevs\[Kudrjavcevs.xlsm]Nodarbību saraksts'!J20</f>
    </nc>
  </rcc>
  <rcc rId="2508" sId="1">
    <oc r="K188">
      <f>'P:\2Novada_Nodala\2 NP mēneša plāns\04_Plānošanas matricas\Kudrjavcevs\[Kudrjavcevs.xlsm]Nodarbību saraksts'!K20</f>
    </oc>
    <nc r="K188">
      <f>'P:\2Novada_parvalde\2 NP mēneša plāns\04_Plānošanas matricas\Kudrjavcevs\[Kudrjavcevs.xlsm]Nodarbību saraksts'!K20</f>
    </nc>
  </rcc>
  <rcc rId="2509" sId="1">
    <oc r="L188">
      <f>'P:\2Novada_Nodala\2 NP mēneša plāns\04_Plānošanas matricas\Kudrjavcevs\[Kudrjavcevs.xlsm]Nodarbību saraksts'!L20</f>
    </oc>
    <nc r="L188">
      <f>'P:\2Novada_parvalde\2 NP mēneša plāns\04_Plānošanas matricas\Kudrjavcevs\[Kudrjavcevs.xlsm]Nodarbību saraksts'!L20</f>
    </nc>
  </rcc>
  <rcc rId="2510" sId="1">
    <oc r="M188">
      <f>'P:\2Novada_Nodala\2 NP mēneša plāns\04_Plānošanas matricas\Kudrjavcevs\[Kudrjavcevs.xlsm]Nodarbību saraksts'!M20</f>
    </oc>
    <nc r="M188">
      <f>'P:\2Novada_parvalde\2 NP mēneša plāns\04_Plānošanas matricas\Kudrjavcevs\[Kudrjavcevs.xlsm]Nodarbību saraksts'!M20</f>
    </nc>
  </rcc>
  <rcc rId="2511" sId="1">
    <oc r="N188">
      <f>'P:\2Novada_Nodala\2 NP mēneša plāns\04_Plānošanas matricas\Kudrjavcevs\[Kudrjavcevs.xlsm]Nodarbību saraksts'!N20</f>
    </oc>
    <nc r="N188">
      <f>'P:\2Novada_parvalde\2 NP mēneša plāns\04_Plānošanas matricas\Kudrjavcevs\[Kudrjavcevs.xlsm]Nodarbību saraksts'!N20</f>
    </nc>
  </rcc>
  <rcc rId="2512" sId="1">
    <oc r="O188">
      <f>'P:\2Novada_Nodala\2 NP mēneša plāns\04_Plānošanas matricas\Kudrjavcevs\[Kudrjavcevs.xlsm]Nodarbību saraksts'!O20</f>
    </oc>
    <nc r="O188">
      <f>'P:\2Novada_parvalde\2 NP mēneša plāns\04_Plānošanas matricas\Kudrjavcevs\[Kudrjavcevs.xlsm]Nodarbību saraksts'!O20</f>
    </nc>
  </rcc>
  <rcc rId="2513" sId="1">
    <oc r="P188">
      <f>'P:\2Novada_Nodala\2 NP mēneša plāns\04_Plānošanas matricas\Kudrjavcevs\[Kudrjavcevs.xlsm]Nodarbību saraksts'!P20</f>
    </oc>
    <nc r="P188">
      <f>'P:\2Novada_parvalde\2 NP mēneša plāns\04_Plānošanas matricas\Kudrjavcevs\[Kudrjavcevs.xlsm]Nodarbību saraksts'!P20</f>
    </nc>
  </rcc>
  <rcc rId="2514" sId="1">
    <oc r="Q188">
      <f>'P:\2Novada_Nodala\2 NP mēneša plāns\04_Plānošanas matricas\Kudrjavcevs\[Kudrjavcevs.xlsm]Nodarbību saraksts'!Q20</f>
    </oc>
    <nc r="Q188">
      <f>'P:\2Novada_parvalde\2 NP mēneša plāns\04_Plānošanas matricas\Kudrjavcevs\[Kudrjavcevs.xlsm]Nodarbību saraksts'!Q20</f>
    </nc>
  </rcc>
  <rcc rId="2515" sId="1">
    <oc r="R188">
      <f>'P:\2Novada_Nodala\2 NP mēneša plāns\04_Plānošanas matricas\Kudrjavcevs\[Kudrjavcevs.xlsm]Nodarbību saraksts'!R20</f>
    </oc>
    <nc r="R188">
      <f>'P:\2Novada_parvalde\2 NP mēneša plāns\04_Plānošanas matricas\Kudrjavcevs\[Kudrjavcevs.xlsm]Nodarbību saraksts'!R20</f>
    </nc>
  </rcc>
  <rcc rId="2516" sId="1">
    <oc r="S188">
      <f>'P:\2Novada_Nodala\2 NP mēneša plāns\04_Plānošanas matricas\Kudrjavcevs\[Kudrjavcevs.xlsm]Nodarbību saraksts'!S20</f>
    </oc>
    <nc r="S188">
      <f>'P:\2Novada_parvalde\2 NP mēneša plāns\04_Plānošanas matricas\Kudrjavcevs\[Kudrjavcevs.xlsm]Nodarbību saraksts'!S20</f>
    </nc>
  </rcc>
  <rcc rId="2517" sId="1">
    <oc r="T188">
      <f>'P:\2Novada_Nodala\2 NP mēneša plāns\04_Plānošanas matricas\Kudrjavcevs\[Kudrjavcevs.xlsm]Nodarbību saraksts'!T20</f>
    </oc>
    <nc r="T188">
      <f>'P:\2Novada_parvalde\2 NP mēneša plāns\04_Plānošanas matricas\Kudrjavcevs\[Kudrjavcevs.xlsm]Nodarbību saraksts'!T20</f>
    </nc>
  </rcc>
  <rcc rId="2518" sId="1">
    <oc r="U188">
      <f>'P:\2Novada_Nodala\2 NP mēneša plāns\04_Plānošanas matricas\Kudrjavcevs\[Kudrjavcevs.xlsm]Nodarbību saraksts'!U20</f>
    </oc>
    <nc r="U188">
      <f>'P:\2Novada_parvalde\2 NP mēneša plāns\04_Plānošanas matricas\Kudrjavcevs\[Kudrjavcevs.xlsm]Nodarbību saraksts'!U20</f>
    </nc>
  </rcc>
  <rcc rId="2519" sId="1">
    <oc r="D189">
      <f>'P:\2Novada_Nodala\2 NP mēneša plāns\04_Plānošanas matricas\Kudrjavcevs\[Kudrjavcevs.xlsm]Nodarbību saraksts'!D21</f>
    </oc>
    <nc r="D189">
      <f>'P:\2Novada_parvalde\2 NP mēneša plāns\04_Plānošanas matricas\Kudrjavcevs\[Kudrjavcevs.xlsm]Nodarbību saraksts'!D21</f>
    </nc>
  </rcc>
  <rcc rId="2520" sId="1">
    <oc r="E189">
      <f>'P:\2Novada_Nodala\2 NP mēneša plāns\04_Plānošanas matricas\Kudrjavcevs\[Kudrjavcevs.xlsm]Nodarbību saraksts'!E21</f>
    </oc>
    <nc r="E189">
      <f>'P:\2Novada_parvalde\2 NP mēneša plāns\04_Plānošanas matricas\Kudrjavcevs\[Kudrjavcevs.xlsm]Nodarbību saraksts'!E21</f>
    </nc>
  </rcc>
  <rcc rId="2521" sId="1">
    <oc r="F189">
      <f>'P:\2Novada_Nodala\2 NP mēneša plāns\04_Plānošanas matricas\Kudrjavcevs\[Kudrjavcevs.xlsm]Nodarbību saraksts'!F21</f>
    </oc>
    <nc r="F189">
      <f>'P:\2Novada_parvalde\2 NP mēneša plāns\04_Plānošanas matricas\Kudrjavcevs\[Kudrjavcevs.xlsm]Nodarbību saraksts'!F21</f>
    </nc>
  </rcc>
  <rcc rId="2522" sId="1">
    <oc r="G189">
      <f>'P:\2Novada_Nodala\2 NP mēneša plāns\04_Plānošanas matricas\Kudrjavcevs\[Kudrjavcevs.xlsm]Nodarbību saraksts'!G21</f>
    </oc>
    <nc r="G189">
      <f>'P:\2Novada_parvalde\2 NP mēneša plāns\04_Plānošanas matricas\Kudrjavcevs\[Kudrjavcevs.xlsm]Nodarbību saraksts'!G21</f>
    </nc>
  </rcc>
  <rcc rId="2523" sId="1">
    <oc r="H189">
      <f>'P:\2Novada_Nodala\2 NP mēneša plāns\04_Plānošanas matricas\Kudrjavcevs\[Kudrjavcevs.xlsm]Nodarbību saraksts'!H21</f>
    </oc>
    <nc r="H189">
      <f>'P:\2Novada_parvalde\2 NP mēneša plāns\04_Plānošanas matricas\Kudrjavcevs\[Kudrjavcevs.xlsm]Nodarbību saraksts'!H21</f>
    </nc>
  </rcc>
  <rcc rId="2524" sId="1">
    <oc r="I189">
      <f>'P:\2Novada_Nodala\2 NP mēneša plāns\04_Plānošanas matricas\Kudrjavcevs\[Kudrjavcevs.xlsm]Nodarbību saraksts'!I21</f>
    </oc>
    <nc r="I189">
      <f>'P:\2Novada_parvalde\2 NP mēneša plāns\04_Plānošanas matricas\Kudrjavcevs\[Kudrjavcevs.xlsm]Nodarbību saraksts'!I21</f>
    </nc>
  </rcc>
  <rcc rId="2525" sId="1">
    <oc r="J189">
      <f>'P:\2Novada_Nodala\2 NP mēneša plāns\04_Plānošanas matricas\Kudrjavcevs\[Kudrjavcevs.xlsm]Nodarbību saraksts'!J21</f>
    </oc>
    <nc r="J189">
      <f>'P:\2Novada_parvalde\2 NP mēneša plāns\04_Plānošanas matricas\Kudrjavcevs\[Kudrjavcevs.xlsm]Nodarbību saraksts'!J21</f>
    </nc>
  </rcc>
  <rcc rId="2526" sId="1">
    <oc r="K189">
      <f>'P:\2Novada_Nodala\2 NP mēneša plāns\04_Plānošanas matricas\Kudrjavcevs\[Kudrjavcevs.xlsm]Nodarbību saraksts'!K21</f>
    </oc>
    <nc r="K189">
      <f>'P:\2Novada_parvalde\2 NP mēneša plāns\04_Plānošanas matricas\Kudrjavcevs\[Kudrjavcevs.xlsm]Nodarbību saraksts'!K21</f>
    </nc>
  </rcc>
  <rcc rId="2527" sId="1">
    <oc r="L189">
      <f>'P:\2Novada_Nodala\2 NP mēneša plāns\04_Plānošanas matricas\Kudrjavcevs\[Kudrjavcevs.xlsm]Nodarbību saraksts'!L21</f>
    </oc>
    <nc r="L189">
      <f>'P:\2Novada_parvalde\2 NP mēneša plāns\04_Plānošanas matricas\Kudrjavcevs\[Kudrjavcevs.xlsm]Nodarbību saraksts'!L21</f>
    </nc>
  </rcc>
  <rcc rId="2528" sId="1">
    <oc r="M189">
      <f>'P:\2Novada_Nodala\2 NP mēneša plāns\04_Plānošanas matricas\Kudrjavcevs\[Kudrjavcevs.xlsm]Nodarbību saraksts'!M21</f>
    </oc>
    <nc r="M189">
      <f>'P:\2Novada_parvalde\2 NP mēneša plāns\04_Plānošanas matricas\Kudrjavcevs\[Kudrjavcevs.xlsm]Nodarbību saraksts'!M21</f>
    </nc>
  </rcc>
  <rcc rId="2529" sId="1">
    <oc r="N189">
      <f>'P:\2Novada_Nodala\2 NP mēneša plāns\04_Plānošanas matricas\Kudrjavcevs\[Kudrjavcevs.xlsm]Nodarbību saraksts'!N21</f>
    </oc>
    <nc r="N189">
      <f>'P:\2Novada_parvalde\2 NP mēneša plāns\04_Plānošanas matricas\Kudrjavcevs\[Kudrjavcevs.xlsm]Nodarbību saraksts'!N21</f>
    </nc>
  </rcc>
  <rcc rId="2530" sId="1">
    <oc r="O189">
      <f>'P:\2Novada_Nodala\2 NP mēneša plāns\04_Plānošanas matricas\Kudrjavcevs\[Kudrjavcevs.xlsm]Nodarbību saraksts'!O21</f>
    </oc>
    <nc r="O189">
      <f>'P:\2Novada_parvalde\2 NP mēneša plāns\04_Plānošanas matricas\Kudrjavcevs\[Kudrjavcevs.xlsm]Nodarbību saraksts'!O21</f>
    </nc>
  </rcc>
  <rcc rId="2531" sId="1">
    <oc r="P189">
      <f>'P:\2Novada_Nodala\2 NP mēneša plāns\04_Plānošanas matricas\Kudrjavcevs\[Kudrjavcevs.xlsm]Nodarbību saraksts'!P21</f>
    </oc>
    <nc r="P189">
      <f>'P:\2Novada_parvalde\2 NP mēneša plāns\04_Plānošanas matricas\Kudrjavcevs\[Kudrjavcevs.xlsm]Nodarbību saraksts'!P21</f>
    </nc>
  </rcc>
  <rcc rId="2532" sId="1">
    <oc r="Q189">
      <f>'P:\2Novada_Nodala\2 NP mēneša plāns\04_Plānošanas matricas\Kudrjavcevs\[Kudrjavcevs.xlsm]Nodarbību saraksts'!Q21</f>
    </oc>
    <nc r="Q189">
      <f>'P:\2Novada_parvalde\2 NP mēneša plāns\04_Plānošanas matricas\Kudrjavcevs\[Kudrjavcevs.xlsm]Nodarbību saraksts'!Q21</f>
    </nc>
  </rcc>
  <rcc rId="2533" sId="1">
    <oc r="R189">
      <f>'P:\2Novada_Nodala\2 NP mēneša plāns\04_Plānošanas matricas\Kudrjavcevs\[Kudrjavcevs.xlsm]Nodarbību saraksts'!R21</f>
    </oc>
    <nc r="R189">
      <f>'P:\2Novada_parvalde\2 NP mēneša plāns\04_Plānošanas matricas\Kudrjavcevs\[Kudrjavcevs.xlsm]Nodarbību saraksts'!R21</f>
    </nc>
  </rcc>
  <rcc rId="2534" sId="1">
    <oc r="S189">
      <f>'P:\2Novada_Nodala\2 NP mēneša plāns\04_Plānošanas matricas\Kudrjavcevs\[Kudrjavcevs.xlsm]Nodarbību saraksts'!S21</f>
    </oc>
    <nc r="S189">
      <f>'P:\2Novada_parvalde\2 NP mēneša plāns\04_Plānošanas matricas\Kudrjavcevs\[Kudrjavcevs.xlsm]Nodarbību saraksts'!S21</f>
    </nc>
  </rcc>
  <rcc rId="2535" sId="1">
    <oc r="T189">
      <f>'P:\2Novada_Nodala\2 NP mēneša plāns\04_Plānošanas matricas\Kudrjavcevs\[Kudrjavcevs.xlsm]Nodarbību saraksts'!T21</f>
    </oc>
    <nc r="T189">
      <f>'P:\2Novada_parvalde\2 NP mēneša plāns\04_Plānošanas matricas\Kudrjavcevs\[Kudrjavcevs.xlsm]Nodarbību saraksts'!T21</f>
    </nc>
  </rcc>
  <rcc rId="2536" sId="1">
    <oc r="U189">
      <f>'P:\2Novada_Nodala\2 NP mēneša plāns\04_Plānošanas matricas\Kudrjavcevs\[Kudrjavcevs.xlsm]Nodarbību saraksts'!U21</f>
    </oc>
    <nc r="U189">
      <f>'P:\2Novada_parvalde\2 NP mēneša plāns\04_Plānošanas matricas\Kudrjavcevs\[Kudrjavcevs.xlsm]Nodarbību saraksts'!U21</f>
    </nc>
  </rcc>
  <rcc rId="2537" sId="1">
    <oc r="D190">
      <f>'P:\2Novada_Nodala\2 NP mēneša plāns\04_Plānošanas matricas\Kudrjavcevs\[Kudrjavcevs.xlsm]Nodarbību saraksts'!D22</f>
    </oc>
    <nc r="D190">
      <f>'P:\2Novada_parvalde\2 NP mēneša plāns\04_Plānošanas matricas\Kudrjavcevs\[Kudrjavcevs.xlsm]Nodarbību saraksts'!D22</f>
    </nc>
  </rcc>
  <rcc rId="2538" sId="1">
    <oc r="E190">
      <f>'P:\2Novada_Nodala\2 NP mēneša plāns\04_Plānošanas matricas\Kudrjavcevs\[Kudrjavcevs.xlsm]Nodarbību saraksts'!E22</f>
    </oc>
    <nc r="E190">
      <f>'P:\2Novada_parvalde\2 NP mēneša plāns\04_Plānošanas matricas\Kudrjavcevs\[Kudrjavcevs.xlsm]Nodarbību saraksts'!E22</f>
    </nc>
  </rcc>
  <rcc rId="2539" sId="1">
    <oc r="F190">
      <f>'P:\2Novada_Nodala\2 NP mēneša plāns\04_Plānošanas matricas\Kudrjavcevs\[Kudrjavcevs.xlsm]Nodarbību saraksts'!F22</f>
    </oc>
    <nc r="F190">
      <f>'P:\2Novada_parvalde\2 NP mēneša plāns\04_Plānošanas matricas\Kudrjavcevs\[Kudrjavcevs.xlsm]Nodarbību saraksts'!F22</f>
    </nc>
  </rcc>
  <rcc rId="2540" sId="1">
    <oc r="G190">
      <f>'P:\2Novada_Nodala\2 NP mēneša plāns\04_Plānošanas matricas\Kudrjavcevs\[Kudrjavcevs.xlsm]Nodarbību saraksts'!G22</f>
    </oc>
    <nc r="G190">
      <f>'P:\2Novada_parvalde\2 NP mēneša plāns\04_Plānošanas matricas\Kudrjavcevs\[Kudrjavcevs.xlsm]Nodarbību saraksts'!G22</f>
    </nc>
  </rcc>
  <rcc rId="2541" sId="1">
    <oc r="H190">
      <f>'P:\2Novada_Nodala\2 NP mēneša plāns\04_Plānošanas matricas\Kudrjavcevs\[Kudrjavcevs.xlsm]Nodarbību saraksts'!H22</f>
    </oc>
    <nc r="H190">
      <f>'P:\2Novada_parvalde\2 NP mēneša plāns\04_Plānošanas matricas\Kudrjavcevs\[Kudrjavcevs.xlsm]Nodarbību saraksts'!H22</f>
    </nc>
  </rcc>
  <rcc rId="2542" sId="1">
    <oc r="I190">
      <f>'P:\2Novada_Nodala\2 NP mēneša plāns\04_Plānošanas matricas\Kudrjavcevs\[Kudrjavcevs.xlsm]Nodarbību saraksts'!I22</f>
    </oc>
    <nc r="I190">
      <f>'P:\2Novada_parvalde\2 NP mēneša plāns\04_Plānošanas matricas\Kudrjavcevs\[Kudrjavcevs.xlsm]Nodarbību saraksts'!I22</f>
    </nc>
  </rcc>
  <rcc rId="2543" sId="1">
    <oc r="J190">
      <f>'P:\2Novada_Nodala\2 NP mēneša plāns\04_Plānošanas matricas\Kudrjavcevs\[Kudrjavcevs.xlsm]Nodarbību saraksts'!J22</f>
    </oc>
    <nc r="J190">
      <f>'P:\2Novada_parvalde\2 NP mēneša plāns\04_Plānošanas matricas\Kudrjavcevs\[Kudrjavcevs.xlsm]Nodarbību saraksts'!J22</f>
    </nc>
  </rcc>
  <rcc rId="2544" sId="1">
    <oc r="K190">
      <f>'P:\2Novada_Nodala\2 NP mēneša plāns\04_Plānošanas matricas\Kudrjavcevs\[Kudrjavcevs.xlsm]Nodarbību saraksts'!K22</f>
    </oc>
    <nc r="K190">
      <f>'P:\2Novada_parvalde\2 NP mēneša plāns\04_Plānošanas matricas\Kudrjavcevs\[Kudrjavcevs.xlsm]Nodarbību saraksts'!K22</f>
    </nc>
  </rcc>
  <rcc rId="2545" sId="1">
    <oc r="L190">
      <f>'P:\2Novada_Nodala\2 NP mēneša plāns\04_Plānošanas matricas\Kudrjavcevs\[Kudrjavcevs.xlsm]Nodarbību saraksts'!L22</f>
    </oc>
    <nc r="L190">
      <f>'P:\2Novada_parvalde\2 NP mēneša plāns\04_Plānošanas matricas\Kudrjavcevs\[Kudrjavcevs.xlsm]Nodarbību saraksts'!L22</f>
    </nc>
  </rcc>
  <rcc rId="2546" sId="1">
    <oc r="M190">
      <f>'P:\2Novada_Nodala\2 NP mēneša plāns\04_Plānošanas matricas\Kudrjavcevs\[Kudrjavcevs.xlsm]Nodarbību saraksts'!M22</f>
    </oc>
    <nc r="M190">
      <f>'P:\2Novada_parvalde\2 NP mēneša plāns\04_Plānošanas matricas\Kudrjavcevs\[Kudrjavcevs.xlsm]Nodarbību saraksts'!M22</f>
    </nc>
  </rcc>
  <rcc rId="2547" sId="1">
    <oc r="N190">
      <f>'P:\2Novada_Nodala\2 NP mēneša plāns\04_Plānošanas matricas\Kudrjavcevs\[Kudrjavcevs.xlsm]Nodarbību saraksts'!N22</f>
    </oc>
    <nc r="N190">
      <f>'P:\2Novada_parvalde\2 NP mēneša plāns\04_Plānošanas matricas\Kudrjavcevs\[Kudrjavcevs.xlsm]Nodarbību saraksts'!N22</f>
    </nc>
  </rcc>
  <rcc rId="2548" sId="1">
    <oc r="O190">
      <f>'P:\2Novada_Nodala\2 NP mēneša plāns\04_Plānošanas matricas\Kudrjavcevs\[Kudrjavcevs.xlsm]Nodarbību saraksts'!O22</f>
    </oc>
    <nc r="O190">
      <f>'P:\2Novada_parvalde\2 NP mēneša plāns\04_Plānošanas matricas\Kudrjavcevs\[Kudrjavcevs.xlsm]Nodarbību saraksts'!O22</f>
    </nc>
  </rcc>
  <rcc rId="2549" sId="1">
    <oc r="P190">
      <f>'P:\2Novada_Nodala\2 NP mēneša plāns\04_Plānošanas matricas\Kudrjavcevs\[Kudrjavcevs.xlsm]Nodarbību saraksts'!P22</f>
    </oc>
    <nc r="P190">
      <f>'P:\2Novada_parvalde\2 NP mēneša plāns\04_Plānošanas matricas\Kudrjavcevs\[Kudrjavcevs.xlsm]Nodarbību saraksts'!P22</f>
    </nc>
  </rcc>
  <rcc rId="2550" sId="1">
    <oc r="Q190">
      <f>'P:\2Novada_Nodala\2 NP mēneša plāns\04_Plānošanas matricas\Kudrjavcevs\[Kudrjavcevs.xlsm]Nodarbību saraksts'!Q22</f>
    </oc>
    <nc r="Q190">
      <f>'P:\2Novada_parvalde\2 NP mēneša plāns\04_Plānošanas matricas\Kudrjavcevs\[Kudrjavcevs.xlsm]Nodarbību saraksts'!Q22</f>
    </nc>
  </rcc>
  <rcc rId="2551" sId="1">
    <oc r="R190">
      <f>'P:\2Novada_Nodala\2 NP mēneša plāns\04_Plānošanas matricas\Kudrjavcevs\[Kudrjavcevs.xlsm]Nodarbību saraksts'!R22</f>
    </oc>
    <nc r="R190">
      <f>'P:\2Novada_parvalde\2 NP mēneša plāns\04_Plānošanas matricas\Kudrjavcevs\[Kudrjavcevs.xlsm]Nodarbību saraksts'!R22</f>
    </nc>
  </rcc>
  <rcc rId="2552" sId="1">
    <oc r="S190">
      <f>'P:\2Novada_Nodala\2 NP mēneša plāns\04_Plānošanas matricas\Kudrjavcevs\[Kudrjavcevs.xlsm]Nodarbību saraksts'!S22</f>
    </oc>
    <nc r="S190">
      <f>'P:\2Novada_parvalde\2 NP mēneša plāns\04_Plānošanas matricas\Kudrjavcevs\[Kudrjavcevs.xlsm]Nodarbību saraksts'!S22</f>
    </nc>
  </rcc>
  <rcc rId="2553" sId="1">
    <oc r="T190">
      <f>'P:\2Novada_Nodala\2 NP mēneša plāns\04_Plānošanas matricas\Kudrjavcevs\[Kudrjavcevs.xlsm]Nodarbību saraksts'!T22</f>
    </oc>
    <nc r="T190">
      <f>'P:\2Novada_parvalde\2 NP mēneša plāns\04_Plānošanas matricas\Kudrjavcevs\[Kudrjavcevs.xlsm]Nodarbību saraksts'!T22</f>
    </nc>
  </rcc>
  <rcc rId="2554" sId="1">
    <oc r="U190">
      <f>'P:\2Novada_Nodala\2 NP mēneša plāns\04_Plānošanas matricas\Kudrjavcevs\[Kudrjavcevs.xlsm]Nodarbību saraksts'!U22</f>
    </oc>
    <nc r="U190">
      <f>'P:\2Novada_parvalde\2 NP mēneša plāns\04_Plānošanas matricas\Kudrjavcevs\[Kudrjavcevs.xlsm]Nodarbību saraksts'!U22</f>
    </nc>
  </rcc>
  <rcc rId="2555" sId="1">
    <oc r="B193">
      <f>'P:\2Novada_Nodala\2 NP mēneša plāns\04_Plānošanas matricas\Kuzminska\[Kuzminska.xlsm]Nodarbību saraksts'!B13</f>
    </oc>
    <nc r="B193">
      <f>'P:\2Novada_parvalde\2 NP mēneša plāns\04_Plānošanas matricas\Kuzminska\[Kuzminska.xlsm]Nodarbību saraksts'!B13</f>
    </nc>
  </rcc>
  <rcc rId="2556" sId="1">
    <oc r="C193">
      <f>'P:\2Novada_Nodala\2 NP mēneša plāns\04_Plānošanas matricas\Kuzminska\[Kuzminska.xlsm]Nodarbību saraksts'!C13</f>
    </oc>
    <nc r="C193">
      <f>'P:\2Novada_parvalde\2 NP mēneša plāns\04_Plānošanas matricas\Kuzminska\[Kuzminska.xlsm]Nodarbību saraksts'!C13</f>
    </nc>
  </rcc>
  <rcc rId="2557" sId="1">
    <oc r="D193">
      <f>'P:\2Novada_Nodala\2 NP mēneša plāns\04_Plānošanas matricas\Kuzminska\[Kuzminska.xlsm]Nodarbību saraksts'!D13</f>
    </oc>
    <nc r="D193">
      <f>'P:\2Novada_parvalde\2 NP mēneša plāns\04_Plānošanas matricas\Kuzminska\[Kuzminska.xlsm]Nodarbību saraksts'!D13</f>
    </nc>
  </rcc>
  <rcc rId="2558" sId="1">
    <oc r="E193">
      <f>'P:\2Novada_Nodala\2 NP mēneša plāns\04_Plānošanas matricas\Kuzminska\[Kuzminska.xlsm]Nodarbību saraksts'!E13</f>
    </oc>
    <nc r="E193">
      <f>'P:\2Novada_parvalde\2 NP mēneša plāns\04_Plānošanas matricas\Kuzminska\[Kuzminska.xlsm]Nodarbību saraksts'!E13</f>
    </nc>
  </rcc>
  <rcc rId="2559" sId="1">
    <oc r="F193">
      <f>'P:\2Novada_Nodala\2 NP mēneša plāns\04_Plānošanas matricas\Kuzminska\[Kuzminska.xlsm]Nodarbību saraksts'!F13</f>
    </oc>
    <nc r="F193">
      <f>'P:\2Novada_parvalde\2 NP mēneša plāns\04_Plānošanas matricas\Kuzminska\[Kuzminska.xlsm]Nodarbību saraksts'!F13</f>
    </nc>
  </rcc>
  <rcc rId="2560" sId="1">
    <oc r="G193">
      <f>'P:\2Novada_Nodala\2 NP mēneša plāns\04_Plānošanas matricas\Kuzminska\[Kuzminska.xlsm]Nodarbību saraksts'!G13</f>
    </oc>
    <nc r="G193">
      <f>'P:\2Novada_parvalde\2 NP mēneša plāns\04_Plānošanas matricas\Kuzminska\[Kuzminska.xlsm]Nodarbību saraksts'!G13</f>
    </nc>
  </rcc>
  <rcc rId="2561" sId="1">
    <oc r="H193">
      <f>'P:\2Novada_Nodala\2 NP mēneša plāns\04_Plānošanas matricas\Kuzminska\[Kuzminska.xlsm]Nodarbību saraksts'!H13</f>
    </oc>
    <nc r="H193">
      <f>'P:\2Novada_parvalde\2 NP mēneša plāns\04_Plānošanas matricas\Kuzminska\[Kuzminska.xlsm]Nodarbību saraksts'!H13</f>
    </nc>
  </rcc>
  <rcc rId="2562" sId="1">
    <oc r="I193">
      <f>'P:\2Novada_Nodala\2 NP mēneša plāns\04_Plānošanas matricas\Kuzminska\[Kuzminska.xlsm]Nodarbību saraksts'!I13</f>
    </oc>
    <nc r="I193">
      <f>'P:\2Novada_parvalde\2 NP mēneša plāns\04_Plānošanas matricas\Kuzminska\[Kuzminska.xlsm]Nodarbību saraksts'!I13</f>
    </nc>
  </rcc>
  <rcc rId="2563" sId="1">
    <oc r="J193">
      <f>'P:\2Novada_Nodala\2 NP mēneša plāns\04_Plānošanas matricas\Kuzminska\[Kuzminska.xlsm]Nodarbību saraksts'!J13</f>
    </oc>
    <nc r="J193">
      <f>'P:\2Novada_parvalde\2 NP mēneša plāns\04_Plānošanas matricas\Kuzminska\[Kuzminska.xlsm]Nodarbību saraksts'!J13</f>
    </nc>
  </rcc>
  <rcc rId="2564" sId="1">
    <oc r="K193">
      <f>'P:\2Novada_Nodala\2 NP mēneša plāns\04_Plānošanas matricas\Kuzminska\[Kuzminska.xlsm]Nodarbību saraksts'!K13</f>
    </oc>
    <nc r="K193">
      <f>'P:\2Novada_parvalde\2 NP mēneša plāns\04_Plānošanas matricas\Kuzminska\[Kuzminska.xlsm]Nodarbību saraksts'!K13</f>
    </nc>
  </rcc>
  <rcc rId="2565" sId="1">
    <oc r="L193">
      <f>'P:\2Novada_Nodala\2 NP mēneša plāns\04_Plānošanas matricas\Kuzminska\[Kuzminska.xlsm]Nodarbību saraksts'!L13</f>
    </oc>
    <nc r="L193">
      <f>'P:\2Novada_parvalde\2 NP mēneša plāns\04_Plānošanas matricas\Kuzminska\[Kuzminska.xlsm]Nodarbību saraksts'!L13</f>
    </nc>
  </rcc>
  <rcc rId="2566" sId="1">
    <oc r="M193">
      <f>'P:\2Novada_Nodala\2 NP mēneša plāns\04_Plānošanas matricas\Kuzminska\[Kuzminska.xlsm]Nodarbību saraksts'!M13</f>
    </oc>
    <nc r="M193">
      <f>'P:\2Novada_parvalde\2 NP mēneša plāns\04_Plānošanas matricas\Kuzminska\[Kuzminska.xlsm]Nodarbību saraksts'!M13</f>
    </nc>
  </rcc>
  <rcc rId="2567" sId="1">
    <oc r="N193">
      <f>'P:\2Novada_Nodala\2 NP mēneša plāns\04_Plānošanas matricas\Kuzminska\[Kuzminska.xlsm]Nodarbību saraksts'!N13</f>
    </oc>
    <nc r="N193">
      <f>'P:\2Novada_parvalde\2 NP mēneša plāns\04_Plānošanas matricas\Kuzminska\[Kuzminska.xlsm]Nodarbību saraksts'!N13</f>
    </nc>
  </rcc>
  <rcc rId="2568" sId="1">
    <oc r="O193">
      <f>'P:\2Novada_Nodala\2 NP mēneša plāns\04_Plānošanas matricas\Kuzminska\[Kuzminska.xlsm]Nodarbību saraksts'!O13</f>
    </oc>
    <nc r="O193">
      <f>'P:\2Novada_parvalde\2 NP mēneša plāns\04_Plānošanas matricas\Kuzminska\[Kuzminska.xlsm]Nodarbību saraksts'!O13</f>
    </nc>
  </rcc>
  <rcc rId="2569" sId="1">
    <oc r="P193">
      <f>'P:\2Novada_Nodala\2 NP mēneša plāns\04_Plānošanas matricas\Kuzminska\[Kuzminska.xlsm]Nodarbību saraksts'!P13</f>
    </oc>
    <nc r="P193">
      <f>'P:\2Novada_parvalde\2 NP mēneša plāns\04_Plānošanas matricas\Kuzminska\[Kuzminska.xlsm]Nodarbību saraksts'!P13</f>
    </nc>
  </rcc>
  <rcc rId="2570" sId="1">
    <oc r="Q193">
      <f>'P:\2Novada_Nodala\2 NP mēneša plāns\04_Plānošanas matricas\Kuzminska\[Kuzminska.xlsm]Nodarbību saraksts'!Q13</f>
    </oc>
    <nc r="Q193">
      <f>'P:\2Novada_parvalde\2 NP mēneša plāns\04_Plānošanas matricas\Kuzminska\[Kuzminska.xlsm]Nodarbību saraksts'!Q13</f>
    </nc>
  </rcc>
  <rcc rId="2571" sId="1">
    <oc r="R193">
      <f>'P:\2Novada_Nodala\2 NP mēneša plāns\04_Plānošanas matricas\Kuzminska\[Kuzminska.xlsm]Nodarbību saraksts'!R13</f>
    </oc>
    <nc r="R193">
      <f>'P:\2Novada_parvalde\2 NP mēneša plāns\04_Plānošanas matricas\Kuzminska\[Kuzminska.xlsm]Nodarbību saraksts'!R13</f>
    </nc>
  </rcc>
  <rcc rId="2572" sId="1">
    <oc r="S193">
      <f>'P:\2Novada_Nodala\2 NP mēneša plāns\04_Plānošanas matricas\Kuzminska\[Kuzminska.xlsm]Nodarbību saraksts'!S13</f>
    </oc>
    <nc r="S193">
      <f>'P:\2Novada_parvalde\2 NP mēneša plāns\04_Plānošanas matricas\Kuzminska\[Kuzminska.xlsm]Nodarbību saraksts'!S13</f>
    </nc>
  </rcc>
  <rcc rId="2573" sId="1">
    <oc r="T193">
      <f>'P:\2Novada_Nodala\2 NP mēneša plāns\04_Plānošanas matricas\Kuzminska\[Kuzminska.xlsm]Nodarbību saraksts'!T13</f>
    </oc>
    <nc r="T193">
      <f>'P:\2Novada_parvalde\2 NP mēneša plāns\04_Plānošanas matricas\Kuzminska\[Kuzminska.xlsm]Nodarbību saraksts'!T13</f>
    </nc>
  </rcc>
  <rcc rId="2574" sId="1">
    <oc r="U193">
      <f>'P:\2Novada_Nodala\2 NP mēneša plāns\04_Plānošanas matricas\Kuzminska\[Kuzminska.xlsm]Nodarbību saraksts'!U13</f>
    </oc>
    <nc r="U193">
      <f>'P:\2Novada_parvalde\2 NP mēneša plāns\04_Plānošanas matricas\Kuzminska\[Kuzminska.xlsm]Nodarbību saraksts'!U13</f>
    </nc>
  </rcc>
  <rcc rId="2575" sId="1">
    <oc r="D194">
      <f>'P:\2Novada_Nodala\2 NP mēneša plāns\04_Plānošanas matricas\Kuzminska\[Kuzminska.xlsm]Nodarbību saraksts'!D14</f>
    </oc>
    <nc r="D194">
      <f>'P:\2Novada_parvalde\2 NP mēneša plāns\04_Plānošanas matricas\Kuzminska\[Kuzminska.xlsm]Nodarbību saraksts'!D14</f>
    </nc>
  </rcc>
  <rcc rId="2576" sId="1">
    <oc r="E194">
      <f>'P:\2Novada_Nodala\2 NP mēneša plāns\04_Plānošanas matricas\Kuzminska\[Kuzminska.xlsm]Nodarbību saraksts'!E14</f>
    </oc>
    <nc r="E194">
      <f>'P:\2Novada_parvalde\2 NP mēneša plāns\04_Plānošanas matricas\Kuzminska\[Kuzminska.xlsm]Nodarbību saraksts'!E14</f>
    </nc>
  </rcc>
  <rcc rId="2577" sId="1">
    <oc r="F194">
      <f>'P:\2Novada_Nodala\2 NP mēneša plāns\04_Plānošanas matricas\Kuzminska\[Kuzminska.xlsm]Nodarbību saraksts'!F14</f>
    </oc>
    <nc r="F194">
      <f>'P:\2Novada_parvalde\2 NP mēneša plāns\04_Plānošanas matricas\Kuzminska\[Kuzminska.xlsm]Nodarbību saraksts'!F14</f>
    </nc>
  </rcc>
  <rcc rId="2578" sId="1">
    <oc r="G194">
      <f>'P:\2Novada_Nodala\2 NP mēneša plāns\04_Plānošanas matricas\Kuzminska\[Kuzminska.xlsm]Nodarbību saraksts'!G14</f>
    </oc>
    <nc r="G194">
      <f>'P:\2Novada_parvalde\2 NP mēneša plāns\04_Plānošanas matricas\Kuzminska\[Kuzminska.xlsm]Nodarbību saraksts'!G14</f>
    </nc>
  </rcc>
  <rcc rId="2579" sId="1">
    <oc r="H194">
      <f>'P:\2Novada_Nodala\2 NP mēneša plāns\04_Plānošanas matricas\Kuzminska\[Kuzminska.xlsm]Nodarbību saraksts'!H14</f>
    </oc>
    <nc r="H194">
      <f>'P:\2Novada_parvalde\2 NP mēneša plāns\04_Plānošanas matricas\Kuzminska\[Kuzminska.xlsm]Nodarbību saraksts'!H14</f>
    </nc>
  </rcc>
  <rcc rId="2580" sId="1">
    <oc r="I194">
      <f>'P:\2Novada_Nodala\2 NP mēneša plāns\04_Plānošanas matricas\Kuzminska\[Kuzminska.xlsm]Nodarbību saraksts'!I14</f>
    </oc>
    <nc r="I194">
      <f>'P:\2Novada_parvalde\2 NP mēneša plāns\04_Plānošanas matricas\Kuzminska\[Kuzminska.xlsm]Nodarbību saraksts'!I14</f>
    </nc>
  </rcc>
  <rcc rId="2581" sId="1">
    <oc r="J194">
      <f>'P:\2Novada_Nodala\2 NP mēneša plāns\04_Plānošanas matricas\Kuzminska\[Kuzminska.xlsm]Nodarbību saraksts'!J14</f>
    </oc>
    <nc r="J194">
      <f>'P:\2Novada_parvalde\2 NP mēneša plāns\04_Plānošanas matricas\Kuzminska\[Kuzminska.xlsm]Nodarbību saraksts'!J14</f>
    </nc>
  </rcc>
  <rcc rId="2582" sId="1">
    <oc r="K194">
      <f>'P:\2Novada_Nodala\2 NP mēneša plāns\04_Plānošanas matricas\Kuzminska\[Kuzminska.xlsm]Nodarbību saraksts'!K14</f>
    </oc>
    <nc r="K194">
      <f>'P:\2Novada_parvalde\2 NP mēneša plāns\04_Plānošanas matricas\Kuzminska\[Kuzminska.xlsm]Nodarbību saraksts'!K14</f>
    </nc>
  </rcc>
  <rcc rId="2583" sId="1">
    <oc r="L194">
      <f>'P:\2Novada_Nodala\2 NP mēneša plāns\04_Plānošanas matricas\Kuzminska\[Kuzminska.xlsm]Nodarbību saraksts'!L14</f>
    </oc>
    <nc r="L194">
      <f>'P:\2Novada_parvalde\2 NP mēneša plāns\04_Plānošanas matricas\Kuzminska\[Kuzminska.xlsm]Nodarbību saraksts'!L14</f>
    </nc>
  </rcc>
  <rcc rId="2584" sId="1">
    <oc r="M194">
      <f>'P:\2Novada_Nodala\2 NP mēneša plāns\04_Plānošanas matricas\Kuzminska\[Kuzminska.xlsm]Nodarbību saraksts'!M14</f>
    </oc>
    <nc r="M194">
      <f>'P:\2Novada_parvalde\2 NP mēneša plāns\04_Plānošanas matricas\Kuzminska\[Kuzminska.xlsm]Nodarbību saraksts'!M14</f>
    </nc>
  </rcc>
  <rcc rId="2585" sId="1">
    <oc r="N194">
      <f>'P:\2Novada_Nodala\2 NP mēneša plāns\04_Plānošanas matricas\Kuzminska\[Kuzminska.xlsm]Nodarbību saraksts'!N14</f>
    </oc>
    <nc r="N194">
      <f>'P:\2Novada_parvalde\2 NP mēneša plāns\04_Plānošanas matricas\Kuzminska\[Kuzminska.xlsm]Nodarbību saraksts'!N14</f>
    </nc>
  </rcc>
  <rcc rId="2586" sId="1">
    <oc r="O194">
      <f>'P:\2Novada_Nodala\2 NP mēneša plāns\04_Plānošanas matricas\Kuzminska\[Kuzminska.xlsm]Nodarbību saraksts'!O14</f>
    </oc>
    <nc r="O194">
      <f>'P:\2Novada_parvalde\2 NP mēneša plāns\04_Plānošanas matricas\Kuzminska\[Kuzminska.xlsm]Nodarbību saraksts'!O14</f>
    </nc>
  </rcc>
  <rcc rId="2587" sId="1">
    <oc r="P194">
      <f>'P:\2Novada_Nodala\2 NP mēneša plāns\04_Plānošanas matricas\Kuzminska\[Kuzminska.xlsm]Nodarbību saraksts'!P14</f>
    </oc>
    <nc r="P194">
      <f>'P:\2Novada_parvalde\2 NP mēneša plāns\04_Plānošanas matricas\Kuzminska\[Kuzminska.xlsm]Nodarbību saraksts'!P14</f>
    </nc>
  </rcc>
  <rcc rId="2588" sId="1">
    <oc r="Q194">
      <f>'P:\2Novada_Nodala\2 NP mēneša plāns\04_Plānošanas matricas\Kuzminska\[Kuzminska.xlsm]Nodarbību saraksts'!Q14</f>
    </oc>
    <nc r="Q194">
      <f>'P:\2Novada_parvalde\2 NP mēneša plāns\04_Plānošanas matricas\Kuzminska\[Kuzminska.xlsm]Nodarbību saraksts'!Q14</f>
    </nc>
  </rcc>
  <rcc rId="2589" sId="1">
    <oc r="R194">
      <f>'P:\2Novada_Nodala\2 NP mēneša plāns\04_Plānošanas matricas\Kuzminska\[Kuzminska.xlsm]Nodarbību saraksts'!R14</f>
    </oc>
    <nc r="R194">
      <f>'P:\2Novada_parvalde\2 NP mēneša plāns\04_Plānošanas matricas\Kuzminska\[Kuzminska.xlsm]Nodarbību saraksts'!R14</f>
    </nc>
  </rcc>
  <rcc rId="2590" sId="1">
    <oc r="S194">
      <f>'P:\2Novada_Nodala\2 NP mēneša plāns\04_Plānošanas matricas\Kuzminska\[Kuzminska.xlsm]Nodarbību saraksts'!S14</f>
    </oc>
    <nc r="S194">
      <f>'P:\2Novada_parvalde\2 NP mēneša plāns\04_Plānošanas matricas\Kuzminska\[Kuzminska.xlsm]Nodarbību saraksts'!S14</f>
    </nc>
  </rcc>
  <rcc rId="2591" sId="1">
    <oc r="T194">
      <f>'P:\2Novada_Nodala\2 NP mēneša plāns\04_Plānošanas matricas\Kuzminska\[Kuzminska.xlsm]Nodarbību saraksts'!T14</f>
    </oc>
    <nc r="T194">
      <f>'P:\2Novada_parvalde\2 NP mēneša plāns\04_Plānošanas matricas\Kuzminska\[Kuzminska.xlsm]Nodarbību saraksts'!T14</f>
    </nc>
  </rcc>
  <rcc rId="2592" sId="1">
    <oc r="U194">
      <f>'P:\2Novada_Nodala\2 NP mēneša plāns\04_Plānošanas matricas\Kuzminska\[Kuzminska.xlsm]Nodarbību saraksts'!U14</f>
    </oc>
    <nc r="U194">
      <f>'P:\2Novada_parvalde\2 NP mēneša plāns\04_Plānošanas matricas\Kuzminska\[Kuzminska.xlsm]Nodarbību saraksts'!U14</f>
    </nc>
  </rcc>
  <rcc rId="2593" sId="1">
    <oc r="D195">
      <f>'P:\2Novada_Nodala\2 NP mēneša plāns\04_Plānošanas matricas\Kuzminska\[Kuzminska.xlsm]Nodarbību saraksts'!D15</f>
    </oc>
    <nc r="D195">
      <f>'P:\2Novada_parvalde\2 NP mēneša plāns\04_Plānošanas matricas\Kuzminska\[Kuzminska.xlsm]Nodarbību saraksts'!D15</f>
    </nc>
  </rcc>
  <rcc rId="2594" sId="1">
    <oc r="E195">
      <f>'P:\2Novada_Nodala\2 NP mēneša plāns\04_Plānošanas matricas\Kuzminska\[Kuzminska.xlsm]Nodarbību saraksts'!E15</f>
    </oc>
    <nc r="E195">
      <f>'P:\2Novada_parvalde\2 NP mēneša plāns\04_Plānošanas matricas\Kuzminska\[Kuzminska.xlsm]Nodarbību saraksts'!E15</f>
    </nc>
  </rcc>
  <rcc rId="2595" sId="1">
    <oc r="F195">
      <f>'P:\2Novada_Nodala\2 NP mēneša plāns\04_Plānošanas matricas\Kuzminska\[Kuzminska.xlsm]Nodarbību saraksts'!F15</f>
    </oc>
    <nc r="F195">
      <f>'P:\2Novada_parvalde\2 NP mēneša plāns\04_Plānošanas matricas\Kuzminska\[Kuzminska.xlsm]Nodarbību saraksts'!F15</f>
    </nc>
  </rcc>
  <rcc rId="2596" sId="1">
    <oc r="G195">
      <f>'P:\2Novada_Nodala\2 NP mēneša plāns\04_Plānošanas matricas\Kuzminska\[Kuzminska.xlsm]Nodarbību saraksts'!G15</f>
    </oc>
    <nc r="G195">
      <f>'P:\2Novada_parvalde\2 NP mēneša plāns\04_Plānošanas matricas\Kuzminska\[Kuzminska.xlsm]Nodarbību saraksts'!G15</f>
    </nc>
  </rcc>
  <rcc rId="2597" sId="1">
    <oc r="H195">
      <f>'P:\2Novada_Nodala\2 NP mēneša plāns\04_Plānošanas matricas\Kuzminska\[Kuzminska.xlsm]Nodarbību saraksts'!H15</f>
    </oc>
    <nc r="H195">
      <f>'P:\2Novada_parvalde\2 NP mēneša plāns\04_Plānošanas matricas\Kuzminska\[Kuzminska.xlsm]Nodarbību saraksts'!H15</f>
    </nc>
  </rcc>
  <rcc rId="2598" sId="1">
    <oc r="I195">
      <f>'P:\2Novada_Nodala\2 NP mēneša plāns\04_Plānošanas matricas\Kuzminska\[Kuzminska.xlsm]Nodarbību saraksts'!I15</f>
    </oc>
    <nc r="I195">
      <f>'P:\2Novada_parvalde\2 NP mēneša plāns\04_Plānošanas matricas\Kuzminska\[Kuzminska.xlsm]Nodarbību saraksts'!I15</f>
    </nc>
  </rcc>
  <rcc rId="2599" sId="1">
    <oc r="J195">
      <f>'P:\2Novada_Nodala\2 NP mēneša plāns\04_Plānošanas matricas\Kuzminska\[Kuzminska.xlsm]Nodarbību saraksts'!J15</f>
    </oc>
    <nc r="J195">
      <f>'P:\2Novada_parvalde\2 NP mēneša plāns\04_Plānošanas matricas\Kuzminska\[Kuzminska.xlsm]Nodarbību saraksts'!J15</f>
    </nc>
  </rcc>
  <rcc rId="2600" sId="1">
    <oc r="K195">
      <f>'P:\2Novada_Nodala\2 NP mēneša plāns\04_Plānošanas matricas\Kuzminska\[Kuzminska.xlsm]Nodarbību saraksts'!K15</f>
    </oc>
    <nc r="K195">
      <f>'P:\2Novada_parvalde\2 NP mēneša plāns\04_Plānošanas matricas\Kuzminska\[Kuzminska.xlsm]Nodarbību saraksts'!K15</f>
    </nc>
  </rcc>
  <rcc rId="2601" sId="1">
    <oc r="L195">
      <f>'P:\2Novada_Nodala\2 NP mēneša plāns\04_Plānošanas matricas\Kuzminska\[Kuzminska.xlsm]Nodarbību saraksts'!L15</f>
    </oc>
    <nc r="L195">
      <f>'P:\2Novada_parvalde\2 NP mēneša plāns\04_Plānošanas matricas\Kuzminska\[Kuzminska.xlsm]Nodarbību saraksts'!L15</f>
    </nc>
  </rcc>
  <rcc rId="2602" sId="1">
    <oc r="M195">
      <f>'P:\2Novada_Nodala\2 NP mēneša plāns\04_Plānošanas matricas\Kuzminska\[Kuzminska.xlsm]Nodarbību saraksts'!M15</f>
    </oc>
    <nc r="M195">
      <f>'P:\2Novada_parvalde\2 NP mēneša plāns\04_Plānošanas matricas\Kuzminska\[Kuzminska.xlsm]Nodarbību saraksts'!M15</f>
    </nc>
  </rcc>
  <rcc rId="2603" sId="1">
    <oc r="N195">
      <f>'P:\2Novada_Nodala\2 NP mēneša plāns\04_Plānošanas matricas\Kuzminska\[Kuzminska.xlsm]Nodarbību saraksts'!N15</f>
    </oc>
    <nc r="N195">
      <f>'P:\2Novada_parvalde\2 NP mēneša plāns\04_Plānošanas matricas\Kuzminska\[Kuzminska.xlsm]Nodarbību saraksts'!N15</f>
    </nc>
  </rcc>
  <rcc rId="2604" sId="1">
    <oc r="O195">
      <f>'P:\2Novada_Nodala\2 NP mēneša plāns\04_Plānošanas matricas\Kuzminska\[Kuzminska.xlsm]Nodarbību saraksts'!O15</f>
    </oc>
    <nc r="O195">
      <f>'P:\2Novada_parvalde\2 NP mēneša plāns\04_Plānošanas matricas\Kuzminska\[Kuzminska.xlsm]Nodarbību saraksts'!O15</f>
    </nc>
  </rcc>
  <rcc rId="2605" sId="1">
    <oc r="P195">
      <f>'P:\2Novada_Nodala\2 NP mēneša plāns\04_Plānošanas matricas\Kuzminska\[Kuzminska.xlsm]Nodarbību saraksts'!P15</f>
    </oc>
    <nc r="P195">
      <f>'P:\2Novada_parvalde\2 NP mēneša plāns\04_Plānošanas matricas\Kuzminska\[Kuzminska.xlsm]Nodarbību saraksts'!P15</f>
    </nc>
  </rcc>
  <rcc rId="2606" sId="1">
    <oc r="Q195">
      <f>'P:\2Novada_Nodala\2 NP mēneša plāns\04_Plānošanas matricas\Kuzminska\[Kuzminska.xlsm]Nodarbību saraksts'!Q15</f>
    </oc>
    <nc r="Q195">
      <f>'P:\2Novada_parvalde\2 NP mēneša plāns\04_Plānošanas matricas\Kuzminska\[Kuzminska.xlsm]Nodarbību saraksts'!Q15</f>
    </nc>
  </rcc>
  <rcc rId="2607" sId="1">
    <oc r="R195">
      <f>'P:\2Novada_Nodala\2 NP mēneša plāns\04_Plānošanas matricas\Kuzminska\[Kuzminska.xlsm]Nodarbību saraksts'!R15</f>
    </oc>
    <nc r="R195">
      <f>'P:\2Novada_parvalde\2 NP mēneša plāns\04_Plānošanas matricas\Kuzminska\[Kuzminska.xlsm]Nodarbību saraksts'!R15</f>
    </nc>
  </rcc>
  <rcc rId="2608" sId="1">
    <oc r="S195">
      <f>'P:\2Novada_Nodala\2 NP mēneša plāns\04_Plānošanas matricas\Kuzminska\[Kuzminska.xlsm]Nodarbību saraksts'!S15</f>
    </oc>
    <nc r="S195">
      <f>'P:\2Novada_parvalde\2 NP mēneša plāns\04_Plānošanas matricas\Kuzminska\[Kuzminska.xlsm]Nodarbību saraksts'!S15</f>
    </nc>
  </rcc>
  <rcc rId="2609" sId="1">
    <oc r="T195">
      <f>'P:\2Novada_Nodala\2 NP mēneša plāns\04_Plānošanas matricas\Kuzminska\[Kuzminska.xlsm]Nodarbību saraksts'!T15</f>
    </oc>
    <nc r="T195">
      <f>'P:\2Novada_parvalde\2 NP mēneša plāns\04_Plānošanas matricas\Kuzminska\[Kuzminska.xlsm]Nodarbību saraksts'!T15</f>
    </nc>
  </rcc>
  <rcc rId="2610" sId="1">
    <oc r="U195">
      <f>'P:\2Novada_Nodala\2 NP mēneša plāns\04_Plānošanas matricas\Kuzminska\[Kuzminska.xlsm]Nodarbību saraksts'!U15</f>
    </oc>
    <nc r="U195">
      <f>'P:\2Novada_parvalde\2 NP mēneša plāns\04_Plānošanas matricas\Kuzminska\[Kuzminska.xlsm]Nodarbību saraksts'!U15</f>
    </nc>
  </rcc>
  <rcc rId="2611" sId="1">
    <oc r="D196">
      <f>'P:\2Novada_Nodala\2 NP mēneša plāns\04_Plānošanas matricas\Kuzminska\[Kuzminska.xlsm]Nodarbību saraksts'!D16</f>
    </oc>
    <nc r="D196">
      <f>'P:\2Novada_parvalde\2 NP mēneša plāns\04_Plānošanas matricas\Kuzminska\[Kuzminska.xlsm]Nodarbību saraksts'!D16</f>
    </nc>
  </rcc>
  <rcc rId="2612" sId="1">
    <oc r="E196">
      <f>'P:\2Novada_Nodala\2 NP mēneša plāns\04_Plānošanas matricas\Kuzminska\[Kuzminska.xlsm]Nodarbību saraksts'!E16</f>
    </oc>
    <nc r="E196">
      <f>'P:\2Novada_parvalde\2 NP mēneša plāns\04_Plānošanas matricas\Kuzminska\[Kuzminska.xlsm]Nodarbību saraksts'!E16</f>
    </nc>
  </rcc>
  <rcc rId="2613" sId="1">
    <oc r="F196">
      <f>'P:\2Novada_Nodala\2 NP mēneša plāns\04_Plānošanas matricas\Kuzminska\[Kuzminska.xlsm]Nodarbību saraksts'!F16</f>
    </oc>
    <nc r="F196">
      <f>'P:\2Novada_parvalde\2 NP mēneša plāns\04_Plānošanas matricas\Kuzminska\[Kuzminska.xlsm]Nodarbību saraksts'!F16</f>
    </nc>
  </rcc>
  <rcc rId="2614" sId="1">
    <oc r="G196">
      <f>'P:\2Novada_Nodala\2 NP mēneša plāns\04_Plānošanas matricas\Kuzminska\[Kuzminska.xlsm]Nodarbību saraksts'!G16</f>
    </oc>
    <nc r="G196">
      <f>'P:\2Novada_parvalde\2 NP mēneša plāns\04_Plānošanas matricas\Kuzminska\[Kuzminska.xlsm]Nodarbību saraksts'!G16</f>
    </nc>
  </rcc>
  <rcc rId="2615" sId="1">
    <oc r="H196">
      <f>'P:\2Novada_Nodala\2 NP mēneša plāns\04_Plānošanas matricas\Kuzminska\[Kuzminska.xlsm]Nodarbību saraksts'!H16</f>
    </oc>
    <nc r="H196">
      <f>'P:\2Novada_parvalde\2 NP mēneša plāns\04_Plānošanas matricas\Kuzminska\[Kuzminska.xlsm]Nodarbību saraksts'!H16</f>
    </nc>
  </rcc>
  <rcc rId="2616" sId="1">
    <oc r="I196">
      <f>'P:\2Novada_Nodala\2 NP mēneša plāns\04_Plānošanas matricas\Kuzminska\[Kuzminska.xlsm]Nodarbību saraksts'!I16</f>
    </oc>
    <nc r="I196">
      <f>'P:\2Novada_parvalde\2 NP mēneša plāns\04_Plānošanas matricas\Kuzminska\[Kuzminska.xlsm]Nodarbību saraksts'!I16</f>
    </nc>
  </rcc>
  <rcc rId="2617" sId="1">
    <oc r="J196">
      <f>'P:\2Novada_Nodala\2 NP mēneša plāns\04_Plānošanas matricas\Kuzminska\[Kuzminska.xlsm]Nodarbību saraksts'!J16</f>
    </oc>
    <nc r="J196">
      <f>'P:\2Novada_parvalde\2 NP mēneša plāns\04_Plānošanas matricas\Kuzminska\[Kuzminska.xlsm]Nodarbību saraksts'!J16</f>
    </nc>
  </rcc>
  <rcc rId="2618" sId="1">
    <oc r="K196">
      <f>'P:\2Novada_Nodala\2 NP mēneša plāns\04_Plānošanas matricas\Kuzminska\[Kuzminska.xlsm]Nodarbību saraksts'!K16</f>
    </oc>
    <nc r="K196">
      <f>'P:\2Novada_parvalde\2 NP mēneša plāns\04_Plānošanas matricas\Kuzminska\[Kuzminska.xlsm]Nodarbību saraksts'!K16</f>
    </nc>
  </rcc>
  <rcc rId="2619" sId="1">
    <oc r="L196">
      <f>'P:\2Novada_Nodala\2 NP mēneša plāns\04_Plānošanas matricas\Kuzminska\[Kuzminska.xlsm]Nodarbību saraksts'!L16</f>
    </oc>
    <nc r="L196">
      <f>'P:\2Novada_parvalde\2 NP mēneša plāns\04_Plānošanas matricas\Kuzminska\[Kuzminska.xlsm]Nodarbību saraksts'!L16</f>
    </nc>
  </rcc>
  <rcc rId="2620" sId="1">
    <oc r="M196">
      <f>'P:\2Novada_Nodala\2 NP mēneša plāns\04_Plānošanas matricas\Kuzminska\[Kuzminska.xlsm]Nodarbību saraksts'!M16</f>
    </oc>
    <nc r="M196">
      <f>'P:\2Novada_parvalde\2 NP mēneša plāns\04_Plānošanas matricas\Kuzminska\[Kuzminska.xlsm]Nodarbību saraksts'!M16</f>
    </nc>
  </rcc>
  <rcc rId="2621" sId="1">
    <oc r="N196">
      <f>'P:\2Novada_Nodala\2 NP mēneša plāns\04_Plānošanas matricas\Kuzminska\[Kuzminska.xlsm]Nodarbību saraksts'!N16</f>
    </oc>
    <nc r="N196">
      <f>'P:\2Novada_parvalde\2 NP mēneša plāns\04_Plānošanas matricas\Kuzminska\[Kuzminska.xlsm]Nodarbību saraksts'!N16</f>
    </nc>
  </rcc>
  <rcc rId="2622" sId="1">
    <oc r="O196">
      <f>'P:\2Novada_Nodala\2 NP mēneša plāns\04_Plānošanas matricas\Kuzminska\[Kuzminska.xlsm]Nodarbību saraksts'!O16</f>
    </oc>
    <nc r="O196">
      <f>'P:\2Novada_parvalde\2 NP mēneša plāns\04_Plānošanas matricas\Kuzminska\[Kuzminska.xlsm]Nodarbību saraksts'!O16</f>
    </nc>
  </rcc>
  <rcc rId="2623" sId="1">
    <oc r="P196">
      <f>'P:\2Novada_Nodala\2 NP mēneša plāns\04_Plānošanas matricas\Kuzminska\[Kuzminska.xlsm]Nodarbību saraksts'!P16</f>
    </oc>
    <nc r="P196">
      <f>'P:\2Novada_parvalde\2 NP mēneša plāns\04_Plānošanas matricas\Kuzminska\[Kuzminska.xlsm]Nodarbību saraksts'!P16</f>
    </nc>
  </rcc>
  <rcc rId="2624" sId="1">
    <oc r="Q196">
      <f>'P:\2Novada_Nodala\2 NP mēneša plāns\04_Plānošanas matricas\Kuzminska\[Kuzminska.xlsm]Nodarbību saraksts'!Q16</f>
    </oc>
    <nc r="Q196">
      <f>'P:\2Novada_parvalde\2 NP mēneša plāns\04_Plānošanas matricas\Kuzminska\[Kuzminska.xlsm]Nodarbību saraksts'!Q16</f>
    </nc>
  </rcc>
  <rcc rId="2625" sId="1">
    <oc r="R196">
      <f>'P:\2Novada_Nodala\2 NP mēneša plāns\04_Plānošanas matricas\Kuzminska\[Kuzminska.xlsm]Nodarbību saraksts'!R16</f>
    </oc>
    <nc r="R196">
      <f>'P:\2Novada_parvalde\2 NP mēneša plāns\04_Plānošanas matricas\Kuzminska\[Kuzminska.xlsm]Nodarbību saraksts'!R16</f>
    </nc>
  </rcc>
  <rcc rId="2626" sId="1">
    <oc r="S196">
      <f>'P:\2Novada_Nodala\2 NP mēneša plāns\04_Plānošanas matricas\Kuzminska\[Kuzminska.xlsm]Nodarbību saraksts'!S16</f>
    </oc>
    <nc r="S196">
      <f>'P:\2Novada_parvalde\2 NP mēneša plāns\04_Plānošanas matricas\Kuzminska\[Kuzminska.xlsm]Nodarbību saraksts'!S16</f>
    </nc>
  </rcc>
  <rcc rId="2627" sId="1">
    <oc r="T196">
      <f>'P:\2Novada_Nodala\2 NP mēneša plāns\04_Plānošanas matricas\Kuzminska\[Kuzminska.xlsm]Nodarbību saraksts'!T16</f>
    </oc>
    <nc r="T196">
      <f>'P:\2Novada_parvalde\2 NP mēneša plāns\04_Plānošanas matricas\Kuzminska\[Kuzminska.xlsm]Nodarbību saraksts'!T16</f>
    </nc>
  </rcc>
  <rcc rId="2628" sId="1">
    <oc r="U196">
      <f>'P:\2Novada_Nodala\2 NP mēneša plāns\04_Plānošanas matricas\Kuzminska\[Kuzminska.xlsm]Nodarbību saraksts'!U16</f>
    </oc>
    <nc r="U196">
      <f>'P:\2Novada_parvalde\2 NP mēneša plāns\04_Plānošanas matricas\Kuzminska\[Kuzminska.xlsm]Nodarbību saraksts'!U16</f>
    </nc>
  </rcc>
  <rcc rId="2629" sId="1">
    <oc r="D197">
      <f>'P:\2Novada_Nodala\2 NP mēneša plāns\04_Plānošanas matricas\Kuzminska\[Kuzminska.xlsm]Nodarbību saraksts'!D17</f>
    </oc>
    <nc r="D197">
      <f>'P:\2Novada_parvalde\2 NP mēneša plāns\04_Plānošanas matricas\Kuzminska\[Kuzminska.xlsm]Nodarbību saraksts'!D17</f>
    </nc>
  </rcc>
  <rcc rId="2630" sId="1">
    <oc r="E197">
      <f>'P:\2Novada_Nodala\2 NP mēneša plāns\04_Plānošanas matricas\Kuzminska\[Kuzminska.xlsm]Nodarbību saraksts'!E17</f>
    </oc>
    <nc r="E197">
      <f>'P:\2Novada_parvalde\2 NP mēneša plāns\04_Plānošanas matricas\Kuzminska\[Kuzminska.xlsm]Nodarbību saraksts'!E17</f>
    </nc>
  </rcc>
  <rcc rId="2631" sId="1">
    <oc r="F197">
      <f>'P:\2Novada_Nodala\2 NP mēneša plāns\04_Plānošanas matricas\Kuzminska\[Kuzminska.xlsm]Nodarbību saraksts'!F17</f>
    </oc>
    <nc r="F197">
      <f>'P:\2Novada_parvalde\2 NP mēneša plāns\04_Plānošanas matricas\Kuzminska\[Kuzminska.xlsm]Nodarbību saraksts'!F17</f>
    </nc>
  </rcc>
  <rcc rId="2632" sId="1">
    <oc r="G197">
      <f>'P:\2Novada_Nodala\2 NP mēneša plāns\04_Plānošanas matricas\Kuzminska\[Kuzminska.xlsm]Nodarbību saraksts'!G17</f>
    </oc>
    <nc r="G197">
      <f>'P:\2Novada_parvalde\2 NP mēneša plāns\04_Plānošanas matricas\Kuzminska\[Kuzminska.xlsm]Nodarbību saraksts'!G17</f>
    </nc>
  </rcc>
  <rcc rId="2633" sId="1">
    <oc r="H197">
      <f>'P:\2Novada_Nodala\2 NP mēneša plāns\04_Plānošanas matricas\Kuzminska\[Kuzminska.xlsm]Nodarbību saraksts'!H17</f>
    </oc>
    <nc r="H197">
      <f>'P:\2Novada_parvalde\2 NP mēneša plāns\04_Plānošanas matricas\Kuzminska\[Kuzminska.xlsm]Nodarbību saraksts'!H17</f>
    </nc>
  </rcc>
  <rcc rId="2634" sId="1">
    <oc r="I197">
      <f>'P:\2Novada_Nodala\2 NP mēneša plāns\04_Plānošanas matricas\Kuzminska\[Kuzminska.xlsm]Nodarbību saraksts'!I17</f>
    </oc>
    <nc r="I197">
      <f>'P:\2Novada_parvalde\2 NP mēneša plāns\04_Plānošanas matricas\Kuzminska\[Kuzminska.xlsm]Nodarbību saraksts'!I17</f>
    </nc>
  </rcc>
  <rcc rId="2635" sId="1">
    <oc r="J197">
      <f>'P:\2Novada_Nodala\2 NP mēneša plāns\04_Plānošanas matricas\Kuzminska\[Kuzminska.xlsm]Nodarbību saraksts'!J17</f>
    </oc>
    <nc r="J197">
      <f>'P:\2Novada_parvalde\2 NP mēneša plāns\04_Plānošanas matricas\Kuzminska\[Kuzminska.xlsm]Nodarbību saraksts'!J17</f>
    </nc>
  </rcc>
  <rcc rId="2636" sId="1">
    <oc r="K197">
      <f>'P:\2Novada_Nodala\2 NP mēneša plāns\04_Plānošanas matricas\Kuzminska\[Kuzminska.xlsm]Nodarbību saraksts'!K17</f>
    </oc>
    <nc r="K197">
      <f>'P:\2Novada_parvalde\2 NP mēneša plāns\04_Plānošanas matricas\Kuzminska\[Kuzminska.xlsm]Nodarbību saraksts'!K17</f>
    </nc>
  </rcc>
  <rcc rId="2637" sId="1">
    <oc r="L197">
      <f>'P:\2Novada_Nodala\2 NP mēneša plāns\04_Plānošanas matricas\Kuzminska\[Kuzminska.xlsm]Nodarbību saraksts'!L17</f>
    </oc>
    <nc r="L197">
      <f>'P:\2Novada_parvalde\2 NP mēneša plāns\04_Plānošanas matricas\Kuzminska\[Kuzminska.xlsm]Nodarbību saraksts'!L17</f>
    </nc>
  </rcc>
  <rcc rId="2638" sId="1">
    <oc r="M197">
      <f>'P:\2Novada_Nodala\2 NP mēneša plāns\04_Plānošanas matricas\Kuzminska\[Kuzminska.xlsm]Nodarbību saraksts'!M17</f>
    </oc>
    <nc r="M197">
      <f>'P:\2Novada_parvalde\2 NP mēneša plāns\04_Plānošanas matricas\Kuzminska\[Kuzminska.xlsm]Nodarbību saraksts'!M17</f>
    </nc>
  </rcc>
  <rcc rId="2639" sId="1">
    <oc r="N197">
      <f>'P:\2Novada_Nodala\2 NP mēneša plāns\04_Plānošanas matricas\Kuzminska\[Kuzminska.xlsm]Nodarbību saraksts'!N17</f>
    </oc>
    <nc r="N197">
      <f>'P:\2Novada_parvalde\2 NP mēneša plāns\04_Plānošanas matricas\Kuzminska\[Kuzminska.xlsm]Nodarbību saraksts'!N17</f>
    </nc>
  </rcc>
  <rcc rId="2640" sId="1">
    <oc r="O197">
      <f>'P:\2Novada_Nodala\2 NP mēneša plāns\04_Plānošanas matricas\Kuzminska\[Kuzminska.xlsm]Nodarbību saraksts'!O17</f>
    </oc>
    <nc r="O197">
      <f>'P:\2Novada_parvalde\2 NP mēneša plāns\04_Plānošanas matricas\Kuzminska\[Kuzminska.xlsm]Nodarbību saraksts'!O17</f>
    </nc>
  </rcc>
  <rcc rId="2641" sId="1">
    <oc r="P197">
      <f>'P:\2Novada_Nodala\2 NP mēneša plāns\04_Plānošanas matricas\Kuzminska\[Kuzminska.xlsm]Nodarbību saraksts'!P17</f>
    </oc>
    <nc r="P197">
      <f>'P:\2Novada_parvalde\2 NP mēneša plāns\04_Plānošanas matricas\Kuzminska\[Kuzminska.xlsm]Nodarbību saraksts'!P17</f>
    </nc>
  </rcc>
  <rcc rId="2642" sId="1">
    <oc r="Q197">
      <f>'P:\2Novada_Nodala\2 NP mēneša plāns\04_Plānošanas matricas\Kuzminska\[Kuzminska.xlsm]Nodarbību saraksts'!Q17</f>
    </oc>
    <nc r="Q197">
      <f>'P:\2Novada_parvalde\2 NP mēneša plāns\04_Plānošanas matricas\Kuzminska\[Kuzminska.xlsm]Nodarbību saraksts'!Q17</f>
    </nc>
  </rcc>
  <rcc rId="2643" sId="1">
    <oc r="R197">
      <f>'P:\2Novada_Nodala\2 NP mēneša plāns\04_Plānošanas matricas\Kuzminska\[Kuzminska.xlsm]Nodarbību saraksts'!R17</f>
    </oc>
    <nc r="R197">
      <f>'P:\2Novada_parvalde\2 NP mēneša plāns\04_Plānošanas matricas\Kuzminska\[Kuzminska.xlsm]Nodarbību saraksts'!R17</f>
    </nc>
  </rcc>
  <rcc rId="2644" sId="1">
    <oc r="S197">
      <f>'P:\2Novada_Nodala\2 NP mēneša plāns\04_Plānošanas matricas\Kuzminska\[Kuzminska.xlsm]Nodarbību saraksts'!S17</f>
    </oc>
    <nc r="S197">
      <f>'P:\2Novada_parvalde\2 NP mēneša plāns\04_Plānošanas matricas\Kuzminska\[Kuzminska.xlsm]Nodarbību saraksts'!S17</f>
    </nc>
  </rcc>
  <rcc rId="2645" sId="1">
    <oc r="T197">
      <f>'P:\2Novada_Nodala\2 NP mēneša plāns\04_Plānošanas matricas\Kuzminska\[Kuzminska.xlsm]Nodarbību saraksts'!T17</f>
    </oc>
    <nc r="T197">
      <f>'P:\2Novada_parvalde\2 NP mēneša plāns\04_Plānošanas matricas\Kuzminska\[Kuzminska.xlsm]Nodarbību saraksts'!T17</f>
    </nc>
  </rcc>
  <rcc rId="2646" sId="1">
    <oc r="U197">
      <f>'P:\2Novada_Nodala\2 NP mēneša plāns\04_Plānošanas matricas\Kuzminska\[Kuzminska.xlsm]Nodarbību saraksts'!U17</f>
    </oc>
    <nc r="U197">
      <f>'P:\2Novada_parvalde\2 NP mēneša plāns\04_Plānošanas matricas\Kuzminska\[Kuzminska.xlsm]Nodarbību saraksts'!U17</f>
    </nc>
  </rcc>
  <rcc rId="2647" sId="1">
    <oc r="D198">
      <f>'P:\2Novada_Nodala\2 NP mēneša plāns\04_Plānošanas matricas\Kuzminska\[Kuzminska.xlsm]Nodarbību saraksts'!D18</f>
    </oc>
    <nc r="D198">
      <f>'P:\2Novada_parvalde\2 NP mēneša plāns\04_Plānošanas matricas\Kuzminska\[Kuzminska.xlsm]Nodarbību saraksts'!D18</f>
    </nc>
  </rcc>
  <rcc rId="2648" sId="1">
    <oc r="E198">
      <f>'P:\2Novada_Nodala\2 NP mēneša plāns\04_Plānošanas matricas\Kuzminska\[Kuzminska.xlsm]Nodarbību saraksts'!E18</f>
    </oc>
    <nc r="E198">
      <f>'P:\2Novada_parvalde\2 NP mēneša plāns\04_Plānošanas matricas\Kuzminska\[Kuzminska.xlsm]Nodarbību saraksts'!E18</f>
    </nc>
  </rcc>
  <rcc rId="2649" sId="1">
    <oc r="F198">
      <f>'P:\2Novada_Nodala\2 NP mēneša plāns\04_Plānošanas matricas\Kuzminska\[Kuzminska.xlsm]Nodarbību saraksts'!F18</f>
    </oc>
    <nc r="F198">
      <f>'P:\2Novada_parvalde\2 NP mēneša plāns\04_Plānošanas matricas\Kuzminska\[Kuzminska.xlsm]Nodarbību saraksts'!F18</f>
    </nc>
  </rcc>
  <rcc rId="2650" sId="1">
    <oc r="G198">
      <f>'P:\2Novada_Nodala\2 NP mēneša plāns\04_Plānošanas matricas\Kuzminska\[Kuzminska.xlsm]Nodarbību saraksts'!G18</f>
    </oc>
    <nc r="G198">
      <f>'P:\2Novada_parvalde\2 NP mēneša plāns\04_Plānošanas matricas\Kuzminska\[Kuzminska.xlsm]Nodarbību saraksts'!G18</f>
    </nc>
  </rcc>
  <rcc rId="2651" sId="1">
    <oc r="H198">
      <f>'P:\2Novada_Nodala\2 NP mēneša plāns\04_Plānošanas matricas\Kuzminska\[Kuzminska.xlsm]Nodarbību saraksts'!H18</f>
    </oc>
    <nc r="H198">
      <f>'P:\2Novada_parvalde\2 NP mēneša plāns\04_Plānošanas matricas\Kuzminska\[Kuzminska.xlsm]Nodarbību saraksts'!H18</f>
    </nc>
  </rcc>
  <rcc rId="2652" sId="1">
    <oc r="I198">
      <f>'P:\2Novada_Nodala\2 NP mēneša plāns\04_Plānošanas matricas\Kuzminska\[Kuzminska.xlsm]Nodarbību saraksts'!I18</f>
    </oc>
    <nc r="I198">
      <f>'P:\2Novada_parvalde\2 NP mēneša plāns\04_Plānošanas matricas\Kuzminska\[Kuzminska.xlsm]Nodarbību saraksts'!I18</f>
    </nc>
  </rcc>
  <rcc rId="2653" sId="1">
    <oc r="J198">
      <f>'P:\2Novada_Nodala\2 NP mēneša plāns\04_Plānošanas matricas\Kuzminska\[Kuzminska.xlsm]Nodarbību saraksts'!J18</f>
    </oc>
    <nc r="J198">
      <f>'P:\2Novada_parvalde\2 NP mēneša plāns\04_Plānošanas matricas\Kuzminska\[Kuzminska.xlsm]Nodarbību saraksts'!J18</f>
    </nc>
  </rcc>
  <rcc rId="2654" sId="1">
    <oc r="K198">
      <f>'P:\2Novada_Nodala\2 NP mēneša plāns\04_Plānošanas matricas\Kuzminska\[Kuzminska.xlsm]Nodarbību saraksts'!K18</f>
    </oc>
    <nc r="K198">
      <f>'P:\2Novada_parvalde\2 NP mēneša plāns\04_Plānošanas matricas\Kuzminska\[Kuzminska.xlsm]Nodarbību saraksts'!K18</f>
    </nc>
  </rcc>
  <rcc rId="2655" sId="1">
    <oc r="L198">
      <f>'P:\2Novada_Nodala\2 NP mēneša plāns\04_Plānošanas matricas\Kuzminska\[Kuzminska.xlsm]Nodarbību saraksts'!L18</f>
    </oc>
    <nc r="L198">
      <f>'P:\2Novada_parvalde\2 NP mēneša plāns\04_Plānošanas matricas\Kuzminska\[Kuzminska.xlsm]Nodarbību saraksts'!L18</f>
    </nc>
  </rcc>
  <rcc rId="2656" sId="1">
    <oc r="M198">
      <f>'P:\2Novada_Nodala\2 NP mēneša plāns\04_Plānošanas matricas\Kuzminska\[Kuzminska.xlsm]Nodarbību saraksts'!M18</f>
    </oc>
    <nc r="M198">
      <f>'P:\2Novada_parvalde\2 NP mēneša plāns\04_Plānošanas matricas\Kuzminska\[Kuzminska.xlsm]Nodarbību saraksts'!M18</f>
    </nc>
  </rcc>
  <rcc rId="2657" sId="1">
    <oc r="N198">
      <f>'P:\2Novada_Nodala\2 NP mēneša plāns\04_Plānošanas matricas\Kuzminska\[Kuzminska.xlsm]Nodarbību saraksts'!N18</f>
    </oc>
    <nc r="N198">
      <f>'P:\2Novada_parvalde\2 NP mēneša plāns\04_Plānošanas matricas\Kuzminska\[Kuzminska.xlsm]Nodarbību saraksts'!N18</f>
    </nc>
  </rcc>
  <rcc rId="2658" sId="1">
    <oc r="O198">
      <f>'P:\2Novada_Nodala\2 NP mēneša plāns\04_Plānošanas matricas\Kuzminska\[Kuzminska.xlsm]Nodarbību saraksts'!O18</f>
    </oc>
    <nc r="O198">
      <f>'P:\2Novada_parvalde\2 NP mēneša plāns\04_Plānošanas matricas\Kuzminska\[Kuzminska.xlsm]Nodarbību saraksts'!O18</f>
    </nc>
  </rcc>
  <rcc rId="2659" sId="1">
    <oc r="P198">
      <f>'P:\2Novada_Nodala\2 NP mēneša plāns\04_Plānošanas matricas\Kuzminska\[Kuzminska.xlsm]Nodarbību saraksts'!P18</f>
    </oc>
    <nc r="P198">
      <f>'P:\2Novada_parvalde\2 NP mēneša plāns\04_Plānošanas matricas\Kuzminska\[Kuzminska.xlsm]Nodarbību saraksts'!P18</f>
    </nc>
  </rcc>
  <rcc rId="2660" sId="1">
    <oc r="Q198">
      <f>'P:\2Novada_Nodala\2 NP mēneša plāns\04_Plānošanas matricas\Kuzminska\[Kuzminska.xlsm]Nodarbību saraksts'!Q18</f>
    </oc>
    <nc r="Q198">
      <f>'P:\2Novada_parvalde\2 NP mēneša plāns\04_Plānošanas matricas\Kuzminska\[Kuzminska.xlsm]Nodarbību saraksts'!Q18</f>
    </nc>
  </rcc>
  <rcc rId="2661" sId="1">
    <oc r="R198">
      <f>'P:\2Novada_Nodala\2 NP mēneša plāns\04_Plānošanas matricas\Kuzminska\[Kuzminska.xlsm]Nodarbību saraksts'!R18</f>
    </oc>
    <nc r="R198">
      <f>'P:\2Novada_parvalde\2 NP mēneša plāns\04_Plānošanas matricas\Kuzminska\[Kuzminska.xlsm]Nodarbību saraksts'!R18</f>
    </nc>
  </rcc>
  <rcc rId="2662" sId="1">
    <oc r="S198">
      <f>'P:\2Novada_Nodala\2 NP mēneša plāns\04_Plānošanas matricas\Kuzminska\[Kuzminska.xlsm]Nodarbību saraksts'!S18</f>
    </oc>
    <nc r="S198">
      <f>'P:\2Novada_parvalde\2 NP mēneša plāns\04_Plānošanas matricas\Kuzminska\[Kuzminska.xlsm]Nodarbību saraksts'!S18</f>
    </nc>
  </rcc>
  <rcc rId="2663" sId="1">
    <oc r="T198">
      <f>'P:\2Novada_Nodala\2 NP mēneša plāns\04_Plānošanas matricas\Kuzminska\[Kuzminska.xlsm]Nodarbību saraksts'!T18</f>
    </oc>
    <nc r="T198">
      <f>'P:\2Novada_parvalde\2 NP mēneša plāns\04_Plānošanas matricas\Kuzminska\[Kuzminska.xlsm]Nodarbību saraksts'!T18</f>
    </nc>
  </rcc>
  <rcc rId="2664" sId="1">
    <oc r="U198">
      <f>'P:\2Novada_Nodala\2 NP mēneša plāns\04_Plānošanas matricas\Kuzminska\[Kuzminska.xlsm]Nodarbību saraksts'!U18</f>
    </oc>
    <nc r="U198">
      <f>'P:\2Novada_parvalde\2 NP mēneša plāns\04_Plānošanas matricas\Kuzminska\[Kuzminska.xlsm]Nodarbību saraksts'!U18</f>
    </nc>
  </rcc>
  <rcc rId="2665" sId="1">
    <oc r="D199">
      <f>'P:\2Novada_Nodala\2 NP mēneša plāns\04_Plānošanas matricas\Kuzminska\[Kuzminska.xlsm]Nodarbību saraksts'!D19</f>
    </oc>
    <nc r="D199">
      <f>'P:\2Novada_parvalde\2 NP mēneša plāns\04_Plānošanas matricas\Kuzminska\[Kuzminska.xlsm]Nodarbību saraksts'!D19</f>
    </nc>
  </rcc>
  <rcc rId="2666" sId="1">
    <oc r="E199">
      <f>'P:\2Novada_Nodala\2 NP mēneša plāns\04_Plānošanas matricas\Kuzminska\[Kuzminska.xlsm]Nodarbību saraksts'!E19</f>
    </oc>
    <nc r="E199">
      <f>'P:\2Novada_parvalde\2 NP mēneša plāns\04_Plānošanas matricas\Kuzminska\[Kuzminska.xlsm]Nodarbību saraksts'!E19</f>
    </nc>
  </rcc>
  <rcc rId="2667" sId="1">
    <oc r="F199">
      <f>'P:\2Novada_Nodala\2 NP mēneša plāns\04_Plānošanas matricas\Kuzminska\[Kuzminska.xlsm]Nodarbību saraksts'!F19</f>
    </oc>
    <nc r="F199">
      <f>'P:\2Novada_parvalde\2 NP mēneša plāns\04_Plānošanas matricas\Kuzminska\[Kuzminska.xlsm]Nodarbību saraksts'!F19</f>
    </nc>
  </rcc>
  <rcc rId="2668" sId="1">
    <oc r="G199">
      <f>'P:\2Novada_Nodala\2 NP mēneša plāns\04_Plānošanas matricas\Kuzminska\[Kuzminska.xlsm]Nodarbību saraksts'!G19</f>
    </oc>
    <nc r="G199">
      <f>'P:\2Novada_parvalde\2 NP mēneša plāns\04_Plānošanas matricas\Kuzminska\[Kuzminska.xlsm]Nodarbību saraksts'!G19</f>
    </nc>
  </rcc>
  <rcc rId="2669" sId="1">
    <oc r="H199">
      <f>'P:\2Novada_Nodala\2 NP mēneša plāns\04_Plānošanas matricas\Kuzminska\[Kuzminska.xlsm]Nodarbību saraksts'!H19</f>
    </oc>
    <nc r="H199">
      <f>'P:\2Novada_parvalde\2 NP mēneša plāns\04_Plānošanas matricas\Kuzminska\[Kuzminska.xlsm]Nodarbību saraksts'!H19</f>
    </nc>
  </rcc>
  <rcc rId="2670" sId="1">
    <oc r="I199">
      <f>'P:\2Novada_Nodala\2 NP mēneša plāns\04_Plānošanas matricas\Kuzminska\[Kuzminska.xlsm]Nodarbību saraksts'!I19</f>
    </oc>
    <nc r="I199">
      <f>'P:\2Novada_parvalde\2 NP mēneša plāns\04_Plānošanas matricas\Kuzminska\[Kuzminska.xlsm]Nodarbību saraksts'!I19</f>
    </nc>
  </rcc>
  <rcc rId="2671" sId="1">
    <oc r="J199">
      <f>'P:\2Novada_Nodala\2 NP mēneša plāns\04_Plānošanas matricas\Kuzminska\[Kuzminska.xlsm]Nodarbību saraksts'!J19</f>
    </oc>
    <nc r="J199">
      <f>'P:\2Novada_parvalde\2 NP mēneša plāns\04_Plānošanas matricas\Kuzminska\[Kuzminska.xlsm]Nodarbību saraksts'!J19</f>
    </nc>
  </rcc>
  <rcc rId="2672" sId="1">
    <oc r="K199">
      <f>'P:\2Novada_Nodala\2 NP mēneša plāns\04_Plānošanas matricas\Kuzminska\[Kuzminska.xlsm]Nodarbību saraksts'!K19</f>
    </oc>
    <nc r="K199">
      <f>'P:\2Novada_parvalde\2 NP mēneša plāns\04_Plānošanas matricas\Kuzminska\[Kuzminska.xlsm]Nodarbību saraksts'!K19</f>
    </nc>
  </rcc>
  <rcc rId="2673" sId="1">
    <oc r="L199">
      <f>'P:\2Novada_Nodala\2 NP mēneša plāns\04_Plānošanas matricas\Kuzminska\[Kuzminska.xlsm]Nodarbību saraksts'!L19</f>
    </oc>
    <nc r="L199">
      <f>'P:\2Novada_parvalde\2 NP mēneša plāns\04_Plānošanas matricas\Kuzminska\[Kuzminska.xlsm]Nodarbību saraksts'!L19</f>
    </nc>
  </rcc>
  <rcc rId="2674" sId="1">
    <oc r="M199">
      <f>'P:\2Novada_Nodala\2 NP mēneša plāns\04_Plānošanas matricas\Kuzminska\[Kuzminska.xlsm]Nodarbību saraksts'!M19</f>
    </oc>
    <nc r="M199">
      <f>'P:\2Novada_parvalde\2 NP mēneša plāns\04_Plānošanas matricas\Kuzminska\[Kuzminska.xlsm]Nodarbību saraksts'!M19</f>
    </nc>
  </rcc>
  <rcc rId="2675" sId="1">
    <oc r="N199">
      <f>'P:\2Novada_Nodala\2 NP mēneša plāns\04_Plānošanas matricas\Kuzminska\[Kuzminska.xlsm]Nodarbību saraksts'!N19</f>
    </oc>
    <nc r="N199">
      <f>'P:\2Novada_parvalde\2 NP mēneša plāns\04_Plānošanas matricas\Kuzminska\[Kuzminska.xlsm]Nodarbību saraksts'!N19</f>
    </nc>
  </rcc>
  <rcc rId="2676" sId="1">
    <oc r="O199">
      <f>'P:\2Novada_Nodala\2 NP mēneša plāns\04_Plānošanas matricas\Kuzminska\[Kuzminska.xlsm]Nodarbību saraksts'!O19</f>
    </oc>
    <nc r="O199">
      <f>'P:\2Novada_parvalde\2 NP mēneša plāns\04_Plānošanas matricas\Kuzminska\[Kuzminska.xlsm]Nodarbību saraksts'!O19</f>
    </nc>
  </rcc>
  <rcc rId="2677" sId="1">
    <oc r="P199">
      <f>'P:\2Novada_Nodala\2 NP mēneša plāns\04_Plānošanas matricas\Kuzminska\[Kuzminska.xlsm]Nodarbību saraksts'!P19</f>
    </oc>
    <nc r="P199">
      <f>'P:\2Novada_parvalde\2 NP mēneša plāns\04_Plānošanas matricas\Kuzminska\[Kuzminska.xlsm]Nodarbību saraksts'!P19</f>
    </nc>
  </rcc>
  <rcc rId="2678" sId="1">
    <oc r="Q199">
      <f>'P:\2Novada_Nodala\2 NP mēneša plāns\04_Plānošanas matricas\Kuzminska\[Kuzminska.xlsm]Nodarbību saraksts'!Q19</f>
    </oc>
    <nc r="Q199">
      <f>'P:\2Novada_parvalde\2 NP mēneša plāns\04_Plānošanas matricas\Kuzminska\[Kuzminska.xlsm]Nodarbību saraksts'!Q19</f>
    </nc>
  </rcc>
  <rcc rId="2679" sId="1">
    <oc r="R199">
      <f>'P:\2Novada_Nodala\2 NP mēneša plāns\04_Plānošanas matricas\Kuzminska\[Kuzminska.xlsm]Nodarbību saraksts'!R19</f>
    </oc>
    <nc r="R199">
      <f>'P:\2Novada_parvalde\2 NP mēneša plāns\04_Plānošanas matricas\Kuzminska\[Kuzminska.xlsm]Nodarbību saraksts'!R19</f>
    </nc>
  </rcc>
  <rcc rId="2680" sId="1">
    <oc r="S199">
      <f>'P:\2Novada_Nodala\2 NP mēneša plāns\04_Plānošanas matricas\Kuzminska\[Kuzminska.xlsm]Nodarbību saraksts'!S19</f>
    </oc>
    <nc r="S199">
      <f>'P:\2Novada_parvalde\2 NP mēneša plāns\04_Plānošanas matricas\Kuzminska\[Kuzminska.xlsm]Nodarbību saraksts'!S19</f>
    </nc>
  </rcc>
  <rcc rId="2681" sId="1">
    <oc r="T199">
      <f>'P:\2Novada_Nodala\2 NP mēneša plāns\04_Plānošanas matricas\Kuzminska\[Kuzminska.xlsm]Nodarbību saraksts'!T19</f>
    </oc>
    <nc r="T199">
      <f>'P:\2Novada_parvalde\2 NP mēneša plāns\04_Plānošanas matricas\Kuzminska\[Kuzminska.xlsm]Nodarbību saraksts'!T19</f>
    </nc>
  </rcc>
  <rcc rId="2682" sId="1">
    <oc r="U199">
      <f>'P:\2Novada_Nodala\2 NP mēneša plāns\04_Plānošanas matricas\Kuzminska\[Kuzminska.xlsm]Nodarbību saraksts'!U19</f>
    </oc>
    <nc r="U199">
      <f>'P:\2Novada_parvalde\2 NP mēneša plāns\04_Plānošanas matricas\Kuzminska\[Kuzminska.xlsm]Nodarbību saraksts'!U19</f>
    </nc>
  </rcc>
  <rcc rId="2683" sId="1">
    <oc r="D200">
      <f>'P:\2Novada_Nodala\2 NP mēneša plāns\04_Plānošanas matricas\Kuzminska\[Kuzminska.xlsm]Nodarbību saraksts'!D20</f>
    </oc>
    <nc r="D200">
      <f>'P:\2Novada_parvalde\2 NP mēneša plāns\04_Plānošanas matricas\Kuzminska\[Kuzminska.xlsm]Nodarbību saraksts'!D20</f>
    </nc>
  </rcc>
  <rcc rId="2684" sId="1">
    <oc r="E200">
      <f>'P:\2Novada_Nodala\2 NP mēneša plāns\04_Plānošanas matricas\Kuzminska\[Kuzminska.xlsm]Nodarbību saraksts'!E20</f>
    </oc>
    <nc r="E200">
      <f>'P:\2Novada_parvalde\2 NP mēneša plāns\04_Plānošanas matricas\Kuzminska\[Kuzminska.xlsm]Nodarbību saraksts'!E20</f>
    </nc>
  </rcc>
  <rcc rId="2685" sId="1">
    <oc r="F200">
      <f>'P:\2Novada_Nodala\2 NP mēneša plāns\04_Plānošanas matricas\Kuzminska\[Kuzminska.xlsm]Nodarbību saraksts'!F20</f>
    </oc>
    <nc r="F200">
      <f>'P:\2Novada_parvalde\2 NP mēneša plāns\04_Plānošanas matricas\Kuzminska\[Kuzminska.xlsm]Nodarbību saraksts'!F20</f>
    </nc>
  </rcc>
  <rcc rId="2686" sId="1">
    <oc r="G200">
      <f>'P:\2Novada_Nodala\2 NP mēneša plāns\04_Plānošanas matricas\Kuzminska\[Kuzminska.xlsm]Nodarbību saraksts'!G20</f>
    </oc>
    <nc r="G200">
      <f>'P:\2Novada_parvalde\2 NP mēneša plāns\04_Plānošanas matricas\Kuzminska\[Kuzminska.xlsm]Nodarbību saraksts'!G20</f>
    </nc>
  </rcc>
  <rcc rId="2687" sId="1">
    <oc r="H200">
      <f>'P:\2Novada_Nodala\2 NP mēneša plāns\04_Plānošanas matricas\Kuzminska\[Kuzminska.xlsm]Nodarbību saraksts'!H20</f>
    </oc>
    <nc r="H200">
      <f>'P:\2Novada_parvalde\2 NP mēneša plāns\04_Plānošanas matricas\Kuzminska\[Kuzminska.xlsm]Nodarbību saraksts'!H20</f>
    </nc>
  </rcc>
  <rcc rId="2688" sId="1">
    <oc r="I200">
      <f>'P:\2Novada_Nodala\2 NP mēneša plāns\04_Plānošanas matricas\Kuzminska\[Kuzminska.xlsm]Nodarbību saraksts'!I20</f>
    </oc>
    <nc r="I200">
      <f>'P:\2Novada_parvalde\2 NP mēneša plāns\04_Plānošanas matricas\Kuzminska\[Kuzminska.xlsm]Nodarbību saraksts'!I20</f>
    </nc>
  </rcc>
  <rcc rId="2689" sId="1">
    <oc r="J200">
      <f>'P:\2Novada_Nodala\2 NP mēneša plāns\04_Plānošanas matricas\Kuzminska\[Kuzminska.xlsm]Nodarbību saraksts'!J20</f>
    </oc>
    <nc r="J200">
      <f>'P:\2Novada_parvalde\2 NP mēneša plāns\04_Plānošanas matricas\Kuzminska\[Kuzminska.xlsm]Nodarbību saraksts'!J20</f>
    </nc>
  </rcc>
  <rcc rId="2690" sId="1">
    <oc r="K200">
      <f>'P:\2Novada_Nodala\2 NP mēneša plāns\04_Plānošanas matricas\Kuzminska\[Kuzminska.xlsm]Nodarbību saraksts'!K20</f>
    </oc>
    <nc r="K200">
      <f>'P:\2Novada_parvalde\2 NP mēneša plāns\04_Plānošanas matricas\Kuzminska\[Kuzminska.xlsm]Nodarbību saraksts'!K20</f>
    </nc>
  </rcc>
  <rcc rId="2691" sId="1">
    <oc r="L200">
      <f>'P:\2Novada_Nodala\2 NP mēneša plāns\04_Plānošanas matricas\Kuzminska\[Kuzminska.xlsm]Nodarbību saraksts'!L20</f>
    </oc>
    <nc r="L200">
      <f>'P:\2Novada_parvalde\2 NP mēneša plāns\04_Plānošanas matricas\Kuzminska\[Kuzminska.xlsm]Nodarbību saraksts'!L20</f>
    </nc>
  </rcc>
  <rcc rId="2692" sId="1">
    <oc r="M200">
      <f>'P:\2Novada_Nodala\2 NP mēneša plāns\04_Plānošanas matricas\Kuzminska\[Kuzminska.xlsm]Nodarbību saraksts'!M20</f>
    </oc>
    <nc r="M200">
      <f>'P:\2Novada_parvalde\2 NP mēneša plāns\04_Plānošanas matricas\Kuzminska\[Kuzminska.xlsm]Nodarbību saraksts'!M20</f>
    </nc>
  </rcc>
  <rcc rId="2693" sId="1">
    <oc r="N200">
      <f>'P:\2Novada_Nodala\2 NP mēneša plāns\04_Plānošanas matricas\Kuzminska\[Kuzminska.xlsm]Nodarbību saraksts'!N20</f>
    </oc>
    <nc r="N200">
      <f>'P:\2Novada_parvalde\2 NP mēneša plāns\04_Plānošanas matricas\Kuzminska\[Kuzminska.xlsm]Nodarbību saraksts'!N20</f>
    </nc>
  </rcc>
  <rcc rId="2694" sId="1">
    <oc r="O200">
      <f>'P:\2Novada_Nodala\2 NP mēneša plāns\04_Plānošanas matricas\Kuzminska\[Kuzminska.xlsm]Nodarbību saraksts'!O20</f>
    </oc>
    <nc r="O200">
      <f>'P:\2Novada_parvalde\2 NP mēneša plāns\04_Plānošanas matricas\Kuzminska\[Kuzminska.xlsm]Nodarbību saraksts'!O20</f>
    </nc>
  </rcc>
  <rcc rId="2695" sId="1">
    <oc r="P200">
      <f>'P:\2Novada_Nodala\2 NP mēneša plāns\04_Plānošanas matricas\Kuzminska\[Kuzminska.xlsm]Nodarbību saraksts'!P20</f>
    </oc>
    <nc r="P200">
      <f>'P:\2Novada_parvalde\2 NP mēneša plāns\04_Plānošanas matricas\Kuzminska\[Kuzminska.xlsm]Nodarbību saraksts'!P20</f>
    </nc>
  </rcc>
  <rcc rId="2696" sId="1">
    <oc r="Q200">
      <f>'P:\2Novada_Nodala\2 NP mēneša plāns\04_Plānošanas matricas\Kuzminska\[Kuzminska.xlsm]Nodarbību saraksts'!Q20</f>
    </oc>
    <nc r="Q200">
      <f>'P:\2Novada_parvalde\2 NP mēneša plāns\04_Plānošanas matricas\Kuzminska\[Kuzminska.xlsm]Nodarbību saraksts'!Q20</f>
    </nc>
  </rcc>
  <rcc rId="2697" sId="1">
    <oc r="R200">
      <f>'P:\2Novada_Nodala\2 NP mēneša plāns\04_Plānošanas matricas\Kuzminska\[Kuzminska.xlsm]Nodarbību saraksts'!R20</f>
    </oc>
    <nc r="R200">
      <f>'P:\2Novada_parvalde\2 NP mēneša plāns\04_Plānošanas matricas\Kuzminska\[Kuzminska.xlsm]Nodarbību saraksts'!R20</f>
    </nc>
  </rcc>
  <rcc rId="2698" sId="1">
    <oc r="S200">
      <f>'P:\2Novada_Nodala\2 NP mēneša plāns\04_Plānošanas matricas\Kuzminska\[Kuzminska.xlsm]Nodarbību saraksts'!S20</f>
    </oc>
    <nc r="S200">
      <f>'P:\2Novada_parvalde\2 NP mēneša plāns\04_Plānošanas matricas\Kuzminska\[Kuzminska.xlsm]Nodarbību saraksts'!S20</f>
    </nc>
  </rcc>
  <rcc rId="2699" sId="1">
    <oc r="T200">
      <f>'P:\2Novada_Nodala\2 NP mēneša plāns\04_Plānošanas matricas\Kuzminska\[Kuzminska.xlsm]Nodarbību saraksts'!T20</f>
    </oc>
    <nc r="T200">
      <f>'P:\2Novada_parvalde\2 NP mēneša plāns\04_Plānošanas matricas\Kuzminska\[Kuzminska.xlsm]Nodarbību saraksts'!T20</f>
    </nc>
  </rcc>
  <rcc rId="2700" sId="1">
    <oc r="U200">
      <f>'P:\2Novada_Nodala\2 NP mēneša plāns\04_Plānošanas matricas\Kuzminska\[Kuzminska.xlsm]Nodarbību saraksts'!U20</f>
    </oc>
    <nc r="U200">
      <f>'P:\2Novada_parvalde\2 NP mēneša plāns\04_Plānošanas matricas\Kuzminska\[Kuzminska.xlsm]Nodarbību saraksts'!U20</f>
    </nc>
  </rcc>
  <rcc rId="2701" sId="1">
    <oc r="D201">
      <f>'P:\2Novada_Nodala\2 NP mēneša plāns\04_Plānošanas matricas\Kuzminska\[Kuzminska.xlsm]Nodarbību saraksts'!D21</f>
    </oc>
    <nc r="D201">
      <f>'P:\2Novada_parvalde\2 NP mēneša plāns\04_Plānošanas matricas\Kuzminska\[Kuzminska.xlsm]Nodarbību saraksts'!D21</f>
    </nc>
  </rcc>
  <rcc rId="2702" sId="1">
    <oc r="E201">
      <f>'P:\2Novada_Nodala\2 NP mēneša plāns\04_Plānošanas matricas\Kuzminska\[Kuzminska.xlsm]Nodarbību saraksts'!E21</f>
    </oc>
    <nc r="E201">
      <f>'P:\2Novada_parvalde\2 NP mēneša plāns\04_Plānošanas matricas\Kuzminska\[Kuzminska.xlsm]Nodarbību saraksts'!E21</f>
    </nc>
  </rcc>
  <rcc rId="2703" sId="1">
    <oc r="F201">
      <f>'P:\2Novada_Nodala\2 NP mēneša plāns\04_Plānošanas matricas\Kuzminska\[Kuzminska.xlsm]Nodarbību saraksts'!F21</f>
    </oc>
    <nc r="F201">
      <f>'P:\2Novada_parvalde\2 NP mēneša plāns\04_Plānošanas matricas\Kuzminska\[Kuzminska.xlsm]Nodarbību saraksts'!F21</f>
    </nc>
  </rcc>
  <rcc rId="2704" sId="1">
    <oc r="G201">
      <f>'P:\2Novada_Nodala\2 NP mēneša plāns\04_Plānošanas matricas\Kuzminska\[Kuzminska.xlsm]Nodarbību saraksts'!G21</f>
    </oc>
    <nc r="G201">
      <f>'P:\2Novada_parvalde\2 NP mēneša plāns\04_Plānošanas matricas\Kuzminska\[Kuzminska.xlsm]Nodarbību saraksts'!G21</f>
    </nc>
  </rcc>
  <rcc rId="2705" sId="1">
    <oc r="H201">
      <f>'P:\2Novada_Nodala\2 NP mēneša plāns\04_Plānošanas matricas\Kuzminska\[Kuzminska.xlsm]Nodarbību saraksts'!H21</f>
    </oc>
    <nc r="H201">
      <f>'P:\2Novada_parvalde\2 NP mēneša plāns\04_Plānošanas matricas\Kuzminska\[Kuzminska.xlsm]Nodarbību saraksts'!H21</f>
    </nc>
  </rcc>
  <rcc rId="2706" sId="1">
    <oc r="I201">
      <f>'P:\2Novada_Nodala\2 NP mēneša plāns\04_Plānošanas matricas\Kuzminska\[Kuzminska.xlsm]Nodarbību saraksts'!I21</f>
    </oc>
    <nc r="I201">
      <f>'P:\2Novada_parvalde\2 NP mēneša plāns\04_Plānošanas matricas\Kuzminska\[Kuzminska.xlsm]Nodarbību saraksts'!I21</f>
    </nc>
  </rcc>
  <rcc rId="2707" sId="1">
    <oc r="J201">
      <f>'P:\2Novada_Nodala\2 NP mēneša plāns\04_Plānošanas matricas\Kuzminska\[Kuzminska.xlsm]Nodarbību saraksts'!J21</f>
    </oc>
    <nc r="J201">
      <f>'P:\2Novada_parvalde\2 NP mēneša plāns\04_Plānošanas matricas\Kuzminska\[Kuzminska.xlsm]Nodarbību saraksts'!J21</f>
    </nc>
  </rcc>
  <rcc rId="2708" sId="1">
    <oc r="K201">
      <f>'P:\2Novada_Nodala\2 NP mēneša plāns\04_Plānošanas matricas\Kuzminska\[Kuzminska.xlsm]Nodarbību saraksts'!K21</f>
    </oc>
    <nc r="K201">
      <f>'P:\2Novada_parvalde\2 NP mēneša plāns\04_Plānošanas matricas\Kuzminska\[Kuzminska.xlsm]Nodarbību saraksts'!K21</f>
    </nc>
  </rcc>
  <rcc rId="2709" sId="1">
    <oc r="L201">
      <f>'P:\2Novada_Nodala\2 NP mēneša plāns\04_Plānošanas matricas\Kuzminska\[Kuzminska.xlsm]Nodarbību saraksts'!L21</f>
    </oc>
    <nc r="L201">
      <f>'P:\2Novada_parvalde\2 NP mēneša plāns\04_Plānošanas matricas\Kuzminska\[Kuzminska.xlsm]Nodarbību saraksts'!L21</f>
    </nc>
  </rcc>
  <rcc rId="2710" sId="1">
    <oc r="M201">
      <f>'P:\2Novada_Nodala\2 NP mēneša plāns\04_Plānošanas matricas\Kuzminska\[Kuzminska.xlsm]Nodarbību saraksts'!M21</f>
    </oc>
    <nc r="M201">
      <f>'P:\2Novada_parvalde\2 NP mēneša plāns\04_Plānošanas matricas\Kuzminska\[Kuzminska.xlsm]Nodarbību saraksts'!M21</f>
    </nc>
  </rcc>
  <rcc rId="2711" sId="1">
    <oc r="N201">
      <f>'P:\2Novada_Nodala\2 NP mēneša plāns\04_Plānošanas matricas\Kuzminska\[Kuzminska.xlsm]Nodarbību saraksts'!N21</f>
    </oc>
    <nc r="N201">
      <f>'P:\2Novada_parvalde\2 NP mēneša plāns\04_Plānošanas matricas\Kuzminska\[Kuzminska.xlsm]Nodarbību saraksts'!N21</f>
    </nc>
  </rcc>
  <rcc rId="2712" sId="1">
    <oc r="O201">
      <f>'P:\2Novada_Nodala\2 NP mēneša plāns\04_Plānošanas matricas\Kuzminska\[Kuzminska.xlsm]Nodarbību saraksts'!O21</f>
    </oc>
    <nc r="O201">
      <f>'P:\2Novada_parvalde\2 NP mēneša plāns\04_Plānošanas matricas\Kuzminska\[Kuzminska.xlsm]Nodarbību saraksts'!O21</f>
    </nc>
  </rcc>
  <rcc rId="2713" sId="1">
    <oc r="P201">
      <f>'P:\2Novada_Nodala\2 NP mēneša plāns\04_Plānošanas matricas\Kuzminska\[Kuzminska.xlsm]Nodarbību saraksts'!P21</f>
    </oc>
    <nc r="P201">
      <f>'P:\2Novada_parvalde\2 NP mēneša plāns\04_Plānošanas matricas\Kuzminska\[Kuzminska.xlsm]Nodarbību saraksts'!P21</f>
    </nc>
  </rcc>
  <rcc rId="2714" sId="1">
    <oc r="Q201">
      <f>'P:\2Novada_Nodala\2 NP mēneša plāns\04_Plānošanas matricas\Kuzminska\[Kuzminska.xlsm]Nodarbību saraksts'!Q21</f>
    </oc>
    <nc r="Q201">
      <f>'P:\2Novada_parvalde\2 NP mēneša plāns\04_Plānošanas matricas\Kuzminska\[Kuzminska.xlsm]Nodarbību saraksts'!Q21</f>
    </nc>
  </rcc>
  <rcc rId="2715" sId="1">
    <oc r="R201">
      <f>'P:\2Novada_Nodala\2 NP mēneša plāns\04_Plānošanas matricas\Kuzminska\[Kuzminska.xlsm]Nodarbību saraksts'!R21</f>
    </oc>
    <nc r="R201">
      <f>'P:\2Novada_parvalde\2 NP mēneša plāns\04_Plānošanas matricas\Kuzminska\[Kuzminska.xlsm]Nodarbību saraksts'!R21</f>
    </nc>
  </rcc>
  <rcc rId="2716" sId="1">
    <oc r="S201">
      <f>'P:\2Novada_Nodala\2 NP mēneša plāns\04_Plānošanas matricas\Kuzminska\[Kuzminska.xlsm]Nodarbību saraksts'!S21</f>
    </oc>
    <nc r="S201">
      <f>'P:\2Novada_parvalde\2 NP mēneša plāns\04_Plānošanas matricas\Kuzminska\[Kuzminska.xlsm]Nodarbību saraksts'!S21</f>
    </nc>
  </rcc>
  <rcc rId="2717" sId="1">
    <oc r="T201">
      <f>'P:\2Novada_Nodala\2 NP mēneša plāns\04_Plānošanas matricas\Kuzminska\[Kuzminska.xlsm]Nodarbību saraksts'!T21</f>
    </oc>
    <nc r="T201">
      <f>'P:\2Novada_parvalde\2 NP mēneša plāns\04_Plānošanas matricas\Kuzminska\[Kuzminska.xlsm]Nodarbību saraksts'!T21</f>
    </nc>
  </rcc>
  <rcc rId="2718" sId="1">
    <oc r="U201">
      <f>'P:\2Novada_Nodala\2 NP mēneša plāns\04_Plānošanas matricas\Kuzminska\[Kuzminska.xlsm]Nodarbību saraksts'!U21</f>
    </oc>
    <nc r="U201">
      <f>'P:\2Novada_parvalde\2 NP mēneša plāns\04_Plānošanas matricas\Kuzminska\[Kuzminska.xlsm]Nodarbību saraksts'!U21</f>
    </nc>
  </rcc>
  <rcc rId="2719" sId="1">
    <oc r="D202">
      <f>'P:\2Novada_Nodala\2 NP mēneša plāns\04_Plānošanas matricas\Kuzminska\[Kuzminska.xlsm]Nodarbību saraksts'!D22</f>
    </oc>
    <nc r="D202">
      <f>'P:\2Novada_parvalde\2 NP mēneša plāns\04_Plānošanas matricas\Kuzminska\[Kuzminska.xlsm]Nodarbību saraksts'!D22</f>
    </nc>
  </rcc>
  <rcc rId="2720" sId="1">
    <oc r="E202">
      <f>'P:\2Novada_Nodala\2 NP mēneša plāns\04_Plānošanas matricas\Kuzminska\[Kuzminska.xlsm]Nodarbību saraksts'!E22</f>
    </oc>
    <nc r="E202">
      <f>'P:\2Novada_parvalde\2 NP mēneša plāns\04_Plānošanas matricas\Kuzminska\[Kuzminska.xlsm]Nodarbību saraksts'!E22</f>
    </nc>
  </rcc>
  <rcc rId="2721" sId="1">
    <oc r="F202">
      <f>'P:\2Novada_Nodala\2 NP mēneša plāns\04_Plānošanas matricas\Kuzminska\[Kuzminska.xlsm]Nodarbību saraksts'!F22</f>
    </oc>
    <nc r="F202">
      <f>'P:\2Novada_parvalde\2 NP mēneša plāns\04_Plānošanas matricas\Kuzminska\[Kuzminska.xlsm]Nodarbību saraksts'!F22</f>
    </nc>
  </rcc>
  <rcc rId="2722" sId="1">
    <oc r="G202">
      <f>'P:\2Novada_Nodala\2 NP mēneša plāns\04_Plānošanas matricas\Kuzminska\[Kuzminska.xlsm]Nodarbību saraksts'!G22</f>
    </oc>
    <nc r="G202">
      <f>'P:\2Novada_parvalde\2 NP mēneša plāns\04_Plānošanas matricas\Kuzminska\[Kuzminska.xlsm]Nodarbību saraksts'!G22</f>
    </nc>
  </rcc>
  <rcc rId="2723" sId="1">
    <oc r="H202">
      <f>'P:\2Novada_Nodala\2 NP mēneša plāns\04_Plānošanas matricas\Kuzminska\[Kuzminska.xlsm]Nodarbību saraksts'!H22</f>
    </oc>
    <nc r="H202">
      <f>'P:\2Novada_parvalde\2 NP mēneša plāns\04_Plānošanas matricas\Kuzminska\[Kuzminska.xlsm]Nodarbību saraksts'!H22</f>
    </nc>
  </rcc>
  <rcc rId="2724" sId="1">
    <oc r="I202">
      <f>'P:\2Novada_Nodala\2 NP mēneša plāns\04_Plānošanas matricas\Kuzminska\[Kuzminska.xlsm]Nodarbību saraksts'!I22</f>
    </oc>
    <nc r="I202">
      <f>'P:\2Novada_parvalde\2 NP mēneša plāns\04_Plānošanas matricas\Kuzminska\[Kuzminska.xlsm]Nodarbību saraksts'!I22</f>
    </nc>
  </rcc>
  <rcc rId="2725" sId="1">
    <oc r="J202">
      <f>'P:\2Novada_Nodala\2 NP mēneša plāns\04_Plānošanas matricas\Kuzminska\[Kuzminska.xlsm]Nodarbību saraksts'!J22</f>
    </oc>
    <nc r="J202">
      <f>'P:\2Novada_parvalde\2 NP mēneša plāns\04_Plānošanas matricas\Kuzminska\[Kuzminska.xlsm]Nodarbību saraksts'!J22</f>
    </nc>
  </rcc>
  <rcc rId="2726" sId="1">
    <oc r="K202">
      <f>'P:\2Novada_Nodala\2 NP mēneša plāns\04_Plānošanas matricas\Kuzminska\[Kuzminska.xlsm]Nodarbību saraksts'!K22</f>
    </oc>
    <nc r="K202">
      <f>'P:\2Novada_parvalde\2 NP mēneša plāns\04_Plānošanas matricas\Kuzminska\[Kuzminska.xlsm]Nodarbību saraksts'!K22</f>
    </nc>
  </rcc>
  <rcc rId="2727" sId="1">
    <oc r="L202">
      <f>'P:\2Novada_Nodala\2 NP mēneša plāns\04_Plānošanas matricas\Kuzminska\[Kuzminska.xlsm]Nodarbību saraksts'!L22</f>
    </oc>
    <nc r="L202">
      <f>'P:\2Novada_parvalde\2 NP mēneša plāns\04_Plānošanas matricas\Kuzminska\[Kuzminska.xlsm]Nodarbību saraksts'!L22</f>
    </nc>
  </rcc>
  <rcc rId="2728" sId="1">
    <oc r="M202">
      <f>'P:\2Novada_Nodala\2 NP mēneša plāns\04_Plānošanas matricas\Kuzminska\[Kuzminska.xlsm]Nodarbību saraksts'!M22</f>
    </oc>
    <nc r="M202">
      <f>'P:\2Novada_parvalde\2 NP mēneša plāns\04_Plānošanas matricas\Kuzminska\[Kuzminska.xlsm]Nodarbību saraksts'!M22</f>
    </nc>
  </rcc>
  <rcc rId="2729" sId="1">
    <oc r="N202">
      <f>'P:\2Novada_Nodala\2 NP mēneša plāns\04_Plānošanas matricas\Kuzminska\[Kuzminska.xlsm]Nodarbību saraksts'!N22</f>
    </oc>
    <nc r="N202">
      <f>'P:\2Novada_parvalde\2 NP mēneša plāns\04_Plānošanas matricas\Kuzminska\[Kuzminska.xlsm]Nodarbību saraksts'!N22</f>
    </nc>
  </rcc>
  <rcc rId="2730" sId="1">
    <oc r="O202">
      <f>'P:\2Novada_Nodala\2 NP mēneša plāns\04_Plānošanas matricas\Kuzminska\[Kuzminska.xlsm]Nodarbību saraksts'!O22</f>
    </oc>
    <nc r="O202">
      <f>'P:\2Novada_parvalde\2 NP mēneša plāns\04_Plānošanas matricas\Kuzminska\[Kuzminska.xlsm]Nodarbību saraksts'!O22</f>
    </nc>
  </rcc>
  <rcc rId="2731" sId="1">
    <oc r="P202">
      <f>'P:\2Novada_Nodala\2 NP mēneša plāns\04_Plānošanas matricas\Kuzminska\[Kuzminska.xlsm]Nodarbību saraksts'!P22</f>
    </oc>
    <nc r="P202">
      <f>'P:\2Novada_parvalde\2 NP mēneša plāns\04_Plānošanas matricas\Kuzminska\[Kuzminska.xlsm]Nodarbību saraksts'!P22</f>
    </nc>
  </rcc>
  <rcc rId="2732" sId="1">
    <oc r="Q202">
      <f>'P:\2Novada_Nodala\2 NP mēneša plāns\04_Plānošanas matricas\Kuzminska\[Kuzminska.xlsm]Nodarbību saraksts'!Q22</f>
    </oc>
    <nc r="Q202">
      <f>'P:\2Novada_parvalde\2 NP mēneša plāns\04_Plānošanas matricas\Kuzminska\[Kuzminska.xlsm]Nodarbību saraksts'!Q22</f>
    </nc>
  </rcc>
  <rcc rId="2733" sId="1">
    <oc r="R202">
      <f>'P:\2Novada_Nodala\2 NP mēneša plāns\04_Plānošanas matricas\Kuzminska\[Kuzminska.xlsm]Nodarbību saraksts'!R22</f>
    </oc>
    <nc r="R202">
      <f>'P:\2Novada_parvalde\2 NP mēneša plāns\04_Plānošanas matricas\Kuzminska\[Kuzminska.xlsm]Nodarbību saraksts'!R22</f>
    </nc>
  </rcc>
  <rcc rId="2734" sId="1">
    <oc r="S202">
      <f>'P:\2Novada_Nodala\2 NP mēneša plāns\04_Plānošanas matricas\Kuzminska\[Kuzminska.xlsm]Nodarbību saraksts'!S22</f>
    </oc>
    <nc r="S202">
      <f>'P:\2Novada_parvalde\2 NP mēneša plāns\04_Plānošanas matricas\Kuzminska\[Kuzminska.xlsm]Nodarbību saraksts'!S22</f>
    </nc>
  </rcc>
  <rcc rId="2735" sId="1">
    <oc r="T202">
      <f>'P:\2Novada_Nodala\2 NP mēneša plāns\04_Plānošanas matricas\Kuzminska\[Kuzminska.xlsm]Nodarbību saraksts'!T22</f>
    </oc>
    <nc r="T202">
      <f>'P:\2Novada_parvalde\2 NP mēneša plāns\04_Plānošanas matricas\Kuzminska\[Kuzminska.xlsm]Nodarbību saraksts'!T22</f>
    </nc>
  </rcc>
  <rcc rId="2736" sId="1">
    <oc r="U202">
      <f>'P:\2Novada_Nodala\2 NP mēneša plāns\04_Plānošanas matricas\Kuzminska\[Kuzminska.xlsm]Nodarbību saraksts'!U22</f>
    </oc>
    <nc r="U202">
      <f>'P:\2Novada_parvalde\2 NP mēneša plāns\04_Plānošanas matricas\Kuzminska\[Kuzminska.xlsm]Nodarbību saraksts'!U22</f>
    </nc>
  </rcc>
  <rcc rId="2737" sId="1">
    <oc r="B205">
      <f>'P:\2Novada_Nodala\2 NP mēneša plāns\04_Plānošanas matricas\Lelis\[G.Lelis.xlsm]Nodarbību saraksts'!B13</f>
    </oc>
    <nc r="B205">
      <f>'P:\2Novada_parvalde\2 NP mēneša plāns\04_Plānošanas matricas\Lelis\[G.Lelis.xlsm]Nodarbību saraksts'!B13</f>
    </nc>
  </rcc>
  <rcc rId="2738" sId="1">
    <oc r="C205">
      <f>'P:\2Novada_Nodala\2 NP mēneša plāns\04_Plānošanas matricas\Lelis\[G.Lelis.xlsm]Nodarbību saraksts'!C13</f>
    </oc>
    <nc r="C205">
      <f>'P:\2Novada_parvalde\2 NP mēneša plāns\04_Plānošanas matricas\Lelis\[G.Lelis.xlsm]Nodarbību saraksts'!C13</f>
    </nc>
  </rcc>
  <rcc rId="2739" sId="1">
    <oc r="D205">
      <f>'P:\2Novada_Nodala\2 NP mēneša plāns\04_Plānošanas matricas\Lelis\[G.Lelis.xlsm]Nodarbību saraksts'!D13</f>
    </oc>
    <nc r="D205">
      <f>'P:\2Novada_parvalde\2 NP mēneša plāns\04_Plānošanas matricas\Lelis\[G.Lelis.xlsm]Nodarbību saraksts'!D13</f>
    </nc>
  </rcc>
  <rcc rId="2740" sId="1">
    <oc r="E205">
      <f>'P:\2Novada_Nodala\2 NP mēneša plāns\04_Plānošanas matricas\Lelis\[G.Lelis.xlsm]Nodarbību saraksts'!E13</f>
    </oc>
    <nc r="E205">
      <f>'P:\2Novada_parvalde\2 NP mēneša plāns\04_Plānošanas matricas\Lelis\[G.Lelis.xlsm]Nodarbību saraksts'!E13</f>
    </nc>
  </rcc>
  <rcc rId="2741" sId="1">
    <oc r="F205">
      <f>'P:\2Novada_Nodala\2 NP mēneša plāns\04_Plānošanas matricas\Lelis\[G.Lelis.xlsm]Nodarbību saraksts'!F13</f>
    </oc>
    <nc r="F205">
      <f>'P:\2Novada_parvalde\2 NP mēneša plāns\04_Plānošanas matricas\Lelis\[G.Lelis.xlsm]Nodarbību saraksts'!F13</f>
    </nc>
  </rcc>
  <rcc rId="2742" sId="1">
    <oc r="G205">
      <f>'P:\2Novada_Nodala\2 NP mēneša plāns\04_Plānošanas matricas\Lelis\[G.Lelis.xlsm]Nodarbību saraksts'!G13</f>
    </oc>
    <nc r="G205">
      <f>'P:\2Novada_parvalde\2 NP mēneša plāns\04_Plānošanas matricas\Lelis\[G.Lelis.xlsm]Nodarbību saraksts'!G13</f>
    </nc>
  </rcc>
  <rcc rId="2743" sId="1">
    <oc r="H205">
      <f>'P:\2Novada_Nodala\2 NP mēneša plāns\04_Plānošanas matricas\Lelis\[G.Lelis.xlsm]Nodarbību saraksts'!H13</f>
    </oc>
    <nc r="H205">
      <f>'P:\2Novada_parvalde\2 NP mēneša plāns\04_Plānošanas matricas\Lelis\[G.Lelis.xlsm]Nodarbību saraksts'!H13</f>
    </nc>
  </rcc>
  <rcc rId="2744" sId="1">
    <oc r="I205">
      <f>'P:\2Novada_Nodala\2 NP mēneša plāns\04_Plānošanas matricas\Lelis\[G.Lelis.xlsm]Nodarbību saraksts'!I13</f>
    </oc>
    <nc r="I205">
      <f>'P:\2Novada_parvalde\2 NP mēneša plāns\04_Plānošanas matricas\Lelis\[G.Lelis.xlsm]Nodarbību saraksts'!I13</f>
    </nc>
  </rcc>
  <rcc rId="2745" sId="1">
    <oc r="J205">
      <f>'P:\2Novada_Nodala\2 NP mēneša plāns\04_Plānošanas matricas\Lelis\[G.Lelis.xlsm]Nodarbību saraksts'!J13</f>
    </oc>
    <nc r="J205">
      <f>'P:\2Novada_parvalde\2 NP mēneša plāns\04_Plānošanas matricas\Lelis\[G.Lelis.xlsm]Nodarbību saraksts'!J13</f>
    </nc>
  </rcc>
  <rcc rId="2746" sId="1">
    <oc r="K205">
      <f>'P:\2Novada_Nodala\2 NP mēneša plāns\04_Plānošanas matricas\Lelis\[G.Lelis.xlsm]Nodarbību saraksts'!K13</f>
    </oc>
    <nc r="K205">
      <f>'P:\2Novada_parvalde\2 NP mēneša plāns\04_Plānošanas matricas\Lelis\[G.Lelis.xlsm]Nodarbību saraksts'!K13</f>
    </nc>
  </rcc>
  <rcc rId="2747" sId="1">
    <oc r="L205">
      <f>'P:\2Novada_Nodala\2 NP mēneša plāns\04_Plānošanas matricas\Lelis\[G.Lelis.xlsm]Nodarbību saraksts'!L13</f>
    </oc>
    <nc r="L205">
      <f>'P:\2Novada_parvalde\2 NP mēneša plāns\04_Plānošanas matricas\Lelis\[G.Lelis.xlsm]Nodarbību saraksts'!L13</f>
    </nc>
  </rcc>
  <rcc rId="2748" sId="1">
    <oc r="M205">
      <f>'P:\2Novada_Nodala\2 NP mēneša plāns\04_Plānošanas matricas\Lelis\[G.Lelis.xlsm]Nodarbību saraksts'!M13</f>
    </oc>
    <nc r="M205">
      <f>'P:\2Novada_parvalde\2 NP mēneša plāns\04_Plānošanas matricas\Lelis\[G.Lelis.xlsm]Nodarbību saraksts'!M13</f>
    </nc>
  </rcc>
  <rcc rId="2749" sId="1">
    <oc r="N205">
      <f>'P:\2Novada_Nodala\2 NP mēneša plāns\04_Plānošanas matricas\Lelis\[G.Lelis.xlsm]Nodarbību saraksts'!N13</f>
    </oc>
    <nc r="N205">
      <f>'P:\2Novada_parvalde\2 NP mēneša plāns\04_Plānošanas matricas\Lelis\[G.Lelis.xlsm]Nodarbību saraksts'!N13</f>
    </nc>
  </rcc>
  <rcc rId="2750" sId="1">
    <oc r="O205">
      <f>'P:\2Novada_Nodala\2 NP mēneša plāns\04_Plānošanas matricas\Lelis\[G.Lelis.xlsm]Nodarbību saraksts'!O13</f>
    </oc>
    <nc r="O205">
      <f>'P:\2Novada_parvalde\2 NP mēneša plāns\04_Plānošanas matricas\Lelis\[G.Lelis.xlsm]Nodarbību saraksts'!O13</f>
    </nc>
  </rcc>
  <rcc rId="2751" sId="1">
    <oc r="P205">
      <f>'P:\2Novada_Nodala\2 NP mēneša plāns\04_Plānošanas matricas\Lelis\[G.Lelis.xlsm]Nodarbību saraksts'!P13</f>
    </oc>
    <nc r="P205">
      <f>'P:\2Novada_parvalde\2 NP mēneša plāns\04_Plānošanas matricas\Lelis\[G.Lelis.xlsm]Nodarbību saraksts'!P13</f>
    </nc>
  </rcc>
  <rcc rId="2752" sId="1">
    <oc r="Q205">
      <f>'P:\2Novada_Nodala\2 NP mēneša plāns\04_Plānošanas matricas\Lelis\[G.Lelis.xlsm]Nodarbību saraksts'!Q13</f>
    </oc>
    <nc r="Q205">
      <f>'P:\2Novada_parvalde\2 NP mēneša plāns\04_Plānošanas matricas\Lelis\[G.Lelis.xlsm]Nodarbību saraksts'!Q13</f>
    </nc>
  </rcc>
  <rcc rId="2753" sId="1">
    <oc r="R205">
      <f>'P:\2Novada_Nodala\2 NP mēneša plāns\04_Plānošanas matricas\Lelis\[G.Lelis.xlsm]Nodarbību saraksts'!R13</f>
    </oc>
    <nc r="R205">
      <f>'P:\2Novada_parvalde\2 NP mēneša plāns\04_Plānošanas matricas\Lelis\[G.Lelis.xlsm]Nodarbību saraksts'!R13</f>
    </nc>
  </rcc>
  <rcc rId="2754" sId="1">
    <oc r="S205">
      <f>'P:\2Novada_Nodala\2 NP mēneša plāns\04_Plānošanas matricas\Lelis\[G.Lelis.xlsm]Nodarbību saraksts'!S13</f>
    </oc>
    <nc r="S205">
      <f>'P:\2Novada_parvalde\2 NP mēneša plāns\04_Plānošanas matricas\Lelis\[G.Lelis.xlsm]Nodarbību saraksts'!S13</f>
    </nc>
  </rcc>
  <rcc rId="2755" sId="1">
    <oc r="T205">
      <f>'P:\2Novada_Nodala\2 NP mēneša plāns\04_Plānošanas matricas\Lelis\[G.Lelis.xlsm]Nodarbību saraksts'!T13</f>
    </oc>
    <nc r="T205">
      <f>'P:\2Novada_parvalde\2 NP mēneša plāns\04_Plānošanas matricas\Lelis\[G.Lelis.xlsm]Nodarbību saraksts'!T13</f>
    </nc>
  </rcc>
  <rcc rId="2756" sId="1">
    <oc r="U205">
      <f>'P:\2Novada_Nodala\2 NP mēneša plāns\04_Plānošanas matricas\Lelis\[G.Lelis.xlsm]Nodarbību saraksts'!U13</f>
    </oc>
    <nc r="U205">
      <f>'P:\2Novada_parvalde\2 NP mēneša plāns\04_Plānošanas matricas\Lelis\[G.Lelis.xlsm]Nodarbību saraksts'!U13</f>
    </nc>
  </rcc>
  <rcc rId="2757" sId="1">
    <oc r="D206">
      <f>'P:\2Novada_Nodala\2 NP mēneša plāns\04_Plānošanas matricas\Lelis\[G.Lelis.xlsm]Nodarbību saraksts'!D14</f>
    </oc>
    <nc r="D206">
      <f>'P:\2Novada_parvalde\2 NP mēneša plāns\04_Plānošanas matricas\Lelis\[G.Lelis.xlsm]Nodarbību saraksts'!D14</f>
    </nc>
  </rcc>
  <rcc rId="2758" sId="1">
    <oc r="E206">
      <f>'P:\2Novada_Nodala\2 NP mēneša plāns\04_Plānošanas matricas\Lelis\[G.Lelis.xlsm]Nodarbību saraksts'!E14</f>
    </oc>
    <nc r="E206">
      <f>'P:\2Novada_parvalde\2 NP mēneša plāns\04_Plānošanas matricas\Lelis\[G.Lelis.xlsm]Nodarbību saraksts'!E14</f>
    </nc>
  </rcc>
  <rcc rId="2759" sId="1">
    <oc r="F206">
      <f>'P:\2Novada_Nodala\2 NP mēneša plāns\04_Plānošanas matricas\Lelis\[G.Lelis.xlsm]Nodarbību saraksts'!F14</f>
    </oc>
    <nc r="F206">
      <f>'P:\2Novada_parvalde\2 NP mēneša plāns\04_Plānošanas matricas\Lelis\[G.Lelis.xlsm]Nodarbību saraksts'!F14</f>
    </nc>
  </rcc>
  <rcc rId="2760" sId="1">
    <oc r="G206">
      <f>'P:\2Novada_Nodala\2 NP mēneša plāns\04_Plānošanas matricas\Lelis\[G.Lelis.xlsm]Nodarbību saraksts'!G14</f>
    </oc>
    <nc r="G206">
      <f>'P:\2Novada_parvalde\2 NP mēneša plāns\04_Plānošanas matricas\Lelis\[G.Lelis.xlsm]Nodarbību saraksts'!G14</f>
    </nc>
  </rcc>
  <rcc rId="2761" sId="1">
    <oc r="H206">
      <f>'P:\2Novada_Nodala\2 NP mēneša plāns\04_Plānošanas matricas\Lelis\[G.Lelis.xlsm]Nodarbību saraksts'!H14</f>
    </oc>
    <nc r="H206">
      <f>'P:\2Novada_parvalde\2 NP mēneša plāns\04_Plānošanas matricas\Lelis\[G.Lelis.xlsm]Nodarbību saraksts'!H14</f>
    </nc>
  </rcc>
  <rcc rId="2762" sId="1">
    <oc r="I206">
      <f>'P:\2Novada_Nodala\2 NP mēneša plāns\04_Plānošanas matricas\Lelis\[G.Lelis.xlsm]Nodarbību saraksts'!I14</f>
    </oc>
    <nc r="I206">
      <f>'P:\2Novada_parvalde\2 NP mēneša plāns\04_Plānošanas matricas\Lelis\[G.Lelis.xlsm]Nodarbību saraksts'!I14</f>
    </nc>
  </rcc>
  <rcc rId="2763" sId="1">
    <oc r="J206">
      <f>'P:\2Novada_Nodala\2 NP mēneša plāns\04_Plānošanas matricas\Lelis\[G.Lelis.xlsm]Nodarbību saraksts'!J14</f>
    </oc>
    <nc r="J206">
      <f>'P:\2Novada_parvalde\2 NP mēneša plāns\04_Plānošanas matricas\Lelis\[G.Lelis.xlsm]Nodarbību saraksts'!J14</f>
    </nc>
  </rcc>
  <rcc rId="2764" sId="1">
    <oc r="K206">
      <f>'P:\2Novada_Nodala\2 NP mēneša plāns\04_Plānošanas matricas\Lelis\[G.Lelis.xlsm]Nodarbību saraksts'!K14</f>
    </oc>
    <nc r="K206">
      <f>'P:\2Novada_parvalde\2 NP mēneša plāns\04_Plānošanas matricas\Lelis\[G.Lelis.xlsm]Nodarbību saraksts'!K14</f>
    </nc>
  </rcc>
  <rcc rId="2765" sId="1">
    <oc r="L206">
      <f>'P:\2Novada_Nodala\2 NP mēneša plāns\04_Plānošanas matricas\Lelis\[G.Lelis.xlsm]Nodarbību saraksts'!L14</f>
    </oc>
    <nc r="L206">
      <f>'P:\2Novada_parvalde\2 NP mēneša plāns\04_Plānošanas matricas\Lelis\[G.Lelis.xlsm]Nodarbību saraksts'!L14</f>
    </nc>
  </rcc>
  <rcc rId="2766" sId="1">
    <oc r="M206">
      <f>'P:\2Novada_Nodala\2 NP mēneša plāns\04_Plānošanas matricas\Lelis\[G.Lelis.xlsm]Nodarbību saraksts'!M14</f>
    </oc>
    <nc r="M206">
      <f>'P:\2Novada_parvalde\2 NP mēneša plāns\04_Plānošanas matricas\Lelis\[G.Lelis.xlsm]Nodarbību saraksts'!M14</f>
    </nc>
  </rcc>
  <rcc rId="2767" sId="1">
    <oc r="N206">
      <f>'P:\2Novada_Nodala\2 NP mēneša plāns\04_Plānošanas matricas\Lelis\[G.Lelis.xlsm]Nodarbību saraksts'!N14</f>
    </oc>
    <nc r="N206">
      <f>'P:\2Novada_parvalde\2 NP mēneša plāns\04_Plānošanas matricas\Lelis\[G.Lelis.xlsm]Nodarbību saraksts'!N14</f>
    </nc>
  </rcc>
  <rcc rId="2768" sId="1">
    <oc r="O206">
      <f>'P:\2Novada_Nodala\2 NP mēneša plāns\04_Plānošanas matricas\Lelis\[G.Lelis.xlsm]Nodarbību saraksts'!O14</f>
    </oc>
    <nc r="O206">
      <f>'P:\2Novada_parvalde\2 NP mēneša plāns\04_Plānošanas matricas\Lelis\[G.Lelis.xlsm]Nodarbību saraksts'!O14</f>
    </nc>
  </rcc>
  <rcc rId="2769" sId="1">
    <oc r="P206">
      <f>'P:\2Novada_Nodala\2 NP mēneša plāns\04_Plānošanas matricas\Lelis\[G.Lelis.xlsm]Nodarbību saraksts'!P14</f>
    </oc>
    <nc r="P206">
      <f>'P:\2Novada_parvalde\2 NP mēneša plāns\04_Plānošanas matricas\Lelis\[G.Lelis.xlsm]Nodarbību saraksts'!P14</f>
    </nc>
  </rcc>
  <rcc rId="2770" sId="1">
    <oc r="Q206">
      <f>'P:\2Novada_Nodala\2 NP mēneša plāns\04_Plānošanas matricas\Lelis\[G.Lelis.xlsm]Nodarbību saraksts'!Q14</f>
    </oc>
    <nc r="Q206">
      <f>'P:\2Novada_parvalde\2 NP mēneša plāns\04_Plānošanas matricas\Lelis\[G.Lelis.xlsm]Nodarbību saraksts'!Q14</f>
    </nc>
  </rcc>
  <rcc rId="2771" sId="1">
    <oc r="R206">
      <f>'P:\2Novada_Nodala\2 NP mēneša plāns\04_Plānošanas matricas\Lelis\[G.Lelis.xlsm]Nodarbību saraksts'!R14</f>
    </oc>
    <nc r="R206">
      <f>'P:\2Novada_parvalde\2 NP mēneša plāns\04_Plānošanas matricas\Lelis\[G.Lelis.xlsm]Nodarbību saraksts'!R14</f>
    </nc>
  </rcc>
  <rcc rId="2772" sId="1">
    <oc r="S206">
      <f>'P:\2Novada_Nodala\2 NP mēneša plāns\04_Plānošanas matricas\Lelis\[G.Lelis.xlsm]Nodarbību saraksts'!S14</f>
    </oc>
    <nc r="S206">
      <f>'P:\2Novada_parvalde\2 NP mēneša plāns\04_Plānošanas matricas\Lelis\[G.Lelis.xlsm]Nodarbību saraksts'!S14</f>
    </nc>
  </rcc>
  <rcc rId="2773" sId="1">
    <oc r="T206">
      <f>'P:\2Novada_Nodala\2 NP mēneša plāns\04_Plānošanas matricas\Lelis\[G.Lelis.xlsm]Nodarbību saraksts'!T14</f>
    </oc>
    <nc r="T206">
      <f>'P:\2Novada_parvalde\2 NP mēneša plāns\04_Plānošanas matricas\Lelis\[G.Lelis.xlsm]Nodarbību saraksts'!T14</f>
    </nc>
  </rcc>
  <rcc rId="2774" sId="1">
    <oc r="U206">
      <f>'P:\2Novada_Nodala\2 NP mēneša plāns\04_Plānošanas matricas\Lelis\[G.Lelis.xlsm]Nodarbību saraksts'!U14</f>
    </oc>
    <nc r="U206">
      <f>'P:\2Novada_parvalde\2 NP mēneša plāns\04_Plānošanas matricas\Lelis\[G.Lelis.xlsm]Nodarbību saraksts'!U14</f>
    </nc>
  </rcc>
  <rcc rId="2775" sId="1">
    <oc r="D207">
      <f>'P:\2Novada_Nodala\2 NP mēneša plāns\04_Plānošanas matricas\Lelis\[G.Lelis.xlsm]Nodarbību saraksts'!D15</f>
    </oc>
    <nc r="D207">
      <f>'P:\2Novada_parvalde\2 NP mēneša plāns\04_Plānošanas matricas\Lelis\[G.Lelis.xlsm]Nodarbību saraksts'!D15</f>
    </nc>
  </rcc>
  <rcc rId="2776" sId="1">
    <oc r="E207">
      <f>'P:\2Novada_Nodala\2 NP mēneša plāns\04_Plānošanas matricas\Lelis\[G.Lelis.xlsm]Nodarbību saraksts'!E15</f>
    </oc>
    <nc r="E207">
      <f>'P:\2Novada_parvalde\2 NP mēneša plāns\04_Plānošanas matricas\Lelis\[G.Lelis.xlsm]Nodarbību saraksts'!E15</f>
    </nc>
  </rcc>
  <rcc rId="2777" sId="1">
    <oc r="F207">
      <f>'P:\2Novada_Nodala\2 NP mēneša plāns\04_Plānošanas matricas\Lelis\[G.Lelis.xlsm]Nodarbību saraksts'!F15</f>
    </oc>
    <nc r="F207">
      <f>'P:\2Novada_parvalde\2 NP mēneša plāns\04_Plānošanas matricas\Lelis\[G.Lelis.xlsm]Nodarbību saraksts'!F15</f>
    </nc>
  </rcc>
  <rcc rId="2778" sId="1">
    <oc r="G207">
      <f>'P:\2Novada_Nodala\2 NP mēneša plāns\04_Plānošanas matricas\Lelis\[G.Lelis.xlsm]Nodarbību saraksts'!G15</f>
    </oc>
    <nc r="G207">
      <f>'P:\2Novada_parvalde\2 NP mēneša plāns\04_Plānošanas matricas\Lelis\[G.Lelis.xlsm]Nodarbību saraksts'!G15</f>
    </nc>
  </rcc>
  <rcc rId="2779" sId="1">
    <oc r="H207">
      <f>'P:\2Novada_Nodala\2 NP mēneša plāns\04_Plānošanas matricas\Lelis\[G.Lelis.xlsm]Nodarbību saraksts'!H15</f>
    </oc>
    <nc r="H207">
      <f>'P:\2Novada_parvalde\2 NP mēneša plāns\04_Plānošanas matricas\Lelis\[G.Lelis.xlsm]Nodarbību saraksts'!H15</f>
    </nc>
  </rcc>
  <rcc rId="2780" sId="1">
    <oc r="I207">
      <f>'P:\2Novada_Nodala\2 NP mēneša plāns\04_Plānošanas matricas\Lelis\[G.Lelis.xlsm]Nodarbību saraksts'!I15</f>
    </oc>
    <nc r="I207">
      <f>'P:\2Novada_parvalde\2 NP mēneša plāns\04_Plānošanas matricas\Lelis\[G.Lelis.xlsm]Nodarbību saraksts'!I15</f>
    </nc>
  </rcc>
  <rcc rId="2781" sId="1">
    <oc r="J207">
      <f>'P:\2Novada_Nodala\2 NP mēneša plāns\04_Plānošanas matricas\Lelis\[G.Lelis.xlsm]Nodarbību saraksts'!J15</f>
    </oc>
    <nc r="J207">
      <f>'P:\2Novada_parvalde\2 NP mēneša plāns\04_Plānošanas matricas\Lelis\[G.Lelis.xlsm]Nodarbību saraksts'!J15</f>
    </nc>
  </rcc>
  <rcc rId="2782" sId="1">
    <oc r="K207">
      <f>'P:\2Novada_Nodala\2 NP mēneša plāns\04_Plānošanas matricas\Lelis\[G.Lelis.xlsm]Nodarbību saraksts'!K15</f>
    </oc>
    <nc r="K207">
      <f>'P:\2Novada_parvalde\2 NP mēneša plāns\04_Plānošanas matricas\Lelis\[G.Lelis.xlsm]Nodarbību saraksts'!K15</f>
    </nc>
  </rcc>
  <rcc rId="2783" sId="1">
    <oc r="L207">
      <f>'P:\2Novada_Nodala\2 NP mēneša plāns\04_Plānošanas matricas\Lelis\[G.Lelis.xlsm]Nodarbību saraksts'!L15</f>
    </oc>
    <nc r="L207">
      <f>'P:\2Novada_parvalde\2 NP mēneša plāns\04_Plānošanas matricas\Lelis\[G.Lelis.xlsm]Nodarbību saraksts'!L15</f>
    </nc>
  </rcc>
  <rcc rId="2784" sId="1">
    <oc r="M207">
      <f>'P:\2Novada_Nodala\2 NP mēneša plāns\04_Plānošanas matricas\Lelis\[G.Lelis.xlsm]Nodarbību saraksts'!M15</f>
    </oc>
    <nc r="M207">
      <f>'P:\2Novada_parvalde\2 NP mēneša plāns\04_Plānošanas matricas\Lelis\[G.Lelis.xlsm]Nodarbību saraksts'!M15</f>
    </nc>
  </rcc>
  <rcc rId="2785" sId="1">
    <oc r="N207">
      <f>'P:\2Novada_Nodala\2 NP mēneša plāns\04_Plānošanas matricas\Lelis\[G.Lelis.xlsm]Nodarbību saraksts'!N15</f>
    </oc>
    <nc r="N207">
      <f>'P:\2Novada_parvalde\2 NP mēneša plāns\04_Plānošanas matricas\Lelis\[G.Lelis.xlsm]Nodarbību saraksts'!N15</f>
    </nc>
  </rcc>
  <rcc rId="2786" sId="1">
    <oc r="O207">
      <f>'P:\2Novada_Nodala\2 NP mēneša plāns\04_Plānošanas matricas\Lelis\[G.Lelis.xlsm]Nodarbību saraksts'!O15</f>
    </oc>
    <nc r="O207">
      <f>'P:\2Novada_parvalde\2 NP mēneša plāns\04_Plānošanas matricas\Lelis\[G.Lelis.xlsm]Nodarbību saraksts'!O15</f>
    </nc>
  </rcc>
  <rcc rId="2787" sId="1">
    <oc r="P207">
      <f>'P:\2Novada_Nodala\2 NP mēneša plāns\04_Plānošanas matricas\Lelis\[G.Lelis.xlsm]Nodarbību saraksts'!P15</f>
    </oc>
    <nc r="P207">
      <f>'P:\2Novada_parvalde\2 NP mēneša plāns\04_Plānošanas matricas\Lelis\[G.Lelis.xlsm]Nodarbību saraksts'!P15</f>
    </nc>
  </rcc>
  <rcc rId="2788" sId="1">
    <oc r="Q207">
      <f>'P:\2Novada_Nodala\2 NP mēneša plāns\04_Plānošanas matricas\Lelis\[G.Lelis.xlsm]Nodarbību saraksts'!Q15</f>
    </oc>
    <nc r="Q207">
      <f>'P:\2Novada_parvalde\2 NP mēneša plāns\04_Plānošanas matricas\Lelis\[G.Lelis.xlsm]Nodarbību saraksts'!Q15</f>
    </nc>
  </rcc>
  <rcc rId="2789" sId="1">
    <oc r="R207">
      <f>'P:\2Novada_Nodala\2 NP mēneša plāns\04_Plānošanas matricas\Lelis\[G.Lelis.xlsm]Nodarbību saraksts'!R15</f>
    </oc>
    <nc r="R207">
      <f>'P:\2Novada_parvalde\2 NP mēneša plāns\04_Plānošanas matricas\Lelis\[G.Lelis.xlsm]Nodarbību saraksts'!R15</f>
    </nc>
  </rcc>
  <rcc rId="2790" sId="1">
    <oc r="S207">
      <f>'P:\2Novada_Nodala\2 NP mēneša plāns\04_Plānošanas matricas\Lelis\[G.Lelis.xlsm]Nodarbību saraksts'!S15</f>
    </oc>
    <nc r="S207">
      <f>'P:\2Novada_parvalde\2 NP mēneša plāns\04_Plānošanas matricas\Lelis\[G.Lelis.xlsm]Nodarbību saraksts'!S15</f>
    </nc>
  </rcc>
  <rcc rId="2791" sId="1">
    <oc r="T207">
      <f>'P:\2Novada_Nodala\2 NP mēneša plāns\04_Plānošanas matricas\Lelis\[G.Lelis.xlsm]Nodarbību saraksts'!T15</f>
    </oc>
    <nc r="T207">
      <f>'P:\2Novada_parvalde\2 NP mēneša plāns\04_Plānošanas matricas\Lelis\[G.Lelis.xlsm]Nodarbību saraksts'!T15</f>
    </nc>
  </rcc>
  <rcc rId="2792" sId="1">
    <oc r="U207">
      <f>'P:\2Novada_Nodala\2 NP mēneša plāns\04_Plānošanas matricas\Lelis\[G.Lelis.xlsm]Nodarbību saraksts'!U15</f>
    </oc>
    <nc r="U207">
      <f>'P:\2Novada_parvalde\2 NP mēneša plāns\04_Plānošanas matricas\Lelis\[G.Lelis.xlsm]Nodarbību saraksts'!U15</f>
    </nc>
  </rcc>
  <rcc rId="2793" sId="1">
    <oc r="D208">
      <f>'P:\2Novada_Nodala\2 NP mēneša plāns\04_Plānošanas matricas\Lelis\[G.Lelis.xlsm]Nodarbību saraksts'!D16</f>
    </oc>
    <nc r="D208">
      <f>'P:\2Novada_parvalde\2 NP mēneša plāns\04_Plānošanas matricas\Lelis\[G.Lelis.xlsm]Nodarbību saraksts'!D16</f>
    </nc>
  </rcc>
  <rcc rId="2794" sId="1">
    <oc r="E208">
      <f>'P:\2Novada_Nodala\2 NP mēneša plāns\04_Plānošanas matricas\Lelis\[G.Lelis.xlsm]Nodarbību saraksts'!E16</f>
    </oc>
    <nc r="E208">
      <f>'P:\2Novada_parvalde\2 NP mēneša plāns\04_Plānošanas matricas\Lelis\[G.Lelis.xlsm]Nodarbību saraksts'!E16</f>
    </nc>
  </rcc>
  <rcc rId="2795" sId="1">
    <oc r="F208">
      <f>'P:\2Novada_Nodala\2 NP mēneša plāns\04_Plānošanas matricas\Lelis\[G.Lelis.xlsm]Nodarbību saraksts'!F16</f>
    </oc>
    <nc r="F208">
      <f>'P:\2Novada_parvalde\2 NP mēneša plāns\04_Plānošanas matricas\Lelis\[G.Lelis.xlsm]Nodarbību saraksts'!F16</f>
    </nc>
  </rcc>
  <rcc rId="2796" sId="1">
    <oc r="G208">
      <f>'P:\2Novada_Nodala\2 NP mēneša plāns\04_Plānošanas matricas\Lelis\[G.Lelis.xlsm]Nodarbību saraksts'!G16</f>
    </oc>
    <nc r="G208">
      <f>'P:\2Novada_parvalde\2 NP mēneša plāns\04_Plānošanas matricas\Lelis\[G.Lelis.xlsm]Nodarbību saraksts'!G16</f>
    </nc>
  </rcc>
  <rcc rId="2797" sId="1">
    <oc r="H208">
      <f>'P:\2Novada_Nodala\2 NP mēneša plāns\04_Plānošanas matricas\Lelis\[G.Lelis.xlsm]Nodarbību saraksts'!H16</f>
    </oc>
    <nc r="H208">
      <f>'P:\2Novada_parvalde\2 NP mēneša plāns\04_Plānošanas matricas\Lelis\[G.Lelis.xlsm]Nodarbību saraksts'!H16</f>
    </nc>
  </rcc>
  <rcc rId="2798" sId="1">
    <oc r="I208">
      <f>'P:\2Novada_Nodala\2 NP mēneša plāns\04_Plānošanas matricas\Lelis\[G.Lelis.xlsm]Nodarbību saraksts'!I16</f>
    </oc>
    <nc r="I208">
      <f>'P:\2Novada_parvalde\2 NP mēneša plāns\04_Plānošanas matricas\Lelis\[G.Lelis.xlsm]Nodarbību saraksts'!I16</f>
    </nc>
  </rcc>
  <rcc rId="2799" sId="1">
    <oc r="J208">
      <f>'P:\2Novada_Nodala\2 NP mēneša plāns\04_Plānošanas matricas\Lelis\[G.Lelis.xlsm]Nodarbību saraksts'!J16</f>
    </oc>
    <nc r="J208">
      <f>'P:\2Novada_parvalde\2 NP mēneša plāns\04_Plānošanas matricas\Lelis\[G.Lelis.xlsm]Nodarbību saraksts'!J16</f>
    </nc>
  </rcc>
  <rcc rId="2800" sId="1">
    <oc r="K208">
      <f>'P:\2Novada_Nodala\2 NP mēneša plāns\04_Plānošanas matricas\Lelis\[G.Lelis.xlsm]Nodarbību saraksts'!K16</f>
    </oc>
    <nc r="K208">
      <f>'P:\2Novada_parvalde\2 NP mēneša plāns\04_Plānošanas matricas\Lelis\[G.Lelis.xlsm]Nodarbību saraksts'!K16</f>
    </nc>
  </rcc>
  <rcc rId="2801" sId="1">
    <oc r="L208">
      <f>'P:\2Novada_Nodala\2 NP mēneša plāns\04_Plānošanas matricas\Lelis\[G.Lelis.xlsm]Nodarbību saraksts'!L16</f>
    </oc>
    <nc r="L208">
      <f>'P:\2Novada_parvalde\2 NP mēneša plāns\04_Plānošanas matricas\Lelis\[G.Lelis.xlsm]Nodarbību saraksts'!L16</f>
    </nc>
  </rcc>
  <rcc rId="2802" sId="1">
    <oc r="M208">
      <f>'P:\2Novada_Nodala\2 NP mēneša plāns\04_Plānošanas matricas\Lelis\[G.Lelis.xlsm]Nodarbību saraksts'!M16</f>
    </oc>
    <nc r="M208">
      <f>'P:\2Novada_parvalde\2 NP mēneša plāns\04_Plānošanas matricas\Lelis\[G.Lelis.xlsm]Nodarbību saraksts'!M16</f>
    </nc>
  </rcc>
  <rcc rId="2803" sId="1">
    <oc r="N208">
      <f>'P:\2Novada_Nodala\2 NP mēneša plāns\04_Plānošanas matricas\Lelis\[G.Lelis.xlsm]Nodarbību saraksts'!N16</f>
    </oc>
    <nc r="N208">
      <f>'P:\2Novada_parvalde\2 NP mēneša plāns\04_Plānošanas matricas\Lelis\[G.Lelis.xlsm]Nodarbību saraksts'!N16</f>
    </nc>
  </rcc>
  <rcc rId="2804" sId="1">
    <oc r="O208">
      <f>'P:\2Novada_Nodala\2 NP mēneša plāns\04_Plānošanas matricas\Lelis\[G.Lelis.xlsm]Nodarbību saraksts'!O16</f>
    </oc>
    <nc r="O208">
      <f>'P:\2Novada_parvalde\2 NP mēneša plāns\04_Plānošanas matricas\Lelis\[G.Lelis.xlsm]Nodarbību saraksts'!O16</f>
    </nc>
  </rcc>
  <rcc rId="2805" sId="1">
    <oc r="P208">
      <f>'P:\2Novada_Nodala\2 NP mēneša plāns\04_Plānošanas matricas\Lelis\[G.Lelis.xlsm]Nodarbību saraksts'!P16</f>
    </oc>
    <nc r="P208">
      <f>'P:\2Novada_parvalde\2 NP mēneša plāns\04_Plānošanas matricas\Lelis\[G.Lelis.xlsm]Nodarbību saraksts'!P16</f>
    </nc>
  </rcc>
  <rcc rId="2806" sId="1">
    <oc r="Q208">
      <f>'P:\2Novada_Nodala\2 NP mēneša plāns\04_Plānošanas matricas\Lelis\[G.Lelis.xlsm]Nodarbību saraksts'!Q16</f>
    </oc>
    <nc r="Q208">
      <f>'P:\2Novada_parvalde\2 NP mēneša plāns\04_Plānošanas matricas\Lelis\[G.Lelis.xlsm]Nodarbību saraksts'!Q16</f>
    </nc>
  </rcc>
  <rcc rId="2807" sId="1">
    <oc r="R208">
      <f>'P:\2Novada_Nodala\2 NP mēneša plāns\04_Plānošanas matricas\Lelis\[G.Lelis.xlsm]Nodarbību saraksts'!R16</f>
    </oc>
    <nc r="R208">
      <f>'P:\2Novada_parvalde\2 NP mēneša plāns\04_Plānošanas matricas\Lelis\[G.Lelis.xlsm]Nodarbību saraksts'!R16</f>
    </nc>
  </rcc>
  <rcc rId="2808" sId="1">
    <oc r="S208">
      <f>'P:\2Novada_Nodala\2 NP mēneša plāns\04_Plānošanas matricas\Lelis\[G.Lelis.xlsm]Nodarbību saraksts'!S16</f>
    </oc>
    <nc r="S208">
      <f>'P:\2Novada_parvalde\2 NP mēneša plāns\04_Plānošanas matricas\Lelis\[G.Lelis.xlsm]Nodarbību saraksts'!S16</f>
    </nc>
  </rcc>
  <rcc rId="2809" sId="1">
    <oc r="T208">
      <f>'P:\2Novada_Nodala\2 NP mēneša plāns\04_Plānošanas matricas\Lelis\[G.Lelis.xlsm]Nodarbību saraksts'!T16</f>
    </oc>
    <nc r="T208">
      <f>'P:\2Novada_parvalde\2 NP mēneša plāns\04_Plānošanas matricas\Lelis\[G.Lelis.xlsm]Nodarbību saraksts'!T16</f>
    </nc>
  </rcc>
  <rcc rId="2810" sId="1">
    <oc r="U208">
      <f>'P:\2Novada_Nodala\2 NP mēneša plāns\04_Plānošanas matricas\Lelis\[G.Lelis.xlsm]Nodarbību saraksts'!U16</f>
    </oc>
    <nc r="U208">
      <f>'P:\2Novada_parvalde\2 NP mēneša plāns\04_Plānošanas matricas\Lelis\[G.Lelis.xlsm]Nodarbību saraksts'!U16</f>
    </nc>
  </rcc>
  <rcc rId="2811" sId="1">
    <oc r="D209">
      <f>'P:\2Novada_Nodala\2 NP mēneša plāns\04_Plānošanas matricas\Lelis\[G.Lelis.xlsm]Nodarbību saraksts'!D17</f>
    </oc>
    <nc r="D209">
      <f>'P:\2Novada_parvalde\2 NP mēneša plāns\04_Plānošanas matricas\Lelis\[G.Lelis.xlsm]Nodarbību saraksts'!D17</f>
    </nc>
  </rcc>
  <rcc rId="2812" sId="1">
    <oc r="E209">
      <f>'P:\2Novada_Nodala\2 NP mēneša plāns\04_Plānošanas matricas\Lelis\[G.Lelis.xlsm]Nodarbību saraksts'!E17</f>
    </oc>
    <nc r="E209">
      <f>'P:\2Novada_parvalde\2 NP mēneša plāns\04_Plānošanas matricas\Lelis\[G.Lelis.xlsm]Nodarbību saraksts'!E17</f>
    </nc>
  </rcc>
  <rcc rId="2813" sId="1">
    <oc r="F209">
      <f>'P:\2Novada_Nodala\2 NP mēneša plāns\04_Plānošanas matricas\Lelis\[G.Lelis.xlsm]Nodarbību saraksts'!F17</f>
    </oc>
    <nc r="F209">
      <f>'P:\2Novada_parvalde\2 NP mēneša plāns\04_Plānošanas matricas\Lelis\[G.Lelis.xlsm]Nodarbību saraksts'!F17</f>
    </nc>
  </rcc>
  <rcc rId="2814" sId="1">
    <oc r="G209">
      <f>'P:\2Novada_Nodala\2 NP mēneša plāns\04_Plānošanas matricas\Lelis\[G.Lelis.xlsm]Nodarbību saraksts'!G17</f>
    </oc>
    <nc r="G209">
      <f>'P:\2Novada_parvalde\2 NP mēneša plāns\04_Plānošanas matricas\Lelis\[G.Lelis.xlsm]Nodarbību saraksts'!G17</f>
    </nc>
  </rcc>
  <rcc rId="2815" sId="1">
    <oc r="H209">
      <f>'P:\2Novada_Nodala\2 NP mēneša plāns\04_Plānošanas matricas\Lelis\[G.Lelis.xlsm]Nodarbību saraksts'!H17</f>
    </oc>
    <nc r="H209">
      <f>'P:\2Novada_parvalde\2 NP mēneša plāns\04_Plānošanas matricas\Lelis\[G.Lelis.xlsm]Nodarbību saraksts'!H17</f>
    </nc>
  </rcc>
  <rcc rId="2816" sId="1">
    <oc r="I209">
      <f>'P:\2Novada_Nodala\2 NP mēneša plāns\04_Plānošanas matricas\Lelis\[G.Lelis.xlsm]Nodarbību saraksts'!I17</f>
    </oc>
    <nc r="I209">
      <f>'P:\2Novada_parvalde\2 NP mēneša plāns\04_Plānošanas matricas\Lelis\[G.Lelis.xlsm]Nodarbību saraksts'!I17</f>
    </nc>
  </rcc>
  <rcc rId="2817" sId="1">
    <oc r="J209">
      <f>'P:\2Novada_Nodala\2 NP mēneša plāns\04_Plānošanas matricas\Lelis\[G.Lelis.xlsm]Nodarbību saraksts'!J17</f>
    </oc>
    <nc r="J209">
      <f>'P:\2Novada_parvalde\2 NP mēneša plāns\04_Plānošanas matricas\Lelis\[G.Lelis.xlsm]Nodarbību saraksts'!J17</f>
    </nc>
  </rcc>
  <rcc rId="2818" sId="1">
    <oc r="K209">
      <f>'P:\2Novada_Nodala\2 NP mēneša plāns\04_Plānošanas matricas\Lelis\[G.Lelis.xlsm]Nodarbību saraksts'!K17</f>
    </oc>
    <nc r="K209">
      <f>'P:\2Novada_parvalde\2 NP mēneša plāns\04_Plānošanas matricas\Lelis\[G.Lelis.xlsm]Nodarbību saraksts'!K17</f>
    </nc>
  </rcc>
  <rcc rId="2819" sId="1">
    <oc r="L209">
      <f>'P:\2Novada_Nodala\2 NP mēneša plāns\04_Plānošanas matricas\Lelis\[G.Lelis.xlsm]Nodarbību saraksts'!L17</f>
    </oc>
    <nc r="L209">
      <f>'P:\2Novada_parvalde\2 NP mēneša plāns\04_Plānošanas matricas\Lelis\[G.Lelis.xlsm]Nodarbību saraksts'!L17</f>
    </nc>
  </rcc>
  <rcc rId="2820" sId="1">
    <oc r="M209">
      <f>'P:\2Novada_Nodala\2 NP mēneša plāns\04_Plānošanas matricas\Lelis\[G.Lelis.xlsm]Nodarbību saraksts'!M17</f>
    </oc>
    <nc r="M209">
      <f>'P:\2Novada_parvalde\2 NP mēneša plāns\04_Plānošanas matricas\Lelis\[G.Lelis.xlsm]Nodarbību saraksts'!M17</f>
    </nc>
  </rcc>
  <rcc rId="2821" sId="1">
    <oc r="N209">
      <f>'P:\2Novada_Nodala\2 NP mēneša plāns\04_Plānošanas matricas\Lelis\[G.Lelis.xlsm]Nodarbību saraksts'!N17</f>
    </oc>
    <nc r="N209">
      <f>'P:\2Novada_parvalde\2 NP mēneša plāns\04_Plānošanas matricas\Lelis\[G.Lelis.xlsm]Nodarbību saraksts'!N17</f>
    </nc>
  </rcc>
  <rcc rId="2822" sId="1">
    <oc r="O209">
      <f>'P:\2Novada_Nodala\2 NP mēneša plāns\04_Plānošanas matricas\Lelis\[G.Lelis.xlsm]Nodarbību saraksts'!O17</f>
    </oc>
    <nc r="O209">
      <f>'P:\2Novada_parvalde\2 NP mēneša plāns\04_Plānošanas matricas\Lelis\[G.Lelis.xlsm]Nodarbību saraksts'!O17</f>
    </nc>
  </rcc>
  <rcc rId="2823" sId="1">
    <oc r="P209">
      <f>'P:\2Novada_Nodala\2 NP mēneša plāns\04_Plānošanas matricas\Lelis\[G.Lelis.xlsm]Nodarbību saraksts'!P17</f>
    </oc>
    <nc r="P209">
      <f>'P:\2Novada_parvalde\2 NP mēneša plāns\04_Plānošanas matricas\Lelis\[G.Lelis.xlsm]Nodarbību saraksts'!P17</f>
    </nc>
  </rcc>
  <rcc rId="2824" sId="1">
    <oc r="Q209">
      <f>'P:\2Novada_Nodala\2 NP mēneša plāns\04_Plānošanas matricas\Lelis\[G.Lelis.xlsm]Nodarbību saraksts'!Q17</f>
    </oc>
    <nc r="Q209">
      <f>'P:\2Novada_parvalde\2 NP mēneša plāns\04_Plānošanas matricas\Lelis\[G.Lelis.xlsm]Nodarbību saraksts'!Q17</f>
    </nc>
  </rcc>
  <rcc rId="2825" sId="1">
    <oc r="R209">
      <f>'P:\2Novada_Nodala\2 NP mēneša plāns\04_Plānošanas matricas\Lelis\[G.Lelis.xlsm]Nodarbību saraksts'!R17</f>
    </oc>
    <nc r="R209">
      <f>'P:\2Novada_parvalde\2 NP mēneša plāns\04_Plānošanas matricas\Lelis\[G.Lelis.xlsm]Nodarbību saraksts'!R17</f>
    </nc>
  </rcc>
  <rcc rId="2826" sId="1">
    <oc r="S209">
      <f>'P:\2Novada_Nodala\2 NP mēneša plāns\04_Plānošanas matricas\Lelis\[G.Lelis.xlsm]Nodarbību saraksts'!S17</f>
    </oc>
    <nc r="S209">
      <f>'P:\2Novada_parvalde\2 NP mēneša plāns\04_Plānošanas matricas\Lelis\[G.Lelis.xlsm]Nodarbību saraksts'!S17</f>
    </nc>
  </rcc>
  <rcc rId="2827" sId="1">
    <oc r="T209">
      <f>'P:\2Novada_Nodala\2 NP mēneša plāns\04_Plānošanas matricas\Lelis\[G.Lelis.xlsm]Nodarbību saraksts'!T17</f>
    </oc>
    <nc r="T209">
      <f>'P:\2Novada_parvalde\2 NP mēneša plāns\04_Plānošanas matricas\Lelis\[G.Lelis.xlsm]Nodarbību saraksts'!T17</f>
    </nc>
  </rcc>
  <rcc rId="2828" sId="1">
    <oc r="U209">
      <f>'P:\2Novada_Nodala\2 NP mēneša plāns\04_Plānošanas matricas\Lelis\[G.Lelis.xlsm]Nodarbību saraksts'!U17</f>
    </oc>
    <nc r="U209">
      <f>'P:\2Novada_parvalde\2 NP mēneša plāns\04_Plānošanas matricas\Lelis\[G.Lelis.xlsm]Nodarbību saraksts'!U17</f>
    </nc>
  </rcc>
  <rcc rId="2829" sId="1">
    <oc r="D210">
      <f>'P:\2Novada_Nodala\2 NP mēneša plāns\04_Plānošanas matricas\Lelis\[G.Lelis.xlsm]Nodarbību saraksts'!D18</f>
    </oc>
    <nc r="D210">
      <f>'P:\2Novada_parvalde\2 NP mēneša plāns\04_Plānošanas matricas\Lelis\[G.Lelis.xlsm]Nodarbību saraksts'!D18</f>
    </nc>
  </rcc>
  <rcc rId="2830" sId="1">
    <oc r="E210">
      <f>'P:\2Novada_Nodala\2 NP mēneša plāns\04_Plānošanas matricas\Lelis\[G.Lelis.xlsm]Nodarbību saraksts'!E18</f>
    </oc>
    <nc r="E210">
      <f>'P:\2Novada_parvalde\2 NP mēneša plāns\04_Plānošanas matricas\Lelis\[G.Lelis.xlsm]Nodarbību saraksts'!E18</f>
    </nc>
  </rcc>
  <rcc rId="2831" sId="1">
    <oc r="F210">
      <f>'P:\2Novada_Nodala\2 NP mēneša plāns\04_Plānošanas matricas\Lelis\[G.Lelis.xlsm]Nodarbību saraksts'!F18</f>
    </oc>
    <nc r="F210">
      <f>'P:\2Novada_parvalde\2 NP mēneša plāns\04_Plānošanas matricas\Lelis\[G.Lelis.xlsm]Nodarbību saraksts'!F18</f>
    </nc>
  </rcc>
  <rcc rId="2832" sId="1">
    <oc r="G210">
      <f>'P:\2Novada_Nodala\2 NP mēneša plāns\04_Plānošanas matricas\Lelis\[G.Lelis.xlsm]Nodarbību saraksts'!G18</f>
    </oc>
    <nc r="G210">
      <f>'P:\2Novada_parvalde\2 NP mēneša plāns\04_Plānošanas matricas\Lelis\[G.Lelis.xlsm]Nodarbību saraksts'!G18</f>
    </nc>
  </rcc>
  <rcc rId="2833" sId="1">
    <oc r="H210">
      <f>'P:\2Novada_Nodala\2 NP mēneša plāns\04_Plānošanas matricas\Lelis\[G.Lelis.xlsm]Nodarbību saraksts'!H18</f>
    </oc>
    <nc r="H210">
      <f>'P:\2Novada_parvalde\2 NP mēneša plāns\04_Plānošanas matricas\Lelis\[G.Lelis.xlsm]Nodarbību saraksts'!H18</f>
    </nc>
  </rcc>
  <rcc rId="2834" sId="1">
    <oc r="I210">
      <f>'P:\2Novada_Nodala\2 NP mēneša plāns\04_Plānošanas matricas\Lelis\[G.Lelis.xlsm]Nodarbību saraksts'!I18</f>
    </oc>
    <nc r="I210">
      <f>'P:\2Novada_parvalde\2 NP mēneša plāns\04_Plānošanas matricas\Lelis\[G.Lelis.xlsm]Nodarbību saraksts'!I18</f>
    </nc>
  </rcc>
  <rcc rId="2835" sId="1">
    <oc r="J210">
      <f>'P:\2Novada_Nodala\2 NP mēneša plāns\04_Plānošanas matricas\Lelis\[G.Lelis.xlsm]Nodarbību saraksts'!J18</f>
    </oc>
    <nc r="J210">
      <f>'P:\2Novada_parvalde\2 NP mēneša plāns\04_Plānošanas matricas\Lelis\[G.Lelis.xlsm]Nodarbību saraksts'!J18</f>
    </nc>
  </rcc>
  <rcc rId="2836" sId="1">
    <oc r="K210">
      <f>'P:\2Novada_Nodala\2 NP mēneša plāns\04_Plānošanas matricas\Lelis\[G.Lelis.xlsm]Nodarbību saraksts'!K18</f>
    </oc>
    <nc r="K210">
      <f>'P:\2Novada_parvalde\2 NP mēneša plāns\04_Plānošanas matricas\Lelis\[G.Lelis.xlsm]Nodarbību saraksts'!K18</f>
    </nc>
  </rcc>
  <rcc rId="2837" sId="1">
    <oc r="L210">
      <f>'P:\2Novada_Nodala\2 NP mēneša plāns\04_Plānošanas matricas\Lelis\[G.Lelis.xlsm]Nodarbību saraksts'!L18</f>
    </oc>
    <nc r="L210">
      <f>'P:\2Novada_parvalde\2 NP mēneša plāns\04_Plānošanas matricas\Lelis\[G.Lelis.xlsm]Nodarbību saraksts'!L18</f>
    </nc>
  </rcc>
  <rcc rId="2838" sId="1">
    <oc r="M210">
      <f>'P:\2Novada_Nodala\2 NP mēneša plāns\04_Plānošanas matricas\Lelis\[G.Lelis.xlsm]Nodarbību saraksts'!M18</f>
    </oc>
    <nc r="M210">
      <f>'P:\2Novada_parvalde\2 NP mēneša plāns\04_Plānošanas matricas\Lelis\[G.Lelis.xlsm]Nodarbību saraksts'!M18</f>
    </nc>
  </rcc>
  <rcc rId="2839" sId="1">
    <oc r="N210">
      <f>'P:\2Novada_Nodala\2 NP mēneša plāns\04_Plānošanas matricas\Lelis\[G.Lelis.xlsm]Nodarbību saraksts'!N18</f>
    </oc>
    <nc r="N210">
      <f>'P:\2Novada_parvalde\2 NP mēneša plāns\04_Plānošanas matricas\Lelis\[G.Lelis.xlsm]Nodarbību saraksts'!N18</f>
    </nc>
  </rcc>
  <rcc rId="2840" sId="1">
    <oc r="O210">
      <f>'P:\2Novada_Nodala\2 NP mēneša plāns\04_Plānošanas matricas\Lelis\[G.Lelis.xlsm]Nodarbību saraksts'!O18</f>
    </oc>
    <nc r="O210">
      <f>'P:\2Novada_parvalde\2 NP mēneša plāns\04_Plānošanas matricas\Lelis\[G.Lelis.xlsm]Nodarbību saraksts'!O18</f>
    </nc>
  </rcc>
  <rcc rId="2841" sId="1">
    <oc r="P210">
      <f>'P:\2Novada_Nodala\2 NP mēneša plāns\04_Plānošanas matricas\Lelis\[G.Lelis.xlsm]Nodarbību saraksts'!P18</f>
    </oc>
    <nc r="P210">
      <f>'P:\2Novada_parvalde\2 NP mēneša plāns\04_Plānošanas matricas\Lelis\[G.Lelis.xlsm]Nodarbību saraksts'!P18</f>
    </nc>
  </rcc>
  <rcc rId="2842" sId="1">
    <oc r="Q210">
      <f>'P:\2Novada_Nodala\2 NP mēneša plāns\04_Plānošanas matricas\Lelis\[G.Lelis.xlsm]Nodarbību saraksts'!Q18</f>
    </oc>
    <nc r="Q210">
      <f>'P:\2Novada_parvalde\2 NP mēneša plāns\04_Plānošanas matricas\Lelis\[G.Lelis.xlsm]Nodarbību saraksts'!Q18</f>
    </nc>
  </rcc>
  <rcc rId="2843" sId="1">
    <oc r="R210">
      <f>'P:\2Novada_Nodala\2 NP mēneša plāns\04_Plānošanas matricas\Lelis\[G.Lelis.xlsm]Nodarbību saraksts'!R18</f>
    </oc>
    <nc r="R210">
      <f>'P:\2Novada_parvalde\2 NP mēneša plāns\04_Plānošanas matricas\Lelis\[G.Lelis.xlsm]Nodarbību saraksts'!R18</f>
    </nc>
  </rcc>
  <rcc rId="2844" sId="1">
    <oc r="S210">
      <f>'P:\2Novada_Nodala\2 NP mēneša plāns\04_Plānošanas matricas\Lelis\[G.Lelis.xlsm]Nodarbību saraksts'!S18</f>
    </oc>
    <nc r="S210">
      <f>'P:\2Novada_parvalde\2 NP mēneša plāns\04_Plānošanas matricas\Lelis\[G.Lelis.xlsm]Nodarbību saraksts'!S18</f>
    </nc>
  </rcc>
  <rcc rId="2845" sId="1">
    <oc r="T210">
      <f>'P:\2Novada_Nodala\2 NP mēneša plāns\04_Plānošanas matricas\Lelis\[G.Lelis.xlsm]Nodarbību saraksts'!T18</f>
    </oc>
    <nc r="T210">
      <f>'P:\2Novada_parvalde\2 NP mēneša plāns\04_Plānošanas matricas\Lelis\[G.Lelis.xlsm]Nodarbību saraksts'!T18</f>
    </nc>
  </rcc>
  <rcc rId="2846" sId="1">
    <oc r="U210">
      <f>'P:\2Novada_Nodala\2 NP mēneša plāns\04_Plānošanas matricas\Lelis\[G.Lelis.xlsm]Nodarbību saraksts'!U18</f>
    </oc>
    <nc r="U210">
      <f>'P:\2Novada_parvalde\2 NP mēneša plāns\04_Plānošanas matricas\Lelis\[G.Lelis.xlsm]Nodarbību saraksts'!U18</f>
    </nc>
  </rcc>
  <rcc rId="2847" sId="1">
    <oc r="D211">
      <f>'P:\2Novada_Nodala\2 NP mēneša plāns\04_Plānošanas matricas\Lelis\[G.Lelis.xlsm]Nodarbību saraksts'!D19</f>
    </oc>
    <nc r="D211">
      <f>'P:\2Novada_parvalde\2 NP mēneša plāns\04_Plānošanas matricas\Lelis\[G.Lelis.xlsm]Nodarbību saraksts'!D19</f>
    </nc>
  </rcc>
  <rcc rId="2848" sId="1">
    <oc r="E211">
      <f>'P:\2Novada_Nodala\2 NP mēneša plāns\04_Plānošanas matricas\Lelis\[G.Lelis.xlsm]Nodarbību saraksts'!E19</f>
    </oc>
    <nc r="E211">
      <f>'P:\2Novada_parvalde\2 NP mēneša plāns\04_Plānošanas matricas\Lelis\[G.Lelis.xlsm]Nodarbību saraksts'!E19</f>
    </nc>
  </rcc>
  <rcc rId="2849" sId="1">
    <oc r="F211">
      <f>'P:\2Novada_Nodala\2 NP mēneša plāns\04_Plānošanas matricas\Lelis\[G.Lelis.xlsm]Nodarbību saraksts'!F19</f>
    </oc>
    <nc r="F211">
      <f>'P:\2Novada_parvalde\2 NP mēneša plāns\04_Plānošanas matricas\Lelis\[G.Lelis.xlsm]Nodarbību saraksts'!F19</f>
    </nc>
  </rcc>
  <rcc rId="2850" sId="1">
    <oc r="G211">
      <f>'P:\2Novada_Nodala\2 NP mēneša plāns\04_Plānošanas matricas\Lelis\[G.Lelis.xlsm]Nodarbību saraksts'!G19</f>
    </oc>
    <nc r="G211">
      <f>'P:\2Novada_parvalde\2 NP mēneša plāns\04_Plānošanas matricas\Lelis\[G.Lelis.xlsm]Nodarbību saraksts'!G19</f>
    </nc>
  </rcc>
  <rcc rId="2851" sId="1">
    <oc r="H211">
      <f>'P:\2Novada_Nodala\2 NP mēneša plāns\04_Plānošanas matricas\Lelis\[G.Lelis.xlsm]Nodarbību saraksts'!H19</f>
    </oc>
    <nc r="H211">
      <f>'P:\2Novada_parvalde\2 NP mēneša plāns\04_Plānošanas matricas\Lelis\[G.Lelis.xlsm]Nodarbību saraksts'!H19</f>
    </nc>
  </rcc>
  <rcc rId="2852" sId="1">
    <oc r="I211">
      <f>'P:\2Novada_Nodala\2 NP mēneša plāns\04_Plānošanas matricas\Lelis\[G.Lelis.xlsm]Nodarbību saraksts'!I19</f>
    </oc>
    <nc r="I211">
      <f>'P:\2Novada_parvalde\2 NP mēneša plāns\04_Plānošanas matricas\Lelis\[G.Lelis.xlsm]Nodarbību saraksts'!I19</f>
    </nc>
  </rcc>
  <rcc rId="2853" sId="1">
    <oc r="J211">
      <f>'P:\2Novada_Nodala\2 NP mēneša plāns\04_Plānošanas matricas\Lelis\[G.Lelis.xlsm]Nodarbību saraksts'!J19</f>
    </oc>
    <nc r="J211">
      <f>'P:\2Novada_parvalde\2 NP mēneša plāns\04_Plānošanas matricas\Lelis\[G.Lelis.xlsm]Nodarbību saraksts'!J19</f>
    </nc>
  </rcc>
  <rcc rId="2854" sId="1">
    <oc r="K211">
      <f>'P:\2Novada_Nodala\2 NP mēneša plāns\04_Plānošanas matricas\Lelis\[G.Lelis.xlsm]Nodarbību saraksts'!K19</f>
    </oc>
    <nc r="K211">
      <f>'P:\2Novada_parvalde\2 NP mēneša plāns\04_Plānošanas matricas\Lelis\[G.Lelis.xlsm]Nodarbību saraksts'!K19</f>
    </nc>
  </rcc>
  <rcc rId="2855" sId="1">
    <oc r="L211">
      <f>'P:\2Novada_Nodala\2 NP mēneša plāns\04_Plānošanas matricas\Lelis\[G.Lelis.xlsm]Nodarbību saraksts'!L19</f>
    </oc>
    <nc r="L211">
      <f>'P:\2Novada_parvalde\2 NP mēneša plāns\04_Plānošanas matricas\Lelis\[G.Lelis.xlsm]Nodarbību saraksts'!L19</f>
    </nc>
  </rcc>
  <rcc rId="2856" sId="1">
    <oc r="M211">
      <f>'P:\2Novada_Nodala\2 NP mēneša plāns\04_Plānošanas matricas\Lelis\[G.Lelis.xlsm]Nodarbību saraksts'!M19</f>
    </oc>
    <nc r="M211">
      <f>'P:\2Novada_parvalde\2 NP mēneša plāns\04_Plānošanas matricas\Lelis\[G.Lelis.xlsm]Nodarbību saraksts'!M19</f>
    </nc>
  </rcc>
  <rcc rId="2857" sId="1">
    <oc r="N211">
      <f>'P:\2Novada_Nodala\2 NP mēneša plāns\04_Plānošanas matricas\Lelis\[G.Lelis.xlsm]Nodarbību saraksts'!N19</f>
    </oc>
    <nc r="N211">
      <f>'P:\2Novada_parvalde\2 NP mēneša plāns\04_Plānošanas matricas\Lelis\[G.Lelis.xlsm]Nodarbību saraksts'!N19</f>
    </nc>
  </rcc>
  <rcc rId="2858" sId="1">
    <oc r="O211">
      <f>'P:\2Novada_Nodala\2 NP mēneša plāns\04_Plānošanas matricas\Lelis\[G.Lelis.xlsm]Nodarbību saraksts'!O19</f>
    </oc>
    <nc r="O211">
      <f>'P:\2Novada_parvalde\2 NP mēneša plāns\04_Plānošanas matricas\Lelis\[G.Lelis.xlsm]Nodarbību saraksts'!O19</f>
    </nc>
  </rcc>
  <rcc rId="2859" sId="1">
    <oc r="P211">
      <f>'P:\2Novada_Nodala\2 NP mēneša plāns\04_Plānošanas matricas\Lelis\[G.Lelis.xlsm]Nodarbību saraksts'!P19</f>
    </oc>
    <nc r="P211">
      <f>'P:\2Novada_parvalde\2 NP mēneša plāns\04_Plānošanas matricas\Lelis\[G.Lelis.xlsm]Nodarbību saraksts'!P19</f>
    </nc>
  </rcc>
  <rcc rId="2860" sId="1">
    <oc r="Q211">
      <f>'P:\2Novada_Nodala\2 NP mēneša plāns\04_Plānošanas matricas\Lelis\[G.Lelis.xlsm]Nodarbību saraksts'!Q19</f>
    </oc>
    <nc r="Q211">
      <f>'P:\2Novada_parvalde\2 NP mēneša plāns\04_Plānošanas matricas\Lelis\[G.Lelis.xlsm]Nodarbību saraksts'!Q19</f>
    </nc>
  </rcc>
  <rcc rId="2861" sId="1">
    <oc r="R211">
      <f>'P:\2Novada_Nodala\2 NP mēneša plāns\04_Plānošanas matricas\Lelis\[G.Lelis.xlsm]Nodarbību saraksts'!R19</f>
    </oc>
    <nc r="R211">
      <f>'P:\2Novada_parvalde\2 NP mēneša plāns\04_Plānošanas matricas\Lelis\[G.Lelis.xlsm]Nodarbību saraksts'!R19</f>
    </nc>
  </rcc>
  <rcc rId="2862" sId="1">
    <oc r="S211">
      <f>'P:\2Novada_Nodala\2 NP mēneša plāns\04_Plānošanas matricas\Lelis\[G.Lelis.xlsm]Nodarbību saraksts'!S19</f>
    </oc>
    <nc r="S211">
      <f>'P:\2Novada_parvalde\2 NP mēneša plāns\04_Plānošanas matricas\Lelis\[G.Lelis.xlsm]Nodarbību saraksts'!S19</f>
    </nc>
  </rcc>
  <rcc rId="2863" sId="1">
    <oc r="T211">
      <f>'P:\2Novada_Nodala\2 NP mēneša plāns\04_Plānošanas matricas\Lelis\[G.Lelis.xlsm]Nodarbību saraksts'!T19</f>
    </oc>
    <nc r="T211">
      <f>'P:\2Novada_parvalde\2 NP mēneša plāns\04_Plānošanas matricas\Lelis\[G.Lelis.xlsm]Nodarbību saraksts'!T19</f>
    </nc>
  </rcc>
  <rcc rId="2864" sId="1">
    <oc r="U211">
      <f>'P:\2Novada_Nodala\2 NP mēneša plāns\04_Plānošanas matricas\Lelis\[G.Lelis.xlsm]Nodarbību saraksts'!U19</f>
    </oc>
    <nc r="U211">
      <f>'P:\2Novada_parvalde\2 NP mēneša plāns\04_Plānošanas matricas\Lelis\[G.Lelis.xlsm]Nodarbību saraksts'!U19</f>
    </nc>
  </rcc>
  <rcc rId="2865" sId="1">
    <oc r="D212">
      <f>'P:\2Novada_Nodala\2 NP mēneša plāns\04_Plānošanas matricas\Lelis\[G.Lelis.xlsm]Nodarbību saraksts'!D20</f>
    </oc>
    <nc r="D212">
      <f>'P:\2Novada_parvalde\2 NP mēneša plāns\04_Plānošanas matricas\Lelis\[G.Lelis.xlsm]Nodarbību saraksts'!D20</f>
    </nc>
  </rcc>
  <rcc rId="2866" sId="1">
    <oc r="E212">
      <f>'P:\2Novada_Nodala\2 NP mēneša plāns\04_Plānošanas matricas\Lelis\[G.Lelis.xlsm]Nodarbību saraksts'!E20</f>
    </oc>
    <nc r="E212">
      <f>'P:\2Novada_parvalde\2 NP mēneša plāns\04_Plānošanas matricas\Lelis\[G.Lelis.xlsm]Nodarbību saraksts'!E20</f>
    </nc>
  </rcc>
  <rcc rId="2867" sId="1">
    <oc r="F212">
      <f>'P:\2Novada_Nodala\2 NP mēneša plāns\04_Plānošanas matricas\Lelis\[G.Lelis.xlsm]Nodarbību saraksts'!F20</f>
    </oc>
    <nc r="F212">
      <f>'P:\2Novada_parvalde\2 NP mēneša plāns\04_Plānošanas matricas\Lelis\[G.Lelis.xlsm]Nodarbību saraksts'!F20</f>
    </nc>
  </rcc>
  <rcc rId="2868" sId="1">
    <oc r="G212">
      <f>'P:\2Novada_Nodala\2 NP mēneša plāns\04_Plānošanas matricas\Lelis\[G.Lelis.xlsm]Nodarbību saraksts'!G20</f>
    </oc>
    <nc r="G212">
      <f>'P:\2Novada_parvalde\2 NP mēneša plāns\04_Plānošanas matricas\Lelis\[G.Lelis.xlsm]Nodarbību saraksts'!G20</f>
    </nc>
  </rcc>
  <rcc rId="2869" sId="1">
    <oc r="H212">
      <f>'P:\2Novada_Nodala\2 NP mēneša plāns\04_Plānošanas matricas\Lelis\[G.Lelis.xlsm]Nodarbību saraksts'!H20</f>
    </oc>
    <nc r="H212">
      <f>'P:\2Novada_parvalde\2 NP mēneša plāns\04_Plānošanas matricas\Lelis\[G.Lelis.xlsm]Nodarbību saraksts'!H20</f>
    </nc>
  </rcc>
  <rcc rId="2870" sId="1">
    <oc r="I212">
      <f>'P:\2Novada_Nodala\2 NP mēneša plāns\04_Plānošanas matricas\Lelis\[G.Lelis.xlsm]Nodarbību saraksts'!I20</f>
    </oc>
    <nc r="I212">
      <f>'P:\2Novada_parvalde\2 NP mēneša plāns\04_Plānošanas matricas\Lelis\[G.Lelis.xlsm]Nodarbību saraksts'!I20</f>
    </nc>
  </rcc>
  <rcc rId="2871" sId="1">
    <oc r="J212">
      <f>'P:\2Novada_Nodala\2 NP mēneša plāns\04_Plānošanas matricas\Lelis\[G.Lelis.xlsm]Nodarbību saraksts'!J20</f>
    </oc>
    <nc r="J212">
      <f>'P:\2Novada_parvalde\2 NP mēneša plāns\04_Plānošanas matricas\Lelis\[G.Lelis.xlsm]Nodarbību saraksts'!J20</f>
    </nc>
  </rcc>
  <rcc rId="2872" sId="1">
    <oc r="K212">
      <f>'P:\2Novada_Nodala\2 NP mēneša plāns\04_Plānošanas matricas\Lelis\[G.Lelis.xlsm]Nodarbību saraksts'!K20</f>
    </oc>
    <nc r="K212">
      <f>'P:\2Novada_parvalde\2 NP mēneša plāns\04_Plānošanas matricas\Lelis\[G.Lelis.xlsm]Nodarbību saraksts'!K20</f>
    </nc>
  </rcc>
  <rcc rId="2873" sId="1">
    <oc r="L212">
      <f>'P:\2Novada_Nodala\2 NP mēneša plāns\04_Plānošanas matricas\Lelis\[G.Lelis.xlsm]Nodarbību saraksts'!L20</f>
    </oc>
    <nc r="L212">
      <f>'P:\2Novada_parvalde\2 NP mēneša plāns\04_Plānošanas matricas\Lelis\[G.Lelis.xlsm]Nodarbību saraksts'!L20</f>
    </nc>
  </rcc>
  <rcc rId="2874" sId="1">
    <oc r="M212">
      <f>'P:\2Novada_Nodala\2 NP mēneša plāns\04_Plānošanas matricas\Lelis\[G.Lelis.xlsm]Nodarbību saraksts'!M20</f>
    </oc>
    <nc r="M212">
      <f>'P:\2Novada_parvalde\2 NP mēneša plāns\04_Plānošanas matricas\Lelis\[G.Lelis.xlsm]Nodarbību saraksts'!M20</f>
    </nc>
  </rcc>
  <rcc rId="2875" sId="1">
    <oc r="N212">
      <f>'P:\2Novada_Nodala\2 NP mēneša plāns\04_Plānošanas matricas\Lelis\[G.Lelis.xlsm]Nodarbību saraksts'!N20</f>
    </oc>
    <nc r="N212">
      <f>'P:\2Novada_parvalde\2 NP mēneša plāns\04_Plānošanas matricas\Lelis\[G.Lelis.xlsm]Nodarbību saraksts'!N20</f>
    </nc>
  </rcc>
  <rcc rId="2876" sId="1">
    <oc r="O212">
      <f>'P:\2Novada_Nodala\2 NP mēneša plāns\04_Plānošanas matricas\Lelis\[G.Lelis.xlsm]Nodarbību saraksts'!O20</f>
    </oc>
    <nc r="O212">
      <f>'P:\2Novada_parvalde\2 NP mēneša plāns\04_Plānošanas matricas\Lelis\[G.Lelis.xlsm]Nodarbību saraksts'!O20</f>
    </nc>
  </rcc>
  <rcc rId="2877" sId="1">
    <oc r="P212">
      <f>'P:\2Novada_Nodala\2 NP mēneša plāns\04_Plānošanas matricas\Lelis\[G.Lelis.xlsm]Nodarbību saraksts'!P20</f>
    </oc>
    <nc r="P212">
      <f>'P:\2Novada_parvalde\2 NP mēneša plāns\04_Plānošanas matricas\Lelis\[G.Lelis.xlsm]Nodarbību saraksts'!P20</f>
    </nc>
  </rcc>
  <rcc rId="2878" sId="1">
    <oc r="Q212">
      <f>'P:\2Novada_Nodala\2 NP mēneša plāns\04_Plānošanas matricas\Lelis\[G.Lelis.xlsm]Nodarbību saraksts'!Q20</f>
    </oc>
    <nc r="Q212">
      <f>'P:\2Novada_parvalde\2 NP mēneša plāns\04_Plānošanas matricas\Lelis\[G.Lelis.xlsm]Nodarbību saraksts'!Q20</f>
    </nc>
  </rcc>
  <rcc rId="2879" sId="1">
    <oc r="R212">
      <f>'P:\2Novada_Nodala\2 NP mēneša plāns\04_Plānošanas matricas\Lelis\[G.Lelis.xlsm]Nodarbību saraksts'!R20</f>
    </oc>
    <nc r="R212">
      <f>'P:\2Novada_parvalde\2 NP mēneša plāns\04_Plānošanas matricas\Lelis\[G.Lelis.xlsm]Nodarbību saraksts'!R20</f>
    </nc>
  </rcc>
  <rcc rId="2880" sId="1">
    <oc r="S212">
      <f>'P:\2Novada_Nodala\2 NP mēneša plāns\04_Plānošanas matricas\Lelis\[G.Lelis.xlsm]Nodarbību saraksts'!S20</f>
    </oc>
    <nc r="S212">
      <f>'P:\2Novada_parvalde\2 NP mēneša plāns\04_Plānošanas matricas\Lelis\[G.Lelis.xlsm]Nodarbību saraksts'!S20</f>
    </nc>
  </rcc>
  <rcc rId="2881" sId="1">
    <oc r="T212">
      <f>'P:\2Novada_Nodala\2 NP mēneša plāns\04_Plānošanas matricas\Lelis\[G.Lelis.xlsm]Nodarbību saraksts'!T20</f>
    </oc>
    <nc r="T212">
      <f>'P:\2Novada_parvalde\2 NP mēneša plāns\04_Plānošanas matricas\Lelis\[G.Lelis.xlsm]Nodarbību saraksts'!T20</f>
    </nc>
  </rcc>
  <rcc rId="2882" sId="1">
    <oc r="U212">
      <f>'P:\2Novada_Nodala\2 NP mēneša plāns\04_Plānošanas matricas\Lelis\[G.Lelis.xlsm]Nodarbību saraksts'!U20</f>
    </oc>
    <nc r="U212">
      <f>'P:\2Novada_parvalde\2 NP mēneša plāns\04_Plānošanas matricas\Lelis\[G.Lelis.xlsm]Nodarbību saraksts'!U20</f>
    </nc>
  </rcc>
  <rcc rId="2883" sId="1">
    <oc r="D213">
      <f>'P:\2Novada_Nodala\2 NP mēneša plāns\04_Plānošanas matricas\Lelis\[G.Lelis.xlsm]Nodarbību saraksts'!D21</f>
    </oc>
    <nc r="D213">
      <f>'P:\2Novada_parvalde\2 NP mēneša plāns\04_Plānošanas matricas\Lelis\[G.Lelis.xlsm]Nodarbību saraksts'!D21</f>
    </nc>
  </rcc>
  <rcc rId="2884" sId="1">
    <oc r="E213">
      <f>'P:\2Novada_Nodala\2 NP mēneša plāns\04_Plānošanas matricas\Lelis\[G.Lelis.xlsm]Nodarbību saraksts'!E21</f>
    </oc>
    <nc r="E213">
      <f>'P:\2Novada_parvalde\2 NP mēneša plāns\04_Plānošanas matricas\Lelis\[G.Lelis.xlsm]Nodarbību saraksts'!E21</f>
    </nc>
  </rcc>
  <rcc rId="2885" sId="1">
    <oc r="F213">
      <f>'P:\2Novada_Nodala\2 NP mēneša plāns\04_Plānošanas matricas\Lelis\[G.Lelis.xlsm]Nodarbību saraksts'!F21</f>
    </oc>
    <nc r="F213">
      <f>'P:\2Novada_parvalde\2 NP mēneša plāns\04_Plānošanas matricas\Lelis\[G.Lelis.xlsm]Nodarbību saraksts'!F21</f>
    </nc>
  </rcc>
  <rcc rId="2886" sId="1">
    <oc r="G213">
      <f>'P:\2Novada_Nodala\2 NP mēneša plāns\04_Plānošanas matricas\Lelis\[G.Lelis.xlsm]Nodarbību saraksts'!G21</f>
    </oc>
    <nc r="G213">
      <f>'P:\2Novada_parvalde\2 NP mēneša plāns\04_Plānošanas matricas\Lelis\[G.Lelis.xlsm]Nodarbību saraksts'!G21</f>
    </nc>
  </rcc>
  <rcc rId="2887" sId="1">
    <oc r="H213">
      <f>'P:\2Novada_Nodala\2 NP mēneša plāns\04_Plānošanas matricas\Lelis\[G.Lelis.xlsm]Nodarbību saraksts'!H21</f>
    </oc>
    <nc r="H213">
      <f>'P:\2Novada_parvalde\2 NP mēneša plāns\04_Plānošanas matricas\Lelis\[G.Lelis.xlsm]Nodarbību saraksts'!H21</f>
    </nc>
  </rcc>
  <rcc rId="2888" sId="1">
    <oc r="I213">
      <f>'P:\2Novada_Nodala\2 NP mēneša plāns\04_Plānošanas matricas\Lelis\[G.Lelis.xlsm]Nodarbību saraksts'!I21</f>
    </oc>
    <nc r="I213">
      <f>'P:\2Novada_parvalde\2 NP mēneša plāns\04_Plānošanas matricas\Lelis\[G.Lelis.xlsm]Nodarbību saraksts'!I21</f>
    </nc>
  </rcc>
  <rcc rId="2889" sId="1">
    <oc r="J213">
      <f>'P:\2Novada_Nodala\2 NP mēneša plāns\04_Plānošanas matricas\Lelis\[G.Lelis.xlsm]Nodarbību saraksts'!J21</f>
    </oc>
    <nc r="J213">
      <f>'P:\2Novada_parvalde\2 NP mēneša plāns\04_Plānošanas matricas\Lelis\[G.Lelis.xlsm]Nodarbību saraksts'!J21</f>
    </nc>
  </rcc>
  <rcc rId="2890" sId="1">
    <oc r="K213">
      <f>'P:\2Novada_Nodala\2 NP mēneša plāns\04_Plānošanas matricas\Lelis\[G.Lelis.xlsm]Nodarbību saraksts'!K21</f>
    </oc>
    <nc r="K213">
      <f>'P:\2Novada_parvalde\2 NP mēneša plāns\04_Plānošanas matricas\Lelis\[G.Lelis.xlsm]Nodarbību saraksts'!K21</f>
    </nc>
  </rcc>
  <rcc rId="2891" sId="1">
    <oc r="L213">
      <f>'P:\2Novada_Nodala\2 NP mēneša plāns\04_Plānošanas matricas\Lelis\[G.Lelis.xlsm]Nodarbību saraksts'!L21</f>
    </oc>
    <nc r="L213">
      <f>'P:\2Novada_parvalde\2 NP mēneša plāns\04_Plānošanas matricas\Lelis\[G.Lelis.xlsm]Nodarbību saraksts'!L21</f>
    </nc>
  </rcc>
  <rcc rId="2892" sId="1">
    <oc r="M213">
      <f>'P:\2Novada_Nodala\2 NP mēneša plāns\04_Plānošanas matricas\Lelis\[G.Lelis.xlsm]Nodarbību saraksts'!M21</f>
    </oc>
    <nc r="M213">
      <f>'P:\2Novada_parvalde\2 NP mēneša plāns\04_Plānošanas matricas\Lelis\[G.Lelis.xlsm]Nodarbību saraksts'!M21</f>
    </nc>
  </rcc>
  <rcc rId="2893" sId="1">
    <oc r="N213">
      <f>'P:\2Novada_Nodala\2 NP mēneša plāns\04_Plānošanas matricas\Lelis\[G.Lelis.xlsm]Nodarbību saraksts'!N21</f>
    </oc>
    <nc r="N213">
      <f>'P:\2Novada_parvalde\2 NP mēneša plāns\04_Plānošanas matricas\Lelis\[G.Lelis.xlsm]Nodarbību saraksts'!N21</f>
    </nc>
  </rcc>
  <rcc rId="2894" sId="1">
    <oc r="O213">
      <f>'P:\2Novada_Nodala\2 NP mēneša plāns\04_Plānošanas matricas\Lelis\[G.Lelis.xlsm]Nodarbību saraksts'!O21</f>
    </oc>
    <nc r="O213">
      <f>'P:\2Novada_parvalde\2 NP mēneša plāns\04_Plānošanas matricas\Lelis\[G.Lelis.xlsm]Nodarbību saraksts'!O21</f>
    </nc>
  </rcc>
  <rcc rId="2895" sId="1">
    <oc r="P213">
      <f>'P:\2Novada_Nodala\2 NP mēneša plāns\04_Plānošanas matricas\Lelis\[G.Lelis.xlsm]Nodarbību saraksts'!P21</f>
    </oc>
    <nc r="P213">
      <f>'P:\2Novada_parvalde\2 NP mēneša plāns\04_Plānošanas matricas\Lelis\[G.Lelis.xlsm]Nodarbību saraksts'!P21</f>
    </nc>
  </rcc>
  <rcc rId="2896" sId="1">
    <oc r="Q213">
      <f>'P:\2Novada_Nodala\2 NP mēneša plāns\04_Plānošanas matricas\Lelis\[G.Lelis.xlsm]Nodarbību saraksts'!Q21</f>
    </oc>
    <nc r="Q213">
      <f>'P:\2Novada_parvalde\2 NP mēneša plāns\04_Plānošanas matricas\Lelis\[G.Lelis.xlsm]Nodarbību saraksts'!Q21</f>
    </nc>
  </rcc>
  <rcc rId="2897" sId="1">
    <oc r="R213">
      <f>'P:\2Novada_Nodala\2 NP mēneša plāns\04_Plānošanas matricas\Lelis\[G.Lelis.xlsm]Nodarbību saraksts'!R21</f>
    </oc>
    <nc r="R213">
      <f>'P:\2Novada_parvalde\2 NP mēneša plāns\04_Plānošanas matricas\Lelis\[G.Lelis.xlsm]Nodarbību saraksts'!R21</f>
    </nc>
  </rcc>
  <rcc rId="2898" sId="1">
    <oc r="S213">
      <f>'P:\2Novada_Nodala\2 NP mēneša plāns\04_Plānošanas matricas\Lelis\[G.Lelis.xlsm]Nodarbību saraksts'!S21</f>
    </oc>
    <nc r="S213">
      <f>'P:\2Novada_parvalde\2 NP mēneša plāns\04_Plānošanas matricas\Lelis\[G.Lelis.xlsm]Nodarbību saraksts'!S21</f>
    </nc>
  </rcc>
  <rcc rId="2899" sId="1">
    <oc r="T213">
      <f>'P:\2Novada_Nodala\2 NP mēneša plāns\04_Plānošanas matricas\Lelis\[G.Lelis.xlsm]Nodarbību saraksts'!T21</f>
    </oc>
    <nc r="T213">
      <f>'P:\2Novada_parvalde\2 NP mēneša plāns\04_Plānošanas matricas\Lelis\[G.Lelis.xlsm]Nodarbību saraksts'!T21</f>
    </nc>
  </rcc>
  <rcc rId="2900" sId="1">
    <oc r="U213">
      <f>'P:\2Novada_Nodala\2 NP mēneša plāns\04_Plānošanas matricas\Lelis\[G.Lelis.xlsm]Nodarbību saraksts'!U21</f>
    </oc>
    <nc r="U213">
      <f>'P:\2Novada_parvalde\2 NP mēneša plāns\04_Plānošanas matricas\Lelis\[G.Lelis.xlsm]Nodarbību saraksts'!U21</f>
    </nc>
  </rcc>
  <rcc rId="2901" sId="1">
    <oc r="D214">
      <f>'P:\2Novada_Nodala\2 NP mēneša plāns\04_Plānošanas matricas\Lelis\[G.Lelis.xlsm]Nodarbību saraksts'!D22</f>
    </oc>
    <nc r="D214">
      <f>'P:\2Novada_parvalde\2 NP mēneša plāns\04_Plānošanas matricas\Lelis\[G.Lelis.xlsm]Nodarbību saraksts'!D22</f>
    </nc>
  </rcc>
  <rcc rId="2902" sId="1">
    <oc r="E214">
      <f>'P:\2Novada_Nodala\2 NP mēneša plāns\04_Plānošanas matricas\Lelis\[G.Lelis.xlsm]Nodarbību saraksts'!E22</f>
    </oc>
    <nc r="E214">
      <f>'P:\2Novada_parvalde\2 NP mēneša plāns\04_Plānošanas matricas\Lelis\[G.Lelis.xlsm]Nodarbību saraksts'!E22</f>
    </nc>
  </rcc>
  <rcc rId="2903" sId="1">
    <oc r="F214">
      <f>'P:\2Novada_Nodala\2 NP mēneša plāns\04_Plānošanas matricas\Lelis\[G.Lelis.xlsm]Nodarbību saraksts'!F22</f>
    </oc>
    <nc r="F214">
      <f>'P:\2Novada_parvalde\2 NP mēneša plāns\04_Plānošanas matricas\Lelis\[G.Lelis.xlsm]Nodarbību saraksts'!F22</f>
    </nc>
  </rcc>
  <rcc rId="2904" sId="1">
    <oc r="G214">
      <f>'P:\2Novada_Nodala\2 NP mēneša plāns\04_Plānošanas matricas\Lelis\[G.Lelis.xlsm]Nodarbību saraksts'!G22</f>
    </oc>
    <nc r="G214">
      <f>'P:\2Novada_parvalde\2 NP mēneša plāns\04_Plānošanas matricas\Lelis\[G.Lelis.xlsm]Nodarbību saraksts'!G22</f>
    </nc>
  </rcc>
  <rcc rId="2905" sId="1">
    <oc r="H214">
      <f>'P:\2Novada_Nodala\2 NP mēneša plāns\04_Plānošanas matricas\Lelis\[G.Lelis.xlsm]Nodarbību saraksts'!H22</f>
    </oc>
    <nc r="H214">
      <f>'P:\2Novada_parvalde\2 NP mēneša plāns\04_Plānošanas matricas\Lelis\[G.Lelis.xlsm]Nodarbību saraksts'!H22</f>
    </nc>
  </rcc>
  <rcc rId="2906" sId="1">
    <oc r="I214">
      <f>'P:\2Novada_Nodala\2 NP mēneša plāns\04_Plānošanas matricas\Lelis\[G.Lelis.xlsm]Nodarbību saraksts'!I22</f>
    </oc>
    <nc r="I214">
      <f>'P:\2Novada_parvalde\2 NP mēneša plāns\04_Plānošanas matricas\Lelis\[G.Lelis.xlsm]Nodarbību saraksts'!I22</f>
    </nc>
  </rcc>
  <rcc rId="2907" sId="1">
    <oc r="J214">
      <f>'P:\2Novada_Nodala\2 NP mēneša plāns\04_Plānošanas matricas\Lelis\[G.Lelis.xlsm]Nodarbību saraksts'!J22</f>
    </oc>
    <nc r="J214">
      <f>'P:\2Novada_parvalde\2 NP mēneša plāns\04_Plānošanas matricas\Lelis\[G.Lelis.xlsm]Nodarbību saraksts'!J22</f>
    </nc>
  </rcc>
  <rcc rId="2908" sId="1">
    <oc r="K214">
      <f>'P:\2Novada_Nodala\2 NP mēneša plāns\04_Plānošanas matricas\Lelis\[G.Lelis.xlsm]Nodarbību saraksts'!K22</f>
    </oc>
    <nc r="K214">
      <f>'P:\2Novada_parvalde\2 NP mēneša plāns\04_Plānošanas matricas\Lelis\[G.Lelis.xlsm]Nodarbību saraksts'!K22</f>
    </nc>
  </rcc>
  <rcc rId="2909" sId="1">
    <oc r="L214">
      <f>'P:\2Novada_Nodala\2 NP mēneša plāns\04_Plānošanas matricas\Lelis\[G.Lelis.xlsm]Nodarbību saraksts'!L22</f>
    </oc>
    <nc r="L214">
      <f>'P:\2Novada_parvalde\2 NP mēneša plāns\04_Plānošanas matricas\Lelis\[G.Lelis.xlsm]Nodarbību saraksts'!L22</f>
    </nc>
  </rcc>
  <rcc rId="2910" sId="1">
    <oc r="M214">
      <f>'P:\2Novada_Nodala\2 NP mēneša plāns\04_Plānošanas matricas\Lelis\[G.Lelis.xlsm]Nodarbību saraksts'!M22</f>
    </oc>
    <nc r="M214">
      <f>'P:\2Novada_parvalde\2 NP mēneša plāns\04_Plānošanas matricas\Lelis\[G.Lelis.xlsm]Nodarbību saraksts'!M22</f>
    </nc>
  </rcc>
  <rcc rId="2911" sId="1">
    <oc r="N214">
      <f>'P:\2Novada_Nodala\2 NP mēneša plāns\04_Plānošanas matricas\Lelis\[G.Lelis.xlsm]Nodarbību saraksts'!N22</f>
    </oc>
    <nc r="N214">
      <f>'P:\2Novada_parvalde\2 NP mēneša plāns\04_Plānošanas matricas\Lelis\[G.Lelis.xlsm]Nodarbību saraksts'!N22</f>
    </nc>
  </rcc>
  <rcc rId="2912" sId="1">
    <oc r="O214">
      <f>'P:\2Novada_Nodala\2 NP mēneša plāns\04_Plānošanas matricas\Lelis\[G.Lelis.xlsm]Nodarbību saraksts'!O22</f>
    </oc>
    <nc r="O214">
      <f>'P:\2Novada_parvalde\2 NP mēneša plāns\04_Plānošanas matricas\Lelis\[G.Lelis.xlsm]Nodarbību saraksts'!O22</f>
    </nc>
  </rcc>
  <rcc rId="2913" sId="1">
    <oc r="P214">
      <f>'P:\2Novada_Nodala\2 NP mēneša plāns\04_Plānošanas matricas\Lelis\[G.Lelis.xlsm]Nodarbību saraksts'!P22</f>
    </oc>
    <nc r="P214">
      <f>'P:\2Novada_parvalde\2 NP mēneša plāns\04_Plānošanas matricas\Lelis\[G.Lelis.xlsm]Nodarbību saraksts'!P22</f>
    </nc>
  </rcc>
  <rcc rId="2914" sId="1">
    <oc r="Q214">
      <f>'P:\2Novada_Nodala\2 NP mēneša plāns\04_Plānošanas matricas\Lelis\[G.Lelis.xlsm]Nodarbību saraksts'!Q22</f>
    </oc>
    <nc r="Q214">
      <f>'P:\2Novada_parvalde\2 NP mēneša plāns\04_Plānošanas matricas\Lelis\[G.Lelis.xlsm]Nodarbību saraksts'!Q22</f>
    </nc>
  </rcc>
  <rcc rId="2915" sId="1">
    <oc r="R214">
      <f>'P:\2Novada_Nodala\2 NP mēneša plāns\04_Plānošanas matricas\Lelis\[G.Lelis.xlsm]Nodarbību saraksts'!R22</f>
    </oc>
    <nc r="R214">
      <f>'P:\2Novada_parvalde\2 NP mēneša plāns\04_Plānošanas matricas\Lelis\[G.Lelis.xlsm]Nodarbību saraksts'!R22</f>
    </nc>
  </rcc>
  <rcc rId="2916" sId="1">
    <oc r="S214">
      <f>'P:\2Novada_Nodala\2 NP mēneša plāns\04_Plānošanas matricas\Lelis\[G.Lelis.xlsm]Nodarbību saraksts'!S22</f>
    </oc>
    <nc r="S214">
      <f>'P:\2Novada_parvalde\2 NP mēneša plāns\04_Plānošanas matricas\Lelis\[G.Lelis.xlsm]Nodarbību saraksts'!S22</f>
    </nc>
  </rcc>
  <rcc rId="2917" sId="1">
    <oc r="T214">
      <f>'P:\2Novada_Nodala\2 NP mēneša plāns\04_Plānošanas matricas\Lelis\[G.Lelis.xlsm]Nodarbību saraksts'!T22</f>
    </oc>
    <nc r="T214">
      <f>'P:\2Novada_parvalde\2 NP mēneša plāns\04_Plānošanas matricas\Lelis\[G.Lelis.xlsm]Nodarbību saraksts'!T22</f>
    </nc>
  </rcc>
  <rcc rId="2918" sId="1">
    <oc r="U214">
      <f>'P:\2Novada_Nodala\2 NP mēneša plāns\04_Plānošanas matricas\Lelis\[G.Lelis.xlsm]Nodarbību saraksts'!U22</f>
    </oc>
    <nc r="U214">
      <f>'P:\2Novada_parvalde\2 NP mēneša plāns\04_Plānošanas matricas\Lelis\[G.Lelis.xlsm]Nodarbību saraksts'!U22</f>
    </nc>
  </rcc>
  <rcc rId="2919" sId="1">
    <oc r="B217">
      <f>'P:\2Novada_Nodala\2 NP mēneša plāns\04_Plānošanas matricas\Liepiņš\[G.Liepiņš.xlsm]Nodarbību saraksts'!B13</f>
    </oc>
    <nc r="B217">
      <f>'P:\2Novada_parvalde\2 NP mēneša plāns\04_Plānošanas matricas\Liepiņš\[G.Liepiņš.xlsm]Nodarbību saraksts'!B13</f>
    </nc>
  </rcc>
  <rcc rId="2920" sId="1">
    <oc r="C217">
      <f>'P:\2Novada_Nodala\2 NP mēneša plāns\04_Plānošanas matricas\Liepiņš\[G.Liepiņš.xlsm]Nodarbību saraksts'!C13</f>
    </oc>
    <nc r="C217">
      <f>'P:\2Novada_parvalde\2 NP mēneša plāns\04_Plānošanas matricas\Liepiņš\[G.Liepiņš.xlsm]Nodarbību saraksts'!C13</f>
    </nc>
  </rcc>
  <rcc rId="2921" sId="1">
    <oc r="D217">
      <f>'P:\2Novada_Nodala\2 NP mēneša plāns\04_Plānošanas matricas\Liepiņš\[G.Liepiņš.xlsm]Nodarbību saraksts'!D13</f>
    </oc>
    <nc r="D217">
      <f>'P:\2Novada_parvalde\2 NP mēneša plāns\04_Plānošanas matricas\Liepiņš\[G.Liepiņš.xlsm]Nodarbību saraksts'!D13</f>
    </nc>
  </rcc>
  <rcc rId="2922" sId="1">
    <oc r="E217">
      <f>'P:\2Novada_Nodala\2 NP mēneša plāns\04_Plānošanas matricas\Liepiņš\[G.Liepiņš.xlsm]Nodarbību saraksts'!E13</f>
    </oc>
    <nc r="E217">
      <f>'P:\2Novada_parvalde\2 NP mēneša plāns\04_Plānošanas matricas\Liepiņš\[G.Liepiņš.xlsm]Nodarbību saraksts'!E13</f>
    </nc>
  </rcc>
  <rcc rId="2923" sId="1">
    <oc r="F217">
      <f>'P:\2Novada_Nodala\2 NP mēneša plāns\04_Plānošanas matricas\Liepiņš\[G.Liepiņš.xlsm]Nodarbību saraksts'!F13</f>
    </oc>
    <nc r="F217">
      <f>'P:\2Novada_parvalde\2 NP mēneša plāns\04_Plānošanas matricas\Liepiņš\[G.Liepiņš.xlsm]Nodarbību saraksts'!F13</f>
    </nc>
  </rcc>
  <rcc rId="2924" sId="1">
    <oc r="G217">
      <f>'P:\2Novada_Nodala\2 NP mēneša plāns\04_Plānošanas matricas\Liepiņš\[G.Liepiņš.xlsm]Nodarbību saraksts'!G13</f>
    </oc>
    <nc r="G217">
      <f>'P:\2Novada_parvalde\2 NP mēneša plāns\04_Plānošanas matricas\Liepiņš\[G.Liepiņš.xlsm]Nodarbību saraksts'!G13</f>
    </nc>
  </rcc>
  <rcc rId="2925" sId="1">
    <oc r="H217">
      <f>'P:\2Novada_Nodala\2 NP mēneša plāns\04_Plānošanas matricas\Liepiņš\[G.Liepiņš.xlsm]Nodarbību saraksts'!H13</f>
    </oc>
    <nc r="H217">
      <f>'P:\2Novada_parvalde\2 NP mēneša plāns\04_Plānošanas matricas\Liepiņš\[G.Liepiņš.xlsm]Nodarbību saraksts'!H13</f>
    </nc>
  </rcc>
  <rcc rId="2926" sId="1">
    <oc r="I217">
      <f>'P:\2Novada_Nodala\2 NP mēneša plāns\04_Plānošanas matricas\Liepiņš\[G.Liepiņš.xlsm]Nodarbību saraksts'!I13</f>
    </oc>
    <nc r="I217">
      <f>'P:\2Novada_parvalde\2 NP mēneša plāns\04_Plānošanas matricas\Liepiņš\[G.Liepiņš.xlsm]Nodarbību saraksts'!I13</f>
    </nc>
  </rcc>
  <rcc rId="2927" sId="1">
    <oc r="J217">
      <f>'P:\2Novada_Nodala\2 NP mēneša plāns\04_Plānošanas matricas\Liepiņš\[G.Liepiņš.xlsm]Nodarbību saraksts'!J13</f>
    </oc>
    <nc r="J217">
      <f>'P:\2Novada_parvalde\2 NP mēneša plāns\04_Plānošanas matricas\Liepiņš\[G.Liepiņš.xlsm]Nodarbību saraksts'!J13</f>
    </nc>
  </rcc>
  <rcc rId="2928" sId="1">
    <oc r="K217">
      <f>'P:\2Novada_Nodala\2 NP mēneša plāns\04_Plānošanas matricas\Liepiņš\[G.Liepiņš.xlsm]Nodarbību saraksts'!K13</f>
    </oc>
    <nc r="K217">
      <f>'P:\2Novada_parvalde\2 NP mēneša plāns\04_Plānošanas matricas\Liepiņš\[G.Liepiņš.xlsm]Nodarbību saraksts'!K13</f>
    </nc>
  </rcc>
  <rcc rId="2929" sId="1">
    <oc r="L217">
      <f>'P:\2Novada_Nodala\2 NP mēneša plāns\04_Plānošanas matricas\Liepiņš\[G.Liepiņš.xlsm]Nodarbību saraksts'!L13</f>
    </oc>
    <nc r="L217">
      <f>'P:\2Novada_parvalde\2 NP mēneša plāns\04_Plānošanas matricas\Liepiņš\[G.Liepiņš.xlsm]Nodarbību saraksts'!L13</f>
    </nc>
  </rcc>
  <rcc rId="2930" sId="1">
    <oc r="M217">
      <f>'P:\2Novada_Nodala\2 NP mēneša plāns\04_Plānošanas matricas\Liepiņš\[G.Liepiņš.xlsm]Nodarbību saraksts'!M13</f>
    </oc>
    <nc r="M217">
      <f>'P:\2Novada_parvalde\2 NP mēneša plāns\04_Plānošanas matricas\Liepiņš\[G.Liepiņš.xlsm]Nodarbību saraksts'!M13</f>
    </nc>
  </rcc>
  <rcc rId="2931" sId="1">
    <oc r="N217">
      <f>'P:\2Novada_Nodala\2 NP mēneša plāns\04_Plānošanas matricas\Liepiņš\[G.Liepiņš.xlsm]Nodarbību saraksts'!N13</f>
    </oc>
    <nc r="N217">
      <f>'P:\2Novada_parvalde\2 NP mēneša plāns\04_Plānošanas matricas\Liepiņš\[G.Liepiņš.xlsm]Nodarbību saraksts'!N13</f>
    </nc>
  </rcc>
  <rcc rId="2932" sId="1">
    <oc r="O217">
      <f>'P:\2Novada_Nodala\2 NP mēneša plāns\04_Plānošanas matricas\Liepiņš\[G.Liepiņš.xlsm]Nodarbību saraksts'!O13</f>
    </oc>
    <nc r="O217">
      <f>'P:\2Novada_parvalde\2 NP mēneša plāns\04_Plānošanas matricas\Liepiņš\[G.Liepiņš.xlsm]Nodarbību saraksts'!O13</f>
    </nc>
  </rcc>
  <rcc rId="2933" sId="1">
    <oc r="P217">
      <f>'P:\2Novada_Nodala\2 NP mēneša plāns\04_Plānošanas matricas\Liepiņš\[G.Liepiņš.xlsm]Nodarbību saraksts'!P13</f>
    </oc>
    <nc r="P217">
      <f>'P:\2Novada_parvalde\2 NP mēneša plāns\04_Plānošanas matricas\Liepiņš\[G.Liepiņš.xlsm]Nodarbību saraksts'!P13</f>
    </nc>
  </rcc>
  <rcc rId="2934" sId="1">
    <oc r="Q217">
      <f>'P:\2Novada_Nodala\2 NP mēneša plāns\04_Plānošanas matricas\Liepiņš\[G.Liepiņš.xlsm]Nodarbību saraksts'!Q13</f>
    </oc>
    <nc r="Q217">
      <f>'P:\2Novada_parvalde\2 NP mēneša plāns\04_Plānošanas matricas\Liepiņš\[G.Liepiņš.xlsm]Nodarbību saraksts'!Q13</f>
    </nc>
  </rcc>
  <rcc rId="2935" sId="1">
    <oc r="R217">
      <f>'P:\2Novada_Nodala\2 NP mēneša plāns\04_Plānošanas matricas\Liepiņš\[G.Liepiņš.xlsm]Nodarbību saraksts'!R13</f>
    </oc>
    <nc r="R217">
      <f>'P:\2Novada_parvalde\2 NP mēneša plāns\04_Plānošanas matricas\Liepiņš\[G.Liepiņš.xlsm]Nodarbību saraksts'!R13</f>
    </nc>
  </rcc>
  <rcc rId="2936" sId="1">
    <oc r="S217">
      <f>'P:\2Novada_Nodala\2 NP mēneša plāns\04_Plānošanas matricas\Liepiņš\[G.Liepiņš.xlsm]Nodarbību saraksts'!S13</f>
    </oc>
    <nc r="S217">
      <f>'P:\2Novada_parvalde\2 NP mēneša plāns\04_Plānošanas matricas\Liepiņš\[G.Liepiņš.xlsm]Nodarbību saraksts'!S13</f>
    </nc>
  </rcc>
  <rcc rId="2937" sId="1">
    <oc r="T217">
      <f>'P:\2Novada_Nodala\2 NP mēneša plāns\04_Plānošanas matricas\Liepiņš\[G.Liepiņš.xlsm]Nodarbību saraksts'!T13</f>
    </oc>
    <nc r="T217">
      <f>'P:\2Novada_parvalde\2 NP mēneša plāns\04_Plānošanas matricas\Liepiņš\[G.Liepiņš.xlsm]Nodarbību saraksts'!T13</f>
    </nc>
  </rcc>
  <rcc rId="2938" sId="1">
    <oc r="U217">
      <f>'P:\2Novada_Nodala\2 NP mēneša plāns\04_Plānošanas matricas\Liepiņš\[G.Liepiņš.xlsm]Nodarbību saraksts'!U13</f>
    </oc>
    <nc r="U217">
      <f>'P:\2Novada_parvalde\2 NP mēneša plāns\04_Plānošanas matricas\Liepiņš\[G.Liepiņš.xlsm]Nodarbību saraksts'!U13</f>
    </nc>
  </rcc>
  <rcc rId="2939" sId="1">
    <oc r="D218">
      <f>'P:\2Novada_Nodala\2 NP mēneša plāns\04_Plānošanas matricas\Liepiņš\[G.Liepiņš.xlsm]Nodarbību saraksts'!D14</f>
    </oc>
    <nc r="D218">
      <f>'P:\2Novada_parvalde\2 NP mēneša plāns\04_Plānošanas matricas\Liepiņš\[G.Liepiņš.xlsm]Nodarbību saraksts'!D14</f>
    </nc>
  </rcc>
  <rcc rId="2940" sId="1">
    <oc r="E218">
      <f>'P:\2Novada_Nodala\2 NP mēneša plāns\04_Plānošanas matricas\Liepiņš\[G.Liepiņš.xlsm]Nodarbību saraksts'!E14</f>
    </oc>
    <nc r="E218">
      <f>'P:\2Novada_parvalde\2 NP mēneša plāns\04_Plānošanas matricas\Liepiņš\[G.Liepiņš.xlsm]Nodarbību saraksts'!E14</f>
    </nc>
  </rcc>
  <rcc rId="2941" sId="1">
    <oc r="F218">
      <f>'P:\2Novada_Nodala\2 NP mēneša plāns\04_Plānošanas matricas\Liepiņš\[G.Liepiņš.xlsm]Nodarbību saraksts'!F14</f>
    </oc>
    <nc r="F218">
      <f>'P:\2Novada_parvalde\2 NP mēneša plāns\04_Plānošanas matricas\Liepiņš\[G.Liepiņš.xlsm]Nodarbību saraksts'!F14</f>
    </nc>
  </rcc>
  <rcc rId="2942" sId="1">
    <oc r="G218">
      <f>'P:\2Novada_Nodala\2 NP mēneša plāns\04_Plānošanas matricas\Liepiņš\[G.Liepiņš.xlsm]Nodarbību saraksts'!G14</f>
    </oc>
    <nc r="G218">
      <f>'P:\2Novada_parvalde\2 NP mēneša plāns\04_Plānošanas matricas\Liepiņš\[G.Liepiņš.xlsm]Nodarbību saraksts'!G14</f>
    </nc>
  </rcc>
  <rcc rId="2943" sId="1">
    <oc r="H218">
      <f>'P:\2Novada_Nodala\2 NP mēneša plāns\04_Plānošanas matricas\Liepiņš\[G.Liepiņš.xlsm]Nodarbību saraksts'!H14</f>
    </oc>
    <nc r="H218">
      <f>'P:\2Novada_parvalde\2 NP mēneša plāns\04_Plānošanas matricas\Liepiņš\[G.Liepiņš.xlsm]Nodarbību saraksts'!H14</f>
    </nc>
  </rcc>
  <rcc rId="2944" sId="1">
    <oc r="I218">
      <f>'P:\2Novada_Nodala\2 NP mēneša plāns\04_Plānošanas matricas\Liepiņš\[G.Liepiņš.xlsm]Nodarbību saraksts'!I14</f>
    </oc>
    <nc r="I218">
      <f>'P:\2Novada_parvalde\2 NP mēneša plāns\04_Plānošanas matricas\Liepiņš\[G.Liepiņš.xlsm]Nodarbību saraksts'!I14</f>
    </nc>
  </rcc>
  <rcc rId="2945" sId="1">
    <oc r="J218">
      <f>'P:\2Novada_Nodala\2 NP mēneša plāns\04_Plānošanas matricas\Liepiņš\[G.Liepiņš.xlsm]Nodarbību saraksts'!J14</f>
    </oc>
    <nc r="J218">
      <f>'P:\2Novada_parvalde\2 NP mēneša plāns\04_Plānošanas matricas\Liepiņš\[G.Liepiņš.xlsm]Nodarbību saraksts'!J14</f>
    </nc>
  </rcc>
  <rcc rId="2946" sId="1">
    <oc r="K218">
      <f>'P:\2Novada_Nodala\2 NP mēneša plāns\04_Plānošanas matricas\Liepiņš\[G.Liepiņš.xlsm]Nodarbību saraksts'!K14</f>
    </oc>
    <nc r="K218">
      <f>'P:\2Novada_parvalde\2 NP mēneša plāns\04_Plānošanas matricas\Liepiņš\[G.Liepiņš.xlsm]Nodarbību saraksts'!K14</f>
    </nc>
  </rcc>
  <rcc rId="2947" sId="1">
    <oc r="L218">
      <f>'P:\2Novada_Nodala\2 NP mēneša plāns\04_Plānošanas matricas\Liepiņš\[G.Liepiņš.xlsm]Nodarbību saraksts'!L14</f>
    </oc>
    <nc r="L218">
      <f>'P:\2Novada_parvalde\2 NP mēneša plāns\04_Plānošanas matricas\Liepiņš\[G.Liepiņš.xlsm]Nodarbību saraksts'!L14</f>
    </nc>
  </rcc>
  <rcc rId="2948" sId="1">
    <oc r="M218">
      <f>'P:\2Novada_Nodala\2 NP mēneša plāns\04_Plānošanas matricas\Liepiņš\[G.Liepiņš.xlsm]Nodarbību saraksts'!M14</f>
    </oc>
    <nc r="M218">
      <f>'P:\2Novada_parvalde\2 NP mēneša plāns\04_Plānošanas matricas\Liepiņš\[G.Liepiņš.xlsm]Nodarbību saraksts'!M14</f>
    </nc>
  </rcc>
  <rcc rId="2949" sId="1">
    <oc r="N218">
      <f>'P:\2Novada_Nodala\2 NP mēneša plāns\04_Plānošanas matricas\Liepiņš\[G.Liepiņš.xlsm]Nodarbību saraksts'!N14</f>
    </oc>
    <nc r="N218">
      <f>'P:\2Novada_parvalde\2 NP mēneša plāns\04_Plānošanas matricas\Liepiņš\[G.Liepiņš.xlsm]Nodarbību saraksts'!N14</f>
    </nc>
  </rcc>
  <rcc rId="2950" sId="1">
    <oc r="O218">
      <f>'P:\2Novada_Nodala\2 NP mēneša plāns\04_Plānošanas matricas\Liepiņš\[G.Liepiņš.xlsm]Nodarbību saraksts'!O14</f>
    </oc>
    <nc r="O218">
      <f>'P:\2Novada_parvalde\2 NP mēneša plāns\04_Plānošanas matricas\Liepiņš\[G.Liepiņš.xlsm]Nodarbību saraksts'!O14</f>
    </nc>
  </rcc>
  <rcc rId="2951" sId="1">
    <oc r="P218">
      <f>'P:\2Novada_Nodala\2 NP mēneša plāns\04_Plānošanas matricas\Liepiņš\[G.Liepiņš.xlsm]Nodarbību saraksts'!P14</f>
    </oc>
    <nc r="P218">
      <f>'P:\2Novada_parvalde\2 NP mēneša plāns\04_Plānošanas matricas\Liepiņš\[G.Liepiņš.xlsm]Nodarbību saraksts'!P14</f>
    </nc>
  </rcc>
  <rcc rId="2952" sId="1">
    <oc r="Q218">
      <f>'P:\2Novada_Nodala\2 NP mēneša plāns\04_Plānošanas matricas\Liepiņš\[G.Liepiņš.xlsm]Nodarbību saraksts'!Q14</f>
    </oc>
    <nc r="Q218">
      <f>'P:\2Novada_parvalde\2 NP mēneša plāns\04_Plānošanas matricas\Liepiņš\[G.Liepiņš.xlsm]Nodarbību saraksts'!Q14</f>
    </nc>
  </rcc>
  <rcc rId="2953" sId="1">
    <oc r="R218">
      <f>'P:\2Novada_Nodala\2 NP mēneša plāns\04_Plānošanas matricas\Liepiņš\[G.Liepiņš.xlsm]Nodarbību saraksts'!R14</f>
    </oc>
    <nc r="R218">
      <f>'P:\2Novada_parvalde\2 NP mēneša plāns\04_Plānošanas matricas\Liepiņš\[G.Liepiņš.xlsm]Nodarbību saraksts'!R14</f>
    </nc>
  </rcc>
  <rcc rId="2954" sId="1">
    <oc r="S218">
      <f>'P:\2Novada_Nodala\2 NP mēneša plāns\04_Plānošanas matricas\Liepiņš\[G.Liepiņš.xlsm]Nodarbību saraksts'!S14</f>
    </oc>
    <nc r="S218">
      <f>'P:\2Novada_parvalde\2 NP mēneša plāns\04_Plānošanas matricas\Liepiņš\[G.Liepiņš.xlsm]Nodarbību saraksts'!S14</f>
    </nc>
  </rcc>
  <rcc rId="2955" sId="1">
    <oc r="T218">
      <f>'P:\2Novada_Nodala\2 NP mēneša plāns\04_Plānošanas matricas\Liepiņš\[G.Liepiņš.xlsm]Nodarbību saraksts'!T14</f>
    </oc>
    <nc r="T218">
      <f>'P:\2Novada_parvalde\2 NP mēneša plāns\04_Plānošanas matricas\Liepiņš\[G.Liepiņš.xlsm]Nodarbību saraksts'!T14</f>
    </nc>
  </rcc>
  <rcc rId="2956" sId="1">
    <oc r="U218">
      <f>'P:\2Novada_Nodala\2 NP mēneša plāns\04_Plānošanas matricas\Liepiņš\[G.Liepiņš.xlsm]Nodarbību saraksts'!U14</f>
    </oc>
    <nc r="U218">
      <f>'P:\2Novada_parvalde\2 NP mēneša plāns\04_Plānošanas matricas\Liepiņš\[G.Liepiņš.xlsm]Nodarbību saraksts'!U14</f>
    </nc>
  </rcc>
  <rcc rId="2957" sId="1">
    <oc r="D219">
      <f>'P:\2Novada_Nodala\2 NP mēneša plāns\04_Plānošanas matricas\Liepiņš\[G.Liepiņš.xlsm]Nodarbību saraksts'!D15</f>
    </oc>
    <nc r="D219">
      <f>'P:\2Novada_parvalde\2 NP mēneša plāns\04_Plānošanas matricas\Liepiņš\[G.Liepiņš.xlsm]Nodarbību saraksts'!D15</f>
    </nc>
  </rcc>
  <rcc rId="2958" sId="1">
    <oc r="E219">
      <f>'P:\2Novada_Nodala\2 NP mēneša plāns\04_Plānošanas matricas\Liepiņš\[G.Liepiņš.xlsm]Nodarbību saraksts'!E15</f>
    </oc>
    <nc r="E219">
      <f>'P:\2Novada_parvalde\2 NP mēneša plāns\04_Plānošanas matricas\Liepiņš\[G.Liepiņš.xlsm]Nodarbību saraksts'!E15</f>
    </nc>
  </rcc>
  <rcc rId="2959" sId="1">
    <oc r="F219">
      <f>'P:\2Novada_Nodala\2 NP mēneša plāns\04_Plānošanas matricas\Liepiņš\[G.Liepiņš.xlsm]Nodarbību saraksts'!F15</f>
    </oc>
    <nc r="F219">
      <f>'P:\2Novada_parvalde\2 NP mēneša plāns\04_Plānošanas matricas\Liepiņš\[G.Liepiņš.xlsm]Nodarbību saraksts'!F15</f>
    </nc>
  </rcc>
  <rcc rId="2960" sId="1">
    <oc r="G219">
      <f>'P:\2Novada_Nodala\2 NP mēneša plāns\04_Plānošanas matricas\Liepiņš\[G.Liepiņš.xlsm]Nodarbību saraksts'!G15</f>
    </oc>
    <nc r="G219">
      <f>'P:\2Novada_parvalde\2 NP mēneša plāns\04_Plānošanas matricas\Liepiņš\[G.Liepiņš.xlsm]Nodarbību saraksts'!G15</f>
    </nc>
  </rcc>
  <rcc rId="2961" sId="1">
    <oc r="H219">
      <f>'P:\2Novada_Nodala\2 NP mēneša plāns\04_Plānošanas matricas\Liepiņš\[G.Liepiņš.xlsm]Nodarbību saraksts'!H15</f>
    </oc>
    <nc r="H219">
      <f>'P:\2Novada_parvalde\2 NP mēneša plāns\04_Plānošanas matricas\Liepiņš\[G.Liepiņš.xlsm]Nodarbību saraksts'!H15</f>
    </nc>
  </rcc>
  <rcc rId="2962" sId="1">
    <oc r="I219">
      <f>'P:\2Novada_Nodala\2 NP mēneša plāns\04_Plānošanas matricas\Liepiņš\[G.Liepiņš.xlsm]Nodarbību saraksts'!I15</f>
    </oc>
    <nc r="I219">
      <f>'P:\2Novada_parvalde\2 NP mēneša plāns\04_Plānošanas matricas\Liepiņš\[G.Liepiņš.xlsm]Nodarbību saraksts'!I15</f>
    </nc>
  </rcc>
  <rcc rId="2963" sId="1">
    <oc r="J219">
      <f>'P:\2Novada_Nodala\2 NP mēneša plāns\04_Plānošanas matricas\Liepiņš\[G.Liepiņš.xlsm]Nodarbību saraksts'!J15</f>
    </oc>
    <nc r="J219">
      <f>'P:\2Novada_parvalde\2 NP mēneša plāns\04_Plānošanas matricas\Liepiņš\[G.Liepiņš.xlsm]Nodarbību saraksts'!J15</f>
    </nc>
  </rcc>
  <rcc rId="2964" sId="1">
    <oc r="K219">
      <f>'P:\2Novada_Nodala\2 NP mēneša plāns\04_Plānošanas matricas\Liepiņš\[G.Liepiņš.xlsm]Nodarbību saraksts'!K15</f>
    </oc>
    <nc r="K219">
      <f>'P:\2Novada_parvalde\2 NP mēneša plāns\04_Plānošanas matricas\Liepiņš\[G.Liepiņš.xlsm]Nodarbību saraksts'!K15</f>
    </nc>
  </rcc>
  <rcc rId="2965" sId="1">
    <oc r="L219">
      <f>'P:\2Novada_Nodala\2 NP mēneša plāns\04_Plānošanas matricas\Liepiņš\[G.Liepiņš.xlsm]Nodarbību saraksts'!L15</f>
    </oc>
    <nc r="L219">
      <f>'P:\2Novada_parvalde\2 NP mēneša plāns\04_Plānošanas matricas\Liepiņš\[G.Liepiņš.xlsm]Nodarbību saraksts'!L15</f>
    </nc>
  </rcc>
  <rcc rId="2966" sId="1">
    <oc r="M219">
      <f>'P:\2Novada_Nodala\2 NP mēneša plāns\04_Plānošanas matricas\Liepiņš\[G.Liepiņš.xlsm]Nodarbību saraksts'!M15</f>
    </oc>
    <nc r="M219">
      <f>'P:\2Novada_parvalde\2 NP mēneša plāns\04_Plānošanas matricas\Liepiņš\[G.Liepiņš.xlsm]Nodarbību saraksts'!M15</f>
    </nc>
  </rcc>
  <rcc rId="2967" sId="1">
    <oc r="N219">
      <f>'P:\2Novada_Nodala\2 NP mēneša plāns\04_Plānošanas matricas\Liepiņš\[G.Liepiņš.xlsm]Nodarbību saraksts'!N15</f>
    </oc>
    <nc r="N219">
      <f>'P:\2Novada_parvalde\2 NP mēneša plāns\04_Plānošanas matricas\Liepiņš\[G.Liepiņš.xlsm]Nodarbību saraksts'!N15</f>
    </nc>
  </rcc>
  <rcc rId="2968" sId="1">
    <oc r="O219">
      <f>'P:\2Novada_Nodala\2 NP mēneša plāns\04_Plānošanas matricas\Liepiņš\[G.Liepiņš.xlsm]Nodarbību saraksts'!O15</f>
    </oc>
    <nc r="O219">
      <f>'P:\2Novada_parvalde\2 NP mēneša plāns\04_Plānošanas matricas\Liepiņš\[G.Liepiņš.xlsm]Nodarbību saraksts'!O15</f>
    </nc>
  </rcc>
  <rcc rId="2969" sId="1">
    <oc r="P219">
      <f>'P:\2Novada_Nodala\2 NP mēneša plāns\04_Plānošanas matricas\Liepiņš\[G.Liepiņš.xlsm]Nodarbību saraksts'!P15</f>
    </oc>
    <nc r="P219">
      <f>'P:\2Novada_parvalde\2 NP mēneša plāns\04_Plānošanas matricas\Liepiņš\[G.Liepiņš.xlsm]Nodarbību saraksts'!P15</f>
    </nc>
  </rcc>
  <rcc rId="2970" sId="1">
    <oc r="Q219">
      <f>'P:\2Novada_Nodala\2 NP mēneša plāns\04_Plānošanas matricas\Liepiņš\[G.Liepiņš.xlsm]Nodarbību saraksts'!Q15</f>
    </oc>
    <nc r="Q219">
      <f>'P:\2Novada_parvalde\2 NP mēneša plāns\04_Plānošanas matricas\Liepiņš\[G.Liepiņš.xlsm]Nodarbību saraksts'!Q15</f>
    </nc>
  </rcc>
  <rcc rId="2971" sId="1">
    <oc r="R219">
      <f>'P:\2Novada_Nodala\2 NP mēneša plāns\04_Plānošanas matricas\Liepiņš\[G.Liepiņš.xlsm]Nodarbību saraksts'!R15</f>
    </oc>
    <nc r="R219">
      <f>'P:\2Novada_parvalde\2 NP mēneša plāns\04_Plānošanas matricas\Liepiņš\[G.Liepiņš.xlsm]Nodarbību saraksts'!R15</f>
    </nc>
  </rcc>
  <rcc rId="2972" sId="1">
    <oc r="S219">
      <f>'P:\2Novada_Nodala\2 NP mēneša plāns\04_Plānošanas matricas\Liepiņš\[G.Liepiņš.xlsm]Nodarbību saraksts'!S15</f>
    </oc>
    <nc r="S219">
      <f>'P:\2Novada_parvalde\2 NP mēneša plāns\04_Plānošanas matricas\Liepiņš\[G.Liepiņš.xlsm]Nodarbību saraksts'!S15</f>
    </nc>
  </rcc>
  <rcc rId="2973" sId="1">
    <oc r="T219">
      <f>'P:\2Novada_Nodala\2 NP mēneša plāns\04_Plānošanas matricas\Liepiņš\[G.Liepiņš.xlsm]Nodarbību saraksts'!T15</f>
    </oc>
    <nc r="T219">
      <f>'P:\2Novada_parvalde\2 NP mēneša plāns\04_Plānošanas matricas\Liepiņš\[G.Liepiņš.xlsm]Nodarbību saraksts'!T15</f>
    </nc>
  </rcc>
  <rcc rId="2974" sId="1">
    <oc r="U219">
      <f>'P:\2Novada_Nodala\2 NP mēneša plāns\04_Plānošanas matricas\Liepiņš\[G.Liepiņš.xlsm]Nodarbību saraksts'!U15</f>
    </oc>
    <nc r="U219">
      <f>'P:\2Novada_parvalde\2 NP mēneša plāns\04_Plānošanas matricas\Liepiņš\[G.Liepiņš.xlsm]Nodarbību saraksts'!U15</f>
    </nc>
  </rcc>
  <rcc rId="2975" sId="1">
    <oc r="D220">
      <f>'P:\2Novada_Nodala\2 NP mēneša plāns\04_Plānošanas matricas\Liepiņš\[G.Liepiņš.xlsm]Nodarbību saraksts'!D16</f>
    </oc>
    <nc r="D220">
      <f>'P:\2Novada_parvalde\2 NP mēneša plāns\04_Plānošanas matricas\Liepiņš\[G.Liepiņš.xlsm]Nodarbību saraksts'!D16</f>
    </nc>
  </rcc>
  <rcc rId="2976" sId="1">
    <oc r="E220">
      <f>'P:\2Novada_Nodala\2 NP mēneša plāns\04_Plānošanas matricas\Liepiņš\[G.Liepiņš.xlsm]Nodarbību saraksts'!E16</f>
    </oc>
    <nc r="E220">
      <f>'P:\2Novada_parvalde\2 NP mēneša plāns\04_Plānošanas matricas\Liepiņš\[G.Liepiņš.xlsm]Nodarbību saraksts'!E16</f>
    </nc>
  </rcc>
  <rcc rId="2977" sId="1">
    <oc r="F220">
      <f>'P:\2Novada_Nodala\2 NP mēneša plāns\04_Plānošanas matricas\Liepiņš\[G.Liepiņš.xlsm]Nodarbību saraksts'!F16</f>
    </oc>
    <nc r="F220">
      <f>'P:\2Novada_parvalde\2 NP mēneša plāns\04_Plānošanas matricas\Liepiņš\[G.Liepiņš.xlsm]Nodarbību saraksts'!F16</f>
    </nc>
  </rcc>
  <rcc rId="2978" sId="1">
    <oc r="G220">
      <f>'P:\2Novada_Nodala\2 NP mēneša plāns\04_Plānošanas matricas\Liepiņš\[G.Liepiņš.xlsm]Nodarbību saraksts'!G16</f>
    </oc>
    <nc r="G220">
      <f>'P:\2Novada_parvalde\2 NP mēneša plāns\04_Plānošanas matricas\Liepiņš\[G.Liepiņš.xlsm]Nodarbību saraksts'!G16</f>
    </nc>
  </rcc>
  <rcc rId="2979" sId="1">
    <oc r="H220">
      <f>'P:\2Novada_Nodala\2 NP mēneša plāns\04_Plānošanas matricas\Liepiņš\[G.Liepiņš.xlsm]Nodarbību saraksts'!H16</f>
    </oc>
    <nc r="H220">
      <f>'P:\2Novada_parvalde\2 NP mēneša plāns\04_Plānošanas matricas\Liepiņš\[G.Liepiņš.xlsm]Nodarbību saraksts'!H16</f>
    </nc>
  </rcc>
  <rcc rId="2980" sId="1">
    <oc r="I220">
      <f>'P:\2Novada_Nodala\2 NP mēneša plāns\04_Plānošanas matricas\Liepiņš\[G.Liepiņš.xlsm]Nodarbību saraksts'!I16</f>
    </oc>
    <nc r="I220">
      <f>'P:\2Novada_parvalde\2 NP mēneša plāns\04_Plānošanas matricas\Liepiņš\[G.Liepiņš.xlsm]Nodarbību saraksts'!I16</f>
    </nc>
  </rcc>
  <rcc rId="2981" sId="1">
    <oc r="J220">
      <f>'P:\2Novada_Nodala\2 NP mēneša plāns\04_Plānošanas matricas\Liepiņš\[G.Liepiņš.xlsm]Nodarbību saraksts'!J16</f>
    </oc>
    <nc r="J220">
      <f>'P:\2Novada_parvalde\2 NP mēneša plāns\04_Plānošanas matricas\Liepiņš\[G.Liepiņš.xlsm]Nodarbību saraksts'!J16</f>
    </nc>
  </rcc>
  <rcc rId="2982" sId="1">
    <oc r="K220">
      <f>'P:\2Novada_Nodala\2 NP mēneša plāns\04_Plānošanas matricas\Liepiņš\[G.Liepiņš.xlsm]Nodarbību saraksts'!K16</f>
    </oc>
    <nc r="K220">
      <f>'P:\2Novada_parvalde\2 NP mēneša plāns\04_Plānošanas matricas\Liepiņš\[G.Liepiņš.xlsm]Nodarbību saraksts'!K16</f>
    </nc>
  </rcc>
  <rcc rId="2983" sId="1">
    <oc r="L220">
      <f>'P:\2Novada_Nodala\2 NP mēneša plāns\04_Plānošanas matricas\Liepiņš\[G.Liepiņš.xlsm]Nodarbību saraksts'!L16</f>
    </oc>
    <nc r="L220">
      <f>'P:\2Novada_parvalde\2 NP mēneša plāns\04_Plānošanas matricas\Liepiņš\[G.Liepiņš.xlsm]Nodarbību saraksts'!L16</f>
    </nc>
  </rcc>
  <rcc rId="2984" sId="1">
    <oc r="M220">
      <f>'P:\2Novada_Nodala\2 NP mēneša plāns\04_Plānošanas matricas\Liepiņš\[G.Liepiņš.xlsm]Nodarbību saraksts'!M16</f>
    </oc>
    <nc r="M220">
      <f>'P:\2Novada_parvalde\2 NP mēneša plāns\04_Plānošanas matricas\Liepiņš\[G.Liepiņš.xlsm]Nodarbību saraksts'!M16</f>
    </nc>
  </rcc>
  <rcc rId="2985" sId="1">
    <oc r="N220">
      <f>'P:\2Novada_Nodala\2 NP mēneša plāns\04_Plānošanas matricas\Liepiņš\[G.Liepiņš.xlsm]Nodarbību saraksts'!N16</f>
    </oc>
    <nc r="N220">
      <f>'P:\2Novada_parvalde\2 NP mēneša plāns\04_Plānošanas matricas\Liepiņš\[G.Liepiņš.xlsm]Nodarbību saraksts'!N16</f>
    </nc>
  </rcc>
  <rcc rId="2986" sId="1">
    <oc r="O220">
      <f>'P:\2Novada_Nodala\2 NP mēneša plāns\04_Plānošanas matricas\Liepiņš\[G.Liepiņš.xlsm]Nodarbību saraksts'!O16</f>
    </oc>
    <nc r="O220">
      <f>'P:\2Novada_parvalde\2 NP mēneša plāns\04_Plānošanas matricas\Liepiņš\[G.Liepiņš.xlsm]Nodarbību saraksts'!O16</f>
    </nc>
  </rcc>
  <rcc rId="2987" sId="1">
    <oc r="P220">
      <f>'P:\2Novada_Nodala\2 NP mēneša plāns\04_Plānošanas matricas\Liepiņš\[G.Liepiņš.xlsm]Nodarbību saraksts'!P16</f>
    </oc>
    <nc r="P220">
      <f>'P:\2Novada_parvalde\2 NP mēneša plāns\04_Plānošanas matricas\Liepiņš\[G.Liepiņš.xlsm]Nodarbību saraksts'!P16</f>
    </nc>
  </rcc>
  <rcc rId="2988" sId="1">
    <oc r="Q220">
      <f>'P:\2Novada_Nodala\2 NP mēneša plāns\04_Plānošanas matricas\Liepiņš\[G.Liepiņš.xlsm]Nodarbību saraksts'!Q16</f>
    </oc>
    <nc r="Q220">
      <f>'P:\2Novada_parvalde\2 NP mēneša plāns\04_Plānošanas matricas\Liepiņš\[G.Liepiņš.xlsm]Nodarbību saraksts'!Q16</f>
    </nc>
  </rcc>
  <rcc rId="2989" sId="1">
    <oc r="R220">
      <f>'P:\2Novada_Nodala\2 NP mēneša plāns\04_Plānošanas matricas\Liepiņš\[G.Liepiņš.xlsm]Nodarbību saraksts'!R16</f>
    </oc>
    <nc r="R220">
      <f>'P:\2Novada_parvalde\2 NP mēneša plāns\04_Plānošanas matricas\Liepiņš\[G.Liepiņš.xlsm]Nodarbību saraksts'!R16</f>
    </nc>
  </rcc>
  <rcc rId="2990" sId="1">
    <oc r="S220">
      <f>'P:\2Novada_Nodala\2 NP mēneša plāns\04_Plānošanas matricas\Liepiņš\[G.Liepiņš.xlsm]Nodarbību saraksts'!S16</f>
    </oc>
    <nc r="S220">
      <f>'P:\2Novada_parvalde\2 NP mēneša plāns\04_Plānošanas matricas\Liepiņš\[G.Liepiņš.xlsm]Nodarbību saraksts'!S16</f>
    </nc>
  </rcc>
  <rcc rId="2991" sId="1">
    <oc r="T220">
      <f>'P:\2Novada_Nodala\2 NP mēneša plāns\04_Plānošanas matricas\Liepiņš\[G.Liepiņš.xlsm]Nodarbību saraksts'!T16</f>
    </oc>
    <nc r="T220">
      <f>'P:\2Novada_parvalde\2 NP mēneša plāns\04_Plānošanas matricas\Liepiņš\[G.Liepiņš.xlsm]Nodarbību saraksts'!T16</f>
    </nc>
  </rcc>
  <rcc rId="2992" sId="1">
    <oc r="U220">
      <f>'P:\2Novada_Nodala\2 NP mēneša plāns\04_Plānošanas matricas\Liepiņš\[G.Liepiņš.xlsm]Nodarbību saraksts'!U16</f>
    </oc>
    <nc r="U220">
      <f>'P:\2Novada_parvalde\2 NP mēneša plāns\04_Plānošanas matricas\Liepiņš\[G.Liepiņš.xlsm]Nodarbību saraksts'!U16</f>
    </nc>
  </rcc>
  <rcc rId="2993" sId="1">
    <oc r="D221">
      <f>'P:\2Novada_Nodala\2 NP mēneša plāns\04_Plānošanas matricas\Liepiņš\[G.Liepiņš.xlsm]Nodarbību saraksts'!D17</f>
    </oc>
    <nc r="D221">
      <f>'P:\2Novada_parvalde\2 NP mēneša plāns\04_Plānošanas matricas\Liepiņš\[G.Liepiņš.xlsm]Nodarbību saraksts'!D17</f>
    </nc>
  </rcc>
  <rcc rId="2994" sId="1">
    <oc r="E221">
      <f>'P:\2Novada_Nodala\2 NP mēneša plāns\04_Plānošanas matricas\Liepiņš\[G.Liepiņš.xlsm]Nodarbību saraksts'!E17</f>
    </oc>
    <nc r="E221">
      <f>'P:\2Novada_parvalde\2 NP mēneša plāns\04_Plānošanas matricas\Liepiņš\[G.Liepiņš.xlsm]Nodarbību saraksts'!E17</f>
    </nc>
  </rcc>
  <rcc rId="2995" sId="1">
    <oc r="F221">
      <f>'P:\2Novada_Nodala\2 NP mēneša plāns\04_Plānošanas matricas\Liepiņš\[G.Liepiņš.xlsm]Nodarbību saraksts'!F17</f>
    </oc>
    <nc r="F221">
      <f>'P:\2Novada_parvalde\2 NP mēneša plāns\04_Plānošanas matricas\Liepiņš\[G.Liepiņš.xlsm]Nodarbību saraksts'!F17</f>
    </nc>
  </rcc>
  <rcc rId="2996" sId="1">
    <oc r="G221">
      <f>'P:\2Novada_Nodala\2 NP mēneša plāns\04_Plānošanas matricas\Liepiņš\[G.Liepiņš.xlsm]Nodarbību saraksts'!G17</f>
    </oc>
    <nc r="G221">
      <f>'P:\2Novada_parvalde\2 NP mēneša plāns\04_Plānošanas matricas\Liepiņš\[G.Liepiņš.xlsm]Nodarbību saraksts'!G17</f>
    </nc>
  </rcc>
  <rcc rId="2997" sId="1">
    <oc r="H221">
      <f>'P:\2Novada_Nodala\2 NP mēneša plāns\04_Plānošanas matricas\Liepiņš\[G.Liepiņš.xlsm]Nodarbību saraksts'!H17</f>
    </oc>
    <nc r="H221">
      <f>'P:\2Novada_parvalde\2 NP mēneša plāns\04_Plānošanas matricas\Liepiņš\[G.Liepiņš.xlsm]Nodarbību saraksts'!H17</f>
    </nc>
  </rcc>
  <rcc rId="2998" sId="1">
    <oc r="I221">
      <f>'P:\2Novada_Nodala\2 NP mēneša plāns\04_Plānošanas matricas\Liepiņš\[G.Liepiņš.xlsm]Nodarbību saraksts'!I17</f>
    </oc>
    <nc r="I221">
      <f>'P:\2Novada_parvalde\2 NP mēneša plāns\04_Plānošanas matricas\Liepiņš\[G.Liepiņš.xlsm]Nodarbību saraksts'!I17</f>
    </nc>
  </rcc>
  <rcc rId="2999" sId="1">
    <oc r="J221">
      <f>'P:\2Novada_Nodala\2 NP mēneša plāns\04_Plānošanas matricas\Liepiņš\[G.Liepiņš.xlsm]Nodarbību saraksts'!J17</f>
    </oc>
    <nc r="J221">
      <f>'P:\2Novada_parvalde\2 NP mēneša plāns\04_Plānošanas matricas\Liepiņš\[G.Liepiņš.xlsm]Nodarbību saraksts'!J17</f>
    </nc>
  </rcc>
  <rcc rId="3000" sId="1">
    <oc r="K221">
      <f>'P:\2Novada_Nodala\2 NP mēneša plāns\04_Plānošanas matricas\Liepiņš\[G.Liepiņš.xlsm]Nodarbību saraksts'!K17</f>
    </oc>
    <nc r="K221">
      <f>'P:\2Novada_parvalde\2 NP mēneša plāns\04_Plānošanas matricas\Liepiņš\[G.Liepiņš.xlsm]Nodarbību saraksts'!K17</f>
    </nc>
  </rcc>
  <rcc rId="3001" sId="1">
    <oc r="L221">
      <f>'P:\2Novada_Nodala\2 NP mēneša plāns\04_Plānošanas matricas\Liepiņš\[G.Liepiņš.xlsm]Nodarbību saraksts'!L17</f>
    </oc>
    <nc r="L221">
      <f>'P:\2Novada_parvalde\2 NP mēneša plāns\04_Plānošanas matricas\Liepiņš\[G.Liepiņš.xlsm]Nodarbību saraksts'!L17</f>
    </nc>
  </rcc>
  <rcc rId="3002" sId="1">
    <oc r="M221">
      <f>'P:\2Novada_Nodala\2 NP mēneša plāns\04_Plānošanas matricas\Liepiņš\[G.Liepiņš.xlsm]Nodarbību saraksts'!M17</f>
    </oc>
    <nc r="M221">
      <f>'P:\2Novada_parvalde\2 NP mēneša plāns\04_Plānošanas matricas\Liepiņš\[G.Liepiņš.xlsm]Nodarbību saraksts'!M17</f>
    </nc>
  </rcc>
  <rcc rId="3003" sId="1">
    <oc r="N221">
      <f>'P:\2Novada_Nodala\2 NP mēneša plāns\04_Plānošanas matricas\Liepiņš\[G.Liepiņš.xlsm]Nodarbību saraksts'!N17</f>
    </oc>
    <nc r="N221">
      <f>'P:\2Novada_parvalde\2 NP mēneša plāns\04_Plānošanas matricas\Liepiņš\[G.Liepiņš.xlsm]Nodarbību saraksts'!N17</f>
    </nc>
  </rcc>
  <rcc rId="3004" sId="1">
    <oc r="O221">
      <f>'P:\2Novada_Nodala\2 NP mēneša plāns\04_Plānošanas matricas\Liepiņš\[G.Liepiņš.xlsm]Nodarbību saraksts'!O17</f>
    </oc>
    <nc r="O221">
      <f>'P:\2Novada_parvalde\2 NP mēneša plāns\04_Plānošanas matricas\Liepiņš\[G.Liepiņš.xlsm]Nodarbību saraksts'!O17</f>
    </nc>
  </rcc>
  <rcc rId="3005" sId="1">
    <oc r="P221">
      <f>'P:\2Novada_Nodala\2 NP mēneša plāns\04_Plānošanas matricas\Liepiņš\[G.Liepiņš.xlsm]Nodarbību saraksts'!P17</f>
    </oc>
    <nc r="P221">
      <f>'P:\2Novada_parvalde\2 NP mēneša plāns\04_Plānošanas matricas\Liepiņš\[G.Liepiņš.xlsm]Nodarbību saraksts'!P17</f>
    </nc>
  </rcc>
  <rcc rId="3006" sId="1">
    <oc r="Q221">
      <f>'P:\2Novada_Nodala\2 NP mēneša plāns\04_Plānošanas matricas\Liepiņš\[G.Liepiņš.xlsm]Nodarbību saraksts'!Q17</f>
    </oc>
    <nc r="Q221">
      <f>'P:\2Novada_parvalde\2 NP mēneša plāns\04_Plānošanas matricas\Liepiņš\[G.Liepiņš.xlsm]Nodarbību saraksts'!Q17</f>
    </nc>
  </rcc>
  <rcc rId="3007" sId="1">
    <oc r="R221">
      <f>'P:\2Novada_Nodala\2 NP mēneša plāns\04_Plānošanas matricas\Liepiņš\[G.Liepiņš.xlsm]Nodarbību saraksts'!R17</f>
    </oc>
    <nc r="R221">
      <f>'P:\2Novada_parvalde\2 NP mēneša plāns\04_Plānošanas matricas\Liepiņš\[G.Liepiņš.xlsm]Nodarbību saraksts'!R17</f>
    </nc>
  </rcc>
  <rcc rId="3008" sId="1">
    <oc r="S221">
      <f>'P:\2Novada_Nodala\2 NP mēneša plāns\04_Plānošanas matricas\Liepiņš\[G.Liepiņš.xlsm]Nodarbību saraksts'!S17</f>
    </oc>
    <nc r="S221">
      <f>'P:\2Novada_parvalde\2 NP mēneša plāns\04_Plānošanas matricas\Liepiņš\[G.Liepiņš.xlsm]Nodarbību saraksts'!S17</f>
    </nc>
  </rcc>
  <rcc rId="3009" sId="1">
    <oc r="T221">
      <f>'P:\2Novada_Nodala\2 NP mēneša plāns\04_Plānošanas matricas\Liepiņš\[G.Liepiņš.xlsm]Nodarbību saraksts'!T17</f>
    </oc>
    <nc r="T221">
      <f>'P:\2Novada_parvalde\2 NP mēneša plāns\04_Plānošanas matricas\Liepiņš\[G.Liepiņš.xlsm]Nodarbību saraksts'!T17</f>
    </nc>
  </rcc>
  <rcc rId="3010" sId="1">
    <oc r="U221">
      <f>'P:\2Novada_Nodala\2 NP mēneša plāns\04_Plānošanas matricas\Liepiņš\[G.Liepiņš.xlsm]Nodarbību saraksts'!U17</f>
    </oc>
    <nc r="U221">
      <f>'P:\2Novada_parvalde\2 NP mēneša plāns\04_Plānošanas matricas\Liepiņš\[G.Liepiņš.xlsm]Nodarbību saraksts'!U17</f>
    </nc>
  </rcc>
  <rcc rId="3011" sId="1">
    <oc r="D222">
      <f>'P:\2Novada_Nodala\2 NP mēneša plāns\04_Plānošanas matricas\Liepiņš\[G.Liepiņš.xlsm]Nodarbību saraksts'!D18</f>
    </oc>
    <nc r="D222">
      <f>'P:\2Novada_parvalde\2 NP mēneša plāns\04_Plānošanas matricas\Liepiņš\[G.Liepiņš.xlsm]Nodarbību saraksts'!D18</f>
    </nc>
  </rcc>
  <rcc rId="3012" sId="1">
    <oc r="E222">
      <f>'P:\2Novada_Nodala\2 NP mēneša plāns\04_Plānošanas matricas\Liepiņš\[G.Liepiņš.xlsm]Nodarbību saraksts'!E18</f>
    </oc>
    <nc r="E222">
      <f>'P:\2Novada_parvalde\2 NP mēneša plāns\04_Plānošanas matricas\Liepiņš\[G.Liepiņš.xlsm]Nodarbību saraksts'!E18</f>
    </nc>
  </rcc>
  <rcc rId="3013" sId="1">
    <oc r="F222">
      <f>'P:\2Novada_Nodala\2 NP mēneša plāns\04_Plānošanas matricas\Liepiņš\[G.Liepiņš.xlsm]Nodarbību saraksts'!F18</f>
    </oc>
    <nc r="F222">
      <f>'P:\2Novada_parvalde\2 NP mēneša plāns\04_Plānošanas matricas\Liepiņš\[G.Liepiņš.xlsm]Nodarbību saraksts'!F18</f>
    </nc>
  </rcc>
  <rcc rId="3014" sId="1">
    <oc r="G222">
      <f>'P:\2Novada_Nodala\2 NP mēneša plāns\04_Plānošanas matricas\Liepiņš\[G.Liepiņš.xlsm]Nodarbību saraksts'!G18</f>
    </oc>
    <nc r="G222">
      <f>'P:\2Novada_parvalde\2 NP mēneša plāns\04_Plānošanas matricas\Liepiņš\[G.Liepiņš.xlsm]Nodarbību saraksts'!G18</f>
    </nc>
  </rcc>
  <rcc rId="3015" sId="1">
    <oc r="H222">
      <f>'P:\2Novada_Nodala\2 NP mēneša plāns\04_Plānošanas matricas\Liepiņš\[G.Liepiņš.xlsm]Nodarbību saraksts'!H18</f>
    </oc>
    <nc r="H222">
      <f>'P:\2Novada_parvalde\2 NP mēneša plāns\04_Plānošanas matricas\Liepiņš\[G.Liepiņš.xlsm]Nodarbību saraksts'!H18</f>
    </nc>
  </rcc>
  <rcc rId="3016" sId="1">
    <oc r="I222">
      <f>'P:\2Novada_Nodala\2 NP mēneša plāns\04_Plānošanas matricas\Liepiņš\[G.Liepiņš.xlsm]Nodarbību saraksts'!I18</f>
    </oc>
    <nc r="I222">
      <f>'P:\2Novada_parvalde\2 NP mēneša plāns\04_Plānošanas matricas\Liepiņš\[G.Liepiņš.xlsm]Nodarbību saraksts'!I18</f>
    </nc>
  </rcc>
  <rcc rId="3017" sId="1">
    <oc r="J222">
      <f>'P:\2Novada_Nodala\2 NP mēneša plāns\04_Plānošanas matricas\Liepiņš\[G.Liepiņš.xlsm]Nodarbību saraksts'!J18</f>
    </oc>
    <nc r="J222">
      <f>'P:\2Novada_parvalde\2 NP mēneša plāns\04_Plānošanas matricas\Liepiņš\[G.Liepiņš.xlsm]Nodarbību saraksts'!J18</f>
    </nc>
  </rcc>
  <rcc rId="3018" sId="1">
    <oc r="K222">
      <f>'P:\2Novada_Nodala\2 NP mēneša plāns\04_Plānošanas matricas\Liepiņš\[G.Liepiņš.xlsm]Nodarbību saraksts'!K18</f>
    </oc>
    <nc r="K222">
      <f>'P:\2Novada_parvalde\2 NP mēneša plāns\04_Plānošanas matricas\Liepiņš\[G.Liepiņš.xlsm]Nodarbību saraksts'!K18</f>
    </nc>
  </rcc>
  <rcc rId="3019" sId="1">
    <oc r="L222">
      <f>'P:\2Novada_Nodala\2 NP mēneša plāns\04_Plānošanas matricas\Liepiņš\[G.Liepiņš.xlsm]Nodarbību saraksts'!L18</f>
    </oc>
    <nc r="L222">
      <f>'P:\2Novada_parvalde\2 NP mēneša plāns\04_Plānošanas matricas\Liepiņš\[G.Liepiņš.xlsm]Nodarbību saraksts'!L18</f>
    </nc>
  </rcc>
  <rcc rId="3020" sId="1">
    <oc r="M222">
      <f>'P:\2Novada_Nodala\2 NP mēneša plāns\04_Plānošanas matricas\Liepiņš\[G.Liepiņš.xlsm]Nodarbību saraksts'!M18</f>
    </oc>
    <nc r="M222">
      <f>'P:\2Novada_parvalde\2 NP mēneša plāns\04_Plānošanas matricas\Liepiņš\[G.Liepiņš.xlsm]Nodarbību saraksts'!M18</f>
    </nc>
  </rcc>
  <rcc rId="3021" sId="1">
    <oc r="N222">
      <f>'P:\2Novada_Nodala\2 NP mēneša plāns\04_Plānošanas matricas\Liepiņš\[G.Liepiņš.xlsm]Nodarbību saraksts'!N18</f>
    </oc>
    <nc r="N222">
      <f>'P:\2Novada_parvalde\2 NP mēneša plāns\04_Plānošanas matricas\Liepiņš\[G.Liepiņš.xlsm]Nodarbību saraksts'!N18</f>
    </nc>
  </rcc>
  <rcc rId="3022" sId="1">
    <oc r="O222">
      <f>'P:\2Novada_Nodala\2 NP mēneša plāns\04_Plānošanas matricas\Liepiņš\[G.Liepiņš.xlsm]Nodarbību saraksts'!O18</f>
    </oc>
    <nc r="O222">
      <f>'P:\2Novada_parvalde\2 NP mēneša plāns\04_Plānošanas matricas\Liepiņš\[G.Liepiņš.xlsm]Nodarbību saraksts'!O18</f>
    </nc>
  </rcc>
  <rcc rId="3023" sId="1">
    <oc r="P222">
      <f>'P:\2Novada_Nodala\2 NP mēneša plāns\04_Plānošanas matricas\Liepiņš\[G.Liepiņš.xlsm]Nodarbību saraksts'!P18</f>
    </oc>
    <nc r="P222">
      <f>'P:\2Novada_parvalde\2 NP mēneša plāns\04_Plānošanas matricas\Liepiņš\[G.Liepiņš.xlsm]Nodarbību saraksts'!P18</f>
    </nc>
  </rcc>
  <rcc rId="3024" sId="1">
    <oc r="Q222">
      <f>'P:\2Novada_Nodala\2 NP mēneša plāns\04_Plānošanas matricas\Liepiņš\[G.Liepiņš.xlsm]Nodarbību saraksts'!Q18</f>
    </oc>
    <nc r="Q222">
      <f>'P:\2Novada_parvalde\2 NP mēneša plāns\04_Plānošanas matricas\Liepiņš\[G.Liepiņš.xlsm]Nodarbību saraksts'!Q18</f>
    </nc>
  </rcc>
  <rcc rId="3025" sId="1">
    <oc r="R222">
      <f>'P:\2Novada_Nodala\2 NP mēneša plāns\04_Plānošanas matricas\Liepiņš\[G.Liepiņš.xlsm]Nodarbību saraksts'!R18</f>
    </oc>
    <nc r="R222">
      <f>'P:\2Novada_parvalde\2 NP mēneša plāns\04_Plānošanas matricas\Liepiņš\[G.Liepiņš.xlsm]Nodarbību saraksts'!R18</f>
    </nc>
  </rcc>
  <rcc rId="3026" sId="1">
    <oc r="S222">
      <f>'P:\2Novada_Nodala\2 NP mēneša plāns\04_Plānošanas matricas\Liepiņš\[G.Liepiņš.xlsm]Nodarbību saraksts'!S18</f>
    </oc>
    <nc r="S222">
      <f>'P:\2Novada_parvalde\2 NP mēneša plāns\04_Plānošanas matricas\Liepiņš\[G.Liepiņš.xlsm]Nodarbību saraksts'!S18</f>
    </nc>
  </rcc>
  <rcc rId="3027" sId="1">
    <oc r="T222">
      <f>'P:\2Novada_Nodala\2 NP mēneša plāns\04_Plānošanas matricas\Liepiņš\[G.Liepiņš.xlsm]Nodarbību saraksts'!T18</f>
    </oc>
    <nc r="T222">
      <f>'P:\2Novada_parvalde\2 NP mēneša plāns\04_Plānošanas matricas\Liepiņš\[G.Liepiņš.xlsm]Nodarbību saraksts'!T18</f>
    </nc>
  </rcc>
  <rcc rId="3028" sId="1">
    <oc r="U222">
      <f>'P:\2Novada_Nodala\2 NP mēneša plāns\04_Plānošanas matricas\Liepiņš\[G.Liepiņš.xlsm]Nodarbību saraksts'!U18</f>
    </oc>
    <nc r="U222">
      <f>'P:\2Novada_parvalde\2 NP mēneša plāns\04_Plānošanas matricas\Liepiņš\[G.Liepiņš.xlsm]Nodarbību saraksts'!U18</f>
    </nc>
  </rcc>
  <rcc rId="3029" sId="1">
    <oc r="D223">
      <f>'P:\2Novada_Nodala\2 NP mēneša plāns\04_Plānošanas matricas\Liepiņš\[G.Liepiņš.xlsm]Nodarbību saraksts'!D19</f>
    </oc>
    <nc r="D223">
      <f>'P:\2Novada_parvalde\2 NP mēneša plāns\04_Plānošanas matricas\Liepiņš\[G.Liepiņš.xlsm]Nodarbību saraksts'!D19</f>
    </nc>
  </rcc>
  <rcc rId="3030" sId="1">
    <oc r="E223">
      <f>'P:\2Novada_Nodala\2 NP mēneša plāns\04_Plānošanas matricas\Liepiņš\[G.Liepiņš.xlsm]Nodarbību saraksts'!E19</f>
    </oc>
    <nc r="E223">
      <f>'P:\2Novada_parvalde\2 NP mēneša plāns\04_Plānošanas matricas\Liepiņš\[G.Liepiņš.xlsm]Nodarbību saraksts'!E19</f>
    </nc>
  </rcc>
  <rcc rId="3031" sId="1">
    <oc r="F223">
      <f>'P:\2Novada_Nodala\2 NP mēneša plāns\04_Plānošanas matricas\Liepiņš\[G.Liepiņš.xlsm]Nodarbību saraksts'!F19</f>
    </oc>
    <nc r="F223">
      <f>'P:\2Novada_parvalde\2 NP mēneša plāns\04_Plānošanas matricas\Liepiņš\[G.Liepiņš.xlsm]Nodarbību saraksts'!F19</f>
    </nc>
  </rcc>
  <rcc rId="3032" sId="1">
    <oc r="G223">
      <f>'P:\2Novada_Nodala\2 NP mēneša plāns\04_Plānošanas matricas\Liepiņš\[G.Liepiņš.xlsm]Nodarbību saraksts'!G19</f>
    </oc>
    <nc r="G223">
      <f>'P:\2Novada_parvalde\2 NP mēneša plāns\04_Plānošanas matricas\Liepiņš\[G.Liepiņš.xlsm]Nodarbību saraksts'!G19</f>
    </nc>
  </rcc>
  <rcc rId="3033" sId="1">
    <oc r="H223">
      <f>'P:\2Novada_Nodala\2 NP mēneša plāns\04_Plānošanas matricas\Liepiņš\[G.Liepiņš.xlsm]Nodarbību saraksts'!H19</f>
    </oc>
    <nc r="H223">
      <f>'P:\2Novada_parvalde\2 NP mēneša plāns\04_Plānošanas matricas\Liepiņš\[G.Liepiņš.xlsm]Nodarbību saraksts'!H19</f>
    </nc>
  </rcc>
  <rcc rId="3034" sId="1">
    <oc r="I223">
      <f>'P:\2Novada_Nodala\2 NP mēneša plāns\04_Plānošanas matricas\Liepiņš\[G.Liepiņš.xlsm]Nodarbību saraksts'!I19</f>
    </oc>
    <nc r="I223">
      <f>'P:\2Novada_parvalde\2 NP mēneša plāns\04_Plānošanas matricas\Liepiņš\[G.Liepiņš.xlsm]Nodarbību saraksts'!I19</f>
    </nc>
  </rcc>
  <rcc rId="3035" sId="1">
    <oc r="J223">
      <f>'P:\2Novada_Nodala\2 NP mēneša plāns\04_Plānošanas matricas\Liepiņš\[G.Liepiņš.xlsm]Nodarbību saraksts'!J19</f>
    </oc>
    <nc r="J223">
      <f>'P:\2Novada_parvalde\2 NP mēneša plāns\04_Plānošanas matricas\Liepiņš\[G.Liepiņš.xlsm]Nodarbību saraksts'!J19</f>
    </nc>
  </rcc>
  <rcc rId="3036" sId="1">
    <oc r="K223">
      <f>'P:\2Novada_Nodala\2 NP mēneša plāns\04_Plānošanas matricas\Liepiņš\[G.Liepiņš.xlsm]Nodarbību saraksts'!K19</f>
    </oc>
    <nc r="K223">
      <f>'P:\2Novada_parvalde\2 NP mēneša plāns\04_Plānošanas matricas\Liepiņš\[G.Liepiņš.xlsm]Nodarbību saraksts'!K19</f>
    </nc>
  </rcc>
  <rcc rId="3037" sId="1">
    <oc r="L223">
      <f>'P:\2Novada_Nodala\2 NP mēneša plāns\04_Plānošanas matricas\Liepiņš\[G.Liepiņš.xlsm]Nodarbību saraksts'!L19</f>
    </oc>
    <nc r="L223">
      <f>'P:\2Novada_parvalde\2 NP mēneša plāns\04_Plānošanas matricas\Liepiņš\[G.Liepiņš.xlsm]Nodarbību saraksts'!L19</f>
    </nc>
  </rcc>
  <rcc rId="3038" sId="1">
    <oc r="M223">
      <f>'P:\2Novada_Nodala\2 NP mēneša plāns\04_Plānošanas matricas\Liepiņš\[G.Liepiņš.xlsm]Nodarbību saraksts'!M19</f>
    </oc>
    <nc r="M223">
      <f>'P:\2Novada_parvalde\2 NP mēneša plāns\04_Plānošanas matricas\Liepiņš\[G.Liepiņš.xlsm]Nodarbību saraksts'!M19</f>
    </nc>
  </rcc>
  <rcc rId="3039" sId="1">
    <oc r="N223">
      <f>'P:\2Novada_Nodala\2 NP mēneša plāns\04_Plānošanas matricas\Liepiņš\[G.Liepiņš.xlsm]Nodarbību saraksts'!N19</f>
    </oc>
    <nc r="N223">
      <f>'P:\2Novada_parvalde\2 NP mēneša plāns\04_Plānošanas matricas\Liepiņš\[G.Liepiņš.xlsm]Nodarbību saraksts'!N19</f>
    </nc>
  </rcc>
  <rcc rId="3040" sId="1">
    <oc r="O223">
      <f>'P:\2Novada_Nodala\2 NP mēneša plāns\04_Plānošanas matricas\Liepiņš\[G.Liepiņš.xlsm]Nodarbību saraksts'!O19</f>
    </oc>
    <nc r="O223">
      <f>'P:\2Novada_parvalde\2 NP mēneša plāns\04_Plānošanas matricas\Liepiņš\[G.Liepiņš.xlsm]Nodarbību saraksts'!O19</f>
    </nc>
  </rcc>
  <rcc rId="3041" sId="1">
    <oc r="P223">
      <f>'P:\2Novada_Nodala\2 NP mēneša plāns\04_Plānošanas matricas\Liepiņš\[G.Liepiņš.xlsm]Nodarbību saraksts'!P19</f>
    </oc>
    <nc r="P223">
      <f>'P:\2Novada_parvalde\2 NP mēneša plāns\04_Plānošanas matricas\Liepiņš\[G.Liepiņš.xlsm]Nodarbību saraksts'!P19</f>
    </nc>
  </rcc>
  <rcc rId="3042" sId="1">
    <oc r="Q223">
      <f>'P:\2Novada_Nodala\2 NP mēneša plāns\04_Plānošanas matricas\Liepiņš\[G.Liepiņš.xlsm]Nodarbību saraksts'!Q19</f>
    </oc>
    <nc r="Q223">
      <f>'P:\2Novada_parvalde\2 NP mēneša plāns\04_Plānošanas matricas\Liepiņš\[G.Liepiņš.xlsm]Nodarbību saraksts'!Q19</f>
    </nc>
  </rcc>
  <rcc rId="3043" sId="1">
    <oc r="R223">
      <f>'P:\2Novada_Nodala\2 NP mēneša plāns\04_Plānošanas matricas\Liepiņš\[G.Liepiņš.xlsm]Nodarbību saraksts'!R19</f>
    </oc>
    <nc r="R223">
      <f>'P:\2Novada_parvalde\2 NP mēneša plāns\04_Plānošanas matricas\Liepiņš\[G.Liepiņš.xlsm]Nodarbību saraksts'!R19</f>
    </nc>
  </rcc>
  <rcc rId="3044" sId="1">
    <oc r="S223">
      <f>'P:\2Novada_Nodala\2 NP mēneša plāns\04_Plānošanas matricas\Liepiņš\[G.Liepiņš.xlsm]Nodarbību saraksts'!S19</f>
    </oc>
    <nc r="S223">
      <f>'P:\2Novada_parvalde\2 NP mēneša plāns\04_Plānošanas matricas\Liepiņš\[G.Liepiņš.xlsm]Nodarbību saraksts'!S19</f>
    </nc>
  </rcc>
  <rcc rId="3045" sId="1">
    <oc r="T223">
      <f>'P:\2Novada_Nodala\2 NP mēneša plāns\04_Plānošanas matricas\Liepiņš\[G.Liepiņš.xlsm]Nodarbību saraksts'!T19</f>
    </oc>
    <nc r="T223">
      <f>'P:\2Novada_parvalde\2 NP mēneša plāns\04_Plānošanas matricas\Liepiņš\[G.Liepiņš.xlsm]Nodarbību saraksts'!T19</f>
    </nc>
  </rcc>
  <rcc rId="3046" sId="1">
    <oc r="U223">
      <f>'P:\2Novada_Nodala\2 NP mēneša plāns\04_Plānošanas matricas\Liepiņš\[G.Liepiņš.xlsm]Nodarbību saraksts'!U19</f>
    </oc>
    <nc r="U223">
      <f>'P:\2Novada_parvalde\2 NP mēneša plāns\04_Plānošanas matricas\Liepiņš\[G.Liepiņš.xlsm]Nodarbību saraksts'!U19</f>
    </nc>
  </rcc>
  <rcc rId="3047" sId="1">
    <oc r="D224">
      <f>'P:\2Novada_Nodala\2 NP mēneša plāns\04_Plānošanas matricas\Liepiņš\[G.Liepiņš.xlsm]Nodarbību saraksts'!D20</f>
    </oc>
    <nc r="D224">
      <f>'P:\2Novada_parvalde\2 NP mēneša plāns\04_Plānošanas matricas\Liepiņš\[G.Liepiņš.xlsm]Nodarbību saraksts'!D20</f>
    </nc>
  </rcc>
  <rcc rId="3048" sId="1">
    <oc r="E224">
      <f>'P:\2Novada_Nodala\2 NP mēneša plāns\04_Plānošanas matricas\Liepiņš\[G.Liepiņš.xlsm]Nodarbību saraksts'!E20</f>
    </oc>
    <nc r="E224">
      <f>'P:\2Novada_parvalde\2 NP mēneša plāns\04_Plānošanas matricas\Liepiņš\[G.Liepiņš.xlsm]Nodarbību saraksts'!E20</f>
    </nc>
  </rcc>
  <rcc rId="3049" sId="1">
    <oc r="F224">
      <f>'P:\2Novada_Nodala\2 NP mēneša plāns\04_Plānošanas matricas\Liepiņš\[G.Liepiņš.xlsm]Nodarbību saraksts'!F20</f>
    </oc>
    <nc r="F224">
      <f>'P:\2Novada_parvalde\2 NP mēneša plāns\04_Plānošanas matricas\Liepiņš\[G.Liepiņš.xlsm]Nodarbību saraksts'!F20</f>
    </nc>
  </rcc>
  <rcc rId="3050" sId="1">
    <oc r="G224">
      <f>'P:\2Novada_Nodala\2 NP mēneša plāns\04_Plānošanas matricas\Liepiņš\[G.Liepiņš.xlsm]Nodarbību saraksts'!G20</f>
    </oc>
    <nc r="G224">
      <f>'P:\2Novada_parvalde\2 NP mēneša plāns\04_Plānošanas matricas\Liepiņš\[G.Liepiņš.xlsm]Nodarbību saraksts'!G20</f>
    </nc>
  </rcc>
  <rcc rId="3051" sId="1">
    <oc r="H224">
      <f>'P:\2Novada_Nodala\2 NP mēneša plāns\04_Plānošanas matricas\Liepiņš\[G.Liepiņš.xlsm]Nodarbību saraksts'!H20</f>
    </oc>
    <nc r="H224">
      <f>'P:\2Novada_parvalde\2 NP mēneša plāns\04_Plānošanas matricas\Liepiņš\[G.Liepiņš.xlsm]Nodarbību saraksts'!H20</f>
    </nc>
  </rcc>
  <rcc rId="3052" sId="1">
    <oc r="I224">
      <f>'P:\2Novada_Nodala\2 NP mēneša plāns\04_Plānošanas matricas\Liepiņš\[G.Liepiņš.xlsm]Nodarbību saraksts'!I20</f>
    </oc>
    <nc r="I224">
      <f>'P:\2Novada_parvalde\2 NP mēneša plāns\04_Plānošanas matricas\Liepiņš\[G.Liepiņš.xlsm]Nodarbību saraksts'!I20</f>
    </nc>
  </rcc>
  <rcc rId="3053" sId="1">
    <oc r="J224">
      <f>'P:\2Novada_Nodala\2 NP mēneša plāns\04_Plānošanas matricas\Liepiņš\[G.Liepiņš.xlsm]Nodarbību saraksts'!J20</f>
    </oc>
    <nc r="J224">
      <f>'P:\2Novada_parvalde\2 NP mēneša plāns\04_Plānošanas matricas\Liepiņš\[G.Liepiņš.xlsm]Nodarbību saraksts'!J20</f>
    </nc>
  </rcc>
  <rcc rId="3054" sId="1">
    <oc r="K224">
      <f>'P:\2Novada_Nodala\2 NP mēneša plāns\04_Plānošanas matricas\Liepiņš\[G.Liepiņš.xlsm]Nodarbību saraksts'!K20</f>
    </oc>
    <nc r="K224">
      <f>'P:\2Novada_parvalde\2 NP mēneša plāns\04_Plānošanas matricas\Liepiņš\[G.Liepiņš.xlsm]Nodarbību saraksts'!K20</f>
    </nc>
  </rcc>
  <rcc rId="3055" sId="1">
    <oc r="L224">
      <f>'P:\2Novada_Nodala\2 NP mēneša plāns\04_Plānošanas matricas\Liepiņš\[G.Liepiņš.xlsm]Nodarbību saraksts'!L20</f>
    </oc>
    <nc r="L224">
      <f>'P:\2Novada_parvalde\2 NP mēneša plāns\04_Plānošanas matricas\Liepiņš\[G.Liepiņš.xlsm]Nodarbību saraksts'!L20</f>
    </nc>
  </rcc>
  <rcc rId="3056" sId="1">
    <oc r="M224">
      <f>'P:\2Novada_Nodala\2 NP mēneša plāns\04_Plānošanas matricas\Liepiņš\[G.Liepiņš.xlsm]Nodarbību saraksts'!M20</f>
    </oc>
    <nc r="M224">
      <f>'P:\2Novada_parvalde\2 NP mēneša plāns\04_Plānošanas matricas\Liepiņš\[G.Liepiņš.xlsm]Nodarbību saraksts'!M20</f>
    </nc>
  </rcc>
  <rcc rId="3057" sId="1">
    <oc r="N224">
      <f>'P:\2Novada_Nodala\2 NP mēneša plāns\04_Plānošanas matricas\Liepiņš\[G.Liepiņš.xlsm]Nodarbību saraksts'!N20</f>
    </oc>
    <nc r="N224">
      <f>'P:\2Novada_parvalde\2 NP mēneša plāns\04_Plānošanas matricas\Liepiņš\[G.Liepiņš.xlsm]Nodarbību saraksts'!N20</f>
    </nc>
  </rcc>
  <rcc rId="3058" sId="1">
    <oc r="O224">
      <f>'P:\2Novada_Nodala\2 NP mēneša plāns\04_Plānošanas matricas\Liepiņš\[G.Liepiņš.xlsm]Nodarbību saraksts'!O20</f>
    </oc>
    <nc r="O224">
      <f>'P:\2Novada_parvalde\2 NP mēneša plāns\04_Plānošanas matricas\Liepiņš\[G.Liepiņš.xlsm]Nodarbību saraksts'!O20</f>
    </nc>
  </rcc>
  <rcc rId="3059" sId="1">
    <oc r="P224">
      <f>'P:\2Novada_Nodala\2 NP mēneša plāns\04_Plānošanas matricas\Liepiņš\[G.Liepiņš.xlsm]Nodarbību saraksts'!P20</f>
    </oc>
    <nc r="P224">
      <f>'P:\2Novada_parvalde\2 NP mēneša plāns\04_Plānošanas matricas\Liepiņš\[G.Liepiņš.xlsm]Nodarbību saraksts'!P20</f>
    </nc>
  </rcc>
  <rcc rId="3060" sId="1">
    <oc r="Q224">
      <f>'P:\2Novada_Nodala\2 NP mēneša plāns\04_Plānošanas matricas\Liepiņš\[G.Liepiņš.xlsm]Nodarbību saraksts'!Q20</f>
    </oc>
    <nc r="Q224">
      <f>'P:\2Novada_parvalde\2 NP mēneša plāns\04_Plānošanas matricas\Liepiņš\[G.Liepiņš.xlsm]Nodarbību saraksts'!Q20</f>
    </nc>
  </rcc>
  <rcc rId="3061" sId="1">
    <oc r="R224">
      <f>'P:\2Novada_Nodala\2 NP mēneša plāns\04_Plānošanas matricas\Liepiņš\[G.Liepiņš.xlsm]Nodarbību saraksts'!R20</f>
    </oc>
    <nc r="R224">
      <f>'P:\2Novada_parvalde\2 NP mēneša plāns\04_Plānošanas matricas\Liepiņš\[G.Liepiņš.xlsm]Nodarbību saraksts'!R20</f>
    </nc>
  </rcc>
  <rcc rId="3062" sId="1">
    <oc r="S224">
      <f>'P:\2Novada_Nodala\2 NP mēneša plāns\04_Plānošanas matricas\Liepiņš\[G.Liepiņš.xlsm]Nodarbību saraksts'!S20</f>
    </oc>
    <nc r="S224">
      <f>'P:\2Novada_parvalde\2 NP mēneša plāns\04_Plānošanas matricas\Liepiņš\[G.Liepiņš.xlsm]Nodarbību saraksts'!S20</f>
    </nc>
  </rcc>
  <rcc rId="3063" sId="1">
    <oc r="T224">
      <f>'P:\2Novada_Nodala\2 NP mēneša plāns\04_Plānošanas matricas\Liepiņš\[G.Liepiņš.xlsm]Nodarbību saraksts'!T20</f>
    </oc>
    <nc r="T224">
      <f>'P:\2Novada_parvalde\2 NP mēneša plāns\04_Plānošanas matricas\Liepiņš\[G.Liepiņš.xlsm]Nodarbību saraksts'!T20</f>
    </nc>
  </rcc>
  <rcc rId="3064" sId="1">
    <oc r="U224">
      <f>'P:\2Novada_Nodala\2 NP mēneša plāns\04_Plānošanas matricas\Liepiņš\[G.Liepiņš.xlsm]Nodarbību saraksts'!U20</f>
    </oc>
    <nc r="U224">
      <f>'P:\2Novada_parvalde\2 NP mēneša plāns\04_Plānošanas matricas\Liepiņš\[G.Liepiņš.xlsm]Nodarbību saraksts'!U20</f>
    </nc>
  </rcc>
  <rcc rId="3065" sId="1">
    <oc r="D225">
      <f>'P:\2Novada_Nodala\2 NP mēneša plāns\04_Plānošanas matricas\Liepiņš\[G.Liepiņš.xlsm]Nodarbību saraksts'!D21</f>
    </oc>
    <nc r="D225">
      <f>'P:\2Novada_parvalde\2 NP mēneša plāns\04_Plānošanas matricas\Liepiņš\[G.Liepiņš.xlsm]Nodarbību saraksts'!D21</f>
    </nc>
  </rcc>
  <rcc rId="3066" sId="1">
    <oc r="E225">
      <f>'P:\2Novada_Nodala\2 NP mēneša plāns\04_Plānošanas matricas\Liepiņš\[G.Liepiņš.xlsm]Nodarbību saraksts'!E21</f>
    </oc>
    <nc r="E225">
      <f>'P:\2Novada_parvalde\2 NP mēneša plāns\04_Plānošanas matricas\Liepiņš\[G.Liepiņš.xlsm]Nodarbību saraksts'!E21</f>
    </nc>
  </rcc>
  <rcc rId="3067" sId="1">
    <oc r="F225">
      <f>'P:\2Novada_Nodala\2 NP mēneša plāns\04_Plānošanas matricas\Liepiņš\[G.Liepiņš.xlsm]Nodarbību saraksts'!F21</f>
    </oc>
    <nc r="F225">
      <f>'P:\2Novada_parvalde\2 NP mēneša plāns\04_Plānošanas matricas\Liepiņš\[G.Liepiņš.xlsm]Nodarbību saraksts'!F21</f>
    </nc>
  </rcc>
  <rcc rId="3068" sId="1">
    <oc r="G225">
      <f>'P:\2Novada_Nodala\2 NP mēneša plāns\04_Plānošanas matricas\Liepiņš\[G.Liepiņš.xlsm]Nodarbību saraksts'!G21</f>
    </oc>
    <nc r="G225">
      <f>'P:\2Novada_parvalde\2 NP mēneša plāns\04_Plānošanas matricas\Liepiņš\[G.Liepiņš.xlsm]Nodarbību saraksts'!G21</f>
    </nc>
  </rcc>
  <rcc rId="3069" sId="1">
    <oc r="H225">
      <f>'P:\2Novada_Nodala\2 NP mēneša plāns\04_Plānošanas matricas\Liepiņš\[G.Liepiņš.xlsm]Nodarbību saraksts'!H21</f>
    </oc>
    <nc r="H225">
      <f>'P:\2Novada_parvalde\2 NP mēneša plāns\04_Plānošanas matricas\Liepiņš\[G.Liepiņš.xlsm]Nodarbību saraksts'!H21</f>
    </nc>
  </rcc>
  <rcc rId="3070" sId="1">
    <oc r="I225">
      <f>'P:\2Novada_Nodala\2 NP mēneša plāns\04_Plānošanas matricas\Liepiņš\[G.Liepiņš.xlsm]Nodarbību saraksts'!I21</f>
    </oc>
    <nc r="I225">
      <f>'P:\2Novada_parvalde\2 NP mēneša plāns\04_Plānošanas matricas\Liepiņš\[G.Liepiņš.xlsm]Nodarbību saraksts'!I21</f>
    </nc>
  </rcc>
  <rcc rId="3071" sId="1">
    <oc r="J225">
      <f>'P:\2Novada_Nodala\2 NP mēneša plāns\04_Plānošanas matricas\Liepiņš\[G.Liepiņš.xlsm]Nodarbību saraksts'!J21</f>
    </oc>
    <nc r="J225">
      <f>'P:\2Novada_parvalde\2 NP mēneša plāns\04_Plānošanas matricas\Liepiņš\[G.Liepiņš.xlsm]Nodarbību saraksts'!J21</f>
    </nc>
  </rcc>
  <rcc rId="3072" sId="1">
    <oc r="K225">
      <f>'P:\2Novada_Nodala\2 NP mēneša plāns\04_Plānošanas matricas\Liepiņš\[G.Liepiņš.xlsm]Nodarbību saraksts'!K21</f>
    </oc>
    <nc r="K225">
      <f>'P:\2Novada_parvalde\2 NP mēneša plāns\04_Plānošanas matricas\Liepiņš\[G.Liepiņš.xlsm]Nodarbību saraksts'!K21</f>
    </nc>
  </rcc>
  <rcc rId="3073" sId="1">
    <oc r="L225">
      <f>'P:\2Novada_Nodala\2 NP mēneša plāns\04_Plānošanas matricas\Liepiņš\[G.Liepiņš.xlsm]Nodarbību saraksts'!L21</f>
    </oc>
    <nc r="L225">
      <f>'P:\2Novada_parvalde\2 NP mēneša plāns\04_Plānošanas matricas\Liepiņš\[G.Liepiņš.xlsm]Nodarbību saraksts'!L21</f>
    </nc>
  </rcc>
  <rcc rId="3074" sId="1">
    <oc r="M225">
      <f>'P:\2Novada_Nodala\2 NP mēneša plāns\04_Plānošanas matricas\Liepiņš\[G.Liepiņš.xlsm]Nodarbību saraksts'!M21</f>
    </oc>
    <nc r="M225">
      <f>'P:\2Novada_parvalde\2 NP mēneša plāns\04_Plānošanas matricas\Liepiņš\[G.Liepiņš.xlsm]Nodarbību saraksts'!M21</f>
    </nc>
  </rcc>
  <rcc rId="3075" sId="1">
    <oc r="N225">
      <f>'P:\2Novada_Nodala\2 NP mēneša plāns\04_Plānošanas matricas\Liepiņš\[G.Liepiņš.xlsm]Nodarbību saraksts'!N21</f>
    </oc>
    <nc r="N225">
      <f>'P:\2Novada_parvalde\2 NP mēneša plāns\04_Plānošanas matricas\Liepiņš\[G.Liepiņš.xlsm]Nodarbību saraksts'!N21</f>
    </nc>
  </rcc>
  <rcc rId="3076" sId="1">
    <oc r="O225">
      <f>'P:\2Novada_Nodala\2 NP mēneša plāns\04_Plānošanas matricas\Liepiņš\[G.Liepiņš.xlsm]Nodarbību saraksts'!O21</f>
    </oc>
    <nc r="O225">
      <f>'P:\2Novada_parvalde\2 NP mēneša plāns\04_Plānošanas matricas\Liepiņš\[G.Liepiņš.xlsm]Nodarbību saraksts'!O21</f>
    </nc>
  </rcc>
  <rcc rId="3077" sId="1">
    <oc r="P225">
      <f>'P:\2Novada_Nodala\2 NP mēneša plāns\04_Plānošanas matricas\Liepiņš\[G.Liepiņš.xlsm]Nodarbību saraksts'!P21</f>
    </oc>
    <nc r="P225">
      <f>'P:\2Novada_parvalde\2 NP mēneša plāns\04_Plānošanas matricas\Liepiņš\[G.Liepiņš.xlsm]Nodarbību saraksts'!P21</f>
    </nc>
  </rcc>
  <rcc rId="3078" sId="1">
    <oc r="Q225">
      <f>'P:\2Novada_Nodala\2 NP mēneša plāns\04_Plānošanas matricas\Liepiņš\[G.Liepiņš.xlsm]Nodarbību saraksts'!Q21</f>
    </oc>
    <nc r="Q225">
      <f>'P:\2Novada_parvalde\2 NP mēneša plāns\04_Plānošanas matricas\Liepiņš\[G.Liepiņš.xlsm]Nodarbību saraksts'!Q21</f>
    </nc>
  </rcc>
  <rcc rId="3079" sId="1">
    <oc r="R225">
      <f>'P:\2Novada_Nodala\2 NP mēneša plāns\04_Plānošanas matricas\Liepiņš\[G.Liepiņš.xlsm]Nodarbību saraksts'!R21</f>
    </oc>
    <nc r="R225">
      <f>'P:\2Novada_parvalde\2 NP mēneša plāns\04_Plānošanas matricas\Liepiņš\[G.Liepiņš.xlsm]Nodarbību saraksts'!R21</f>
    </nc>
  </rcc>
  <rcc rId="3080" sId="1">
    <oc r="S225">
      <f>'P:\2Novada_Nodala\2 NP mēneša plāns\04_Plānošanas matricas\Liepiņš\[G.Liepiņš.xlsm]Nodarbību saraksts'!S21</f>
    </oc>
    <nc r="S225">
      <f>'P:\2Novada_parvalde\2 NP mēneša plāns\04_Plānošanas matricas\Liepiņš\[G.Liepiņš.xlsm]Nodarbību saraksts'!S21</f>
    </nc>
  </rcc>
  <rcc rId="3081" sId="1">
    <oc r="T225">
      <f>'P:\2Novada_Nodala\2 NP mēneša plāns\04_Plānošanas matricas\Liepiņš\[G.Liepiņš.xlsm]Nodarbību saraksts'!T21</f>
    </oc>
    <nc r="T225">
      <f>'P:\2Novada_parvalde\2 NP mēneša plāns\04_Plānošanas matricas\Liepiņš\[G.Liepiņš.xlsm]Nodarbību saraksts'!T21</f>
    </nc>
  </rcc>
  <rcc rId="3082" sId="1">
    <oc r="U225">
      <f>'P:\2Novada_Nodala\2 NP mēneša plāns\04_Plānošanas matricas\Liepiņš\[G.Liepiņš.xlsm]Nodarbību saraksts'!U21</f>
    </oc>
    <nc r="U225">
      <f>'P:\2Novada_parvalde\2 NP mēneša plāns\04_Plānošanas matricas\Liepiņš\[G.Liepiņš.xlsm]Nodarbību saraksts'!U21</f>
    </nc>
  </rcc>
  <rcc rId="3083" sId="1">
    <oc r="D226">
      <f>'P:\2Novada_Nodala\2 NP mēneša plāns\04_Plānošanas matricas\Liepiņš\[G.Liepiņš.xlsm]Nodarbību saraksts'!D22</f>
    </oc>
    <nc r="D226">
      <f>'P:\2Novada_parvalde\2 NP mēneša plāns\04_Plānošanas matricas\Liepiņš\[G.Liepiņš.xlsm]Nodarbību saraksts'!D22</f>
    </nc>
  </rcc>
  <rcc rId="3084" sId="1">
    <oc r="E226">
      <f>'P:\2Novada_Nodala\2 NP mēneša plāns\04_Plānošanas matricas\Liepiņš\[G.Liepiņš.xlsm]Nodarbību saraksts'!E22</f>
    </oc>
    <nc r="E226">
      <f>'P:\2Novada_parvalde\2 NP mēneša plāns\04_Plānošanas matricas\Liepiņš\[G.Liepiņš.xlsm]Nodarbību saraksts'!E22</f>
    </nc>
  </rcc>
  <rcc rId="3085" sId="1">
    <oc r="F226">
      <f>'P:\2Novada_Nodala\2 NP mēneša plāns\04_Plānošanas matricas\Liepiņš\[G.Liepiņš.xlsm]Nodarbību saraksts'!F22</f>
    </oc>
    <nc r="F226">
      <f>'P:\2Novada_parvalde\2 NP mēneša plāns\04_Plānošanas matricas\Liepiņš\[G.Liepiņš.xlsm]Nodarbību saraksts'!F22</f>
    </nc>
  </rcc>
  <rcc rId="3086" sId="1">
    <oc r="G226">
      <f>'P:\2Novada_Nodala\2 NP mēneša plāns\04_Plānošanas matricas\Liepiņš\[G.Liepiņš.xlsm]Nodarbību saraksts'!G22</f>
    </oc>
    <nc r="G226">
      <f>'P:\2Novada_parvalde\2 NP mēneša plāns\04_Plānošanas matricas\Liepiņš\[G.Liepiņš.xlsm]Nodarbību saraksts'!G22</f>
    </nc>
  </rcc>
  <rcc rId="3087" sId="1">
    <oc r="H226">
      <f>'P:\2Novada_Nodala\2 NP mēneša plāns\04_Plānošanas matricas\Liepiņš\[G.Liepiņš.xlsm]Nodarbību saraksts'!H22</f>
    </oc>
    <nc r="H226">
      <f>'P:\2Novada_parvalde\2 NP mēneša plāns\04_Plānošanas matricas\Liepiņš\[G.Liepiņš.xlsm]Nodarbību saraksts'!H22</f>
    </nc>
  </rcc>
  <rcc rId="3088" sId="1">
    <oc r="I226">
      <f>'P:\2Novada_Nodala\2 NP mēneša plāns\04_Plānošanas matricas\Liepiņš\[G.Liepiņš.xlsm]Nodarbību saraksts'!I22</f>
    </oc>
    <nc r="I226">
      <f>'P:\2Novada_parvalde\2 NP mēneša plāns\04_Plānošanas matricas\Liepiņš\[G.Liepiņš.xlsm]Nodarbību saraksts'!I22</f>
    </nc>
  </rcc>
  <rcc rId="3089" sId="1">
    <oc r="J226">
      <f>'P:\2Novada_Nodala\2 NP mēneša plāns\04_Plānošanas matricas\Liepiņš\[G.Liepiņš.xlsm]Nodarbību saraksts'!J22</f>
    </oc>
    <nc r="J226">
      <f>'P:\2Novada_parvalde\2 NP mēneša plāns\04_Plānošanas matricas\Liepiņš\[G.Liepiņš.xlsm]Nodarbību saraksts'!J22</f>
    </nc>
  </rcc>
  <rcc rId="3090" sId="1">
    <oc r="K226">
      <f>'P:\2Novada_Nodala\2 NP mēneša plāns\04_Plānošanas matricas\Liepiņš\[G.Liepiņš.xlsm]Nodarbību saraksts'!K22</f>
    </oc>
    <nc r="K226">
      <f>'P:\2Novada_parvalde\2 NP mēneša plāns\04_Plānošanas matricas\Liepiņš\[G.Liepiņš.xlsm]Nodarbību saraksts'!K22</f>
    </nc>
  </rcc>
  <rcc rId="3091" sId="1">
    <oc r="L226">
      <f>'P:\2Novada_Nodala\2 NP mēneša plāns\04_Plānošanas matricas\Liepiņš\[G.Liepiņš.xlsm]Nodarbību saraksts'!L22</f>
    </oc>
    <nc r="L226">
      <f>'P:\2Novada_parvalde\2 NP mēneša plāns\04_Plānošanas matricas\Liepiņš\[G.Liepiņš.xlsm]Nodarbību saraksts'!L22</f>
    </nc>
  </rcc>
  <rcc rId="3092" sId="1">
    <oc r="M226">
      <f>'P:\2Novada_Nodala\2 NP mēneša plāns\04_Plānošanas matricas\Liepiņš\[G.Liepiņš.xlsm]Nodarbību saraksts'!M22</f>
    </oc>
    <nc r="M226">
      <f>'P:\2Novada_parvalde\2 NP mēneša plāns\04_Plānošanas matricas\Liepiņš\[G.Liepiņš.xlsm]Nodarbību saraksts'!M22</f>
    </nc>
  </rcc>
  <rcc rId="3093" sId="1">
    <oc r="N226">
      <f>'P:\2Novada_Nodala\2 NP mēneša plāns\04_Plānošanas matricas\Liepiņš\[G.Liepiņš.xlsm]Nodarbību saraksts'!N22</f>
    </oc>
    <nc r="N226">
      <f>'P:\2Novada_parvalde\2 NP mēneša plāns\04_Plānošanas matricas\Liepiņš\[G.Liepiņš.xlsm]Nodarbību saraksts'!N22</f>
    </nc>
  </rcc>
  <rcc rId="3094" sId="1">
    <oc r="O226">
      <f>'P:\2Novada_Nodala\2 NP mēneša plāns\04_Plānošanas matricas\Liepiņš\[G.Liepiņš.xlsm]Nodarbību saraksts'!O22</f>
    </oc>
    <nc r="O226">
      <f>'P:\2Novada_parvalde\2 NP mēneša plāns\04_Plānošanas matricas\Liepiņš\[G.Liepiņš.xlsm]Nodarbību saraksts'!O22</f>
    </nc>
  </rcc>
  <rcc rId="3095" sId="1">
    <oc r="P226">
      <f>'P:\2Novada_Nodala\2 NP mēneša plāns\04_Plānošanas matricas\Liepiņš\[G.Liepiņš.xlsm]Nodarbību saraksts'!P22</f>
    </oc>
    <nc r="P226">
      <f>'P:\2Novada_parvalde\2 NP mēneša plāns\04_Plānošanas matricas\Liepiņš\[G.Liepiņš.xlsm]Nodarbību saraksts'!P22</f>
    </nc>
  </rcc>
  <rcc rId="3096" sId="1">
    <oc r="Q226">
      <f>'P:\2Novada_Nodala\2 NP mēneša plāns\04_Plānošanas matricas\Liepiņš\[G.Liepiņš.xlsm]Nodarbību saraksts'!Q22</f>
    </oc>
    <nc r="Q226">
      <f>'P:\2Novada_parvalde\2 NP mēneša plāns\04_Plānošanas matricas\Liepiņš\[G.Liepiņš.xlsm]Nodarbību saraksts'!Q22</f>
    </nc>
  </rcc>
  <rcc rId="3097" sId="1">
    <oc r="R226">
      <f>'P:\2Novada_Nodala\2 NP mēneša plāns\04_Plānošanas matricas\Liepiņš\[G.Liepiņš.xlsm]Nodarbību saraksts'!R22</f>
    </oc>
    <nc r="R226">
      <f>'P:\2Novada_parvalde\2 NP mēneša plāns\04_Plānošanas matricas\Liepiņš\[G.Liepiņš.xlsm]Nodarbību saraksts'!R22</f>
    </nc>
  </rcc>
  <rcc rId="3098" sId="1">
    <oc r="S226">
      <f>'P:\2Novada_Nodala\2 NP mēneša plāns\04_Plānošanas matricas\Liepiņš\[G.Liepiņš.xlsm]Nodarbību saraksts'!S22</f>
    </oc>
    <nc r="S226">
      <f>'P:\2Novada_parvalde\2 NP mēneša plāns\04_Plānošanas matricas\Liepiņš\[G.Liepiņš.xlsm]Nodarbību saraksts'!S22</f>
    </nc>
  </rcc>
  <rcc rId="3099" sId="1">
    <oc r="T226">
      <f>'P:\2Novada_Nodala\2 NP mēneša plāns\04_Plānošanas matricas\Liepiņš\[G.Liepiņš.xlsm]Nodarbību saraksts'!T22</f>
    </oc>
    <nc r="T226">
      <f>'P:\2Novada_parvalde\2 NP mēneša plāns\04_Plānošanas matricas\Liepiņš\[G.Liepiņš.xlsm]Nodarbību saraksts'!T22</f>
    </nc>
  </rcc>
  <rcc rId="3100" sId="1">
    <oc r="U226">
      <f>'P:\2Novada_Nodala\2 NP mēneša plāns\04_Plānošanas matricas\Liepiņš\[G.Liepiņš.xlsm]Nodarbību saraksts'!U22</f>
    </oc>
    <nc r="U226">
      <f>'P:\2Novada_parvalde\2 NP mēneša plāns\04_Plānošanas matricas\Liepiņš\[G.Liepiņš.xlsm]Nodarbību saraksts'!U22</f>
    </nc>
  </rcc>
  <rcc rId="3101" sId="1">
    <oc r="B229">
      <f>'P:\2Novada_Nodala\2 NP mēneša plāns\04_Plānošanas matricas\Mežulis\[Mezulis.xlsm]Nodarbību saraksts'!B13</f>
    </oc>
    <nc r="B229">
      <f>'P:\2Novada_parvalde\2 NP mēneša plāns\04_Plānošanas matricas\Mežulis\[Mezulis.xlsm]Nodarbību saraksts'!B13</f>
    </nc>
  </rcc>
  <rcc rId="3102" sId="1">
    <oc r="C229">
      <f>'P:\2Novada_Nodala\2 NP mēneša plāns\04_Plānošanas matricas\Mežulis\[Mezulis.xlsm]Nodarbību saraksts'!C13</f>
    </oc>
    <nc r="C229">
      <f>'P:\2Novada_parvalde\2 NP mēneša plāns\04_Plānošanas matricas\Mežulis\[Mezulis.xlsm]Nodarbību saraksts'!C13</f>
    </nc>
  </rcc>
  <rcc rId="3103" sId="1">
    <oc r="D229">
      <f>'P:\2Novada_Nodala\2 NP mēneša plāns\04_Plānošanas matricas\Mežulis\[Mezulis.xlsm]Nodarbību saraksts'!D13</f>
    </oc>
    <nc r="D229">
      <f>'P:\2Novada_parvalde\2 NP mēneša plāns\04_Plānošanas matricas\Mežulis\[Mezulis.xlsm]Nodarbību saraksts'!D13</f>
    </nc>
  </rcc>
  <rcc rId="3104" sId="1">
    <oc r="E229">
      <f>'P:\2Novada_Nodala\2 NP mēneša plāns\04_Plānošanas matricas\Mežulis\[Mezulis.xlsm]Nodarbību saraksts'!E13</f>
    </oc>
    <nc r="E229">
      <f>'P:\2Novada_parvalde\2 NP mēneša plāns\04_Plānošanas matricas\Mežulis\[Mezulis.xlsm]Nodarbību saraksts'!E13</f>
    </nc>
  </rcc>
  <rcc rId="3105" sId="1">
    <oc r="F229">
      <f>'P:\2Novada_Nodala\2 NP mēneša plāns\04_Plānošanas matricas\Mežulis\[Mezulis.xlsm]Nodarbību saraksts'!F13</f>
    </oc>
    <nc r="F229">
      <f>'P:\2Novada_parvalde\2 NP mēneša plāns\04_Plānošanas matricas\Mežulis\[Mezulis.xlsm]Nodarbību saraksts'!F13</f>
    </nc>
  </rcc>
  <rcc rId="3106" sId="1">
    <oc r="G229">
      <f>'P:\2Novada_Nodala\2 NP mēneša plāns\04_Plānošanas matricas\Mežulis\[Mezulis.xlsm]Nodarbību saraksts'!G13</f>
    </oc>
    <nc r="G229">
      <f>'P:\2Novada_parvalde\2 NP mēneša plāns\04_Plānošanas matricas\Mežulis\[Mezulis.xlsm]Nodarbību saraksts'!G13</f>
    </nc>
  </rcc>
  <rcc rId="3107" sId="1">
    <oc r="H229">
      <f>'P:\2Novada_Nodala\2 NP mēneša plāns\04_Plānošanas matricas\Mežulis\[Mezulis.xlsm]Nodarbību saraksts'!H13</f>
    </oc>
    <nc r="H229">
      <f>'P:\2Novada_parvalde\2 NP mēneša plāns\04_Plānošanas matricas\Mežulis\[Mezulis.xlsm]Nodarbību saraksts'!H13</f>
    </nc>
  </rcc>
  <rcc rId="3108" sId="1">
    <oc r="I229">
      <f>'P:\2Novada_Nodala\2 NP mēneša plāns\04_Plānošanas matricas\Mežulis\[Mezulis.xlsm]Nodarbību saraksts'!I13</f>
    </oc>
    <nc r="I229">
      <f>'P:\2Novada_parvalde\2 NP mēneša plāns\04_Plānošanas matricas\Mežulis\[Mezulis.xlsm]Nodarbību saraksts'!I13</f>
    </nc>
  </rcc>
  <rcc rId="3109" sId="1">
    <oc r="J229">
      <f>'P:\2Novada_Nodala\2 NP mēneša plāns\04_Plānošanas matricas\Mežulis\[Mezulis.xlsm]Nodarbību saraksts'!J13</f>
    </oc>
    <nc r="J229">
      <f>'P:\2Novada_parvalde\2 NP mēneša plāns\04_Plānošanas matricas\Mežulis\[Mezulis.xlsm]Nodarbību saraksts'!J13</f>
    </nc>
  </rcc>
  <rcc rId="3110" sId="1">
    <oc r="K229">
      <f>'P:\2Novada_Nodala\2 NP mēneša plāns\04_Plānošanas matricas\Mežulis\[Mezulis.xlsm]Nodarbību saraksts'!K13</f>
    </oc>
    <nc r="K229">
      <f>'P:\2Novada_parvalde\2 NP mēneša plāns\04_Plānošanas matricas\Mežulis\[Mezulis.xlsm]Nodarbību saraksts'!K13</f>
    </nc>
  </rcc>
  <rcc rId="3111" sId="1">
    <oc r="L229">
      <f>'P:\2Novada_Nodala\2 NP mēneša plāns\04_Plānošanas matricas\Mežulis\[Mezulis.xlsm]Nodarbību saraksts'!L13</f>
    </oc>
    <nc r="L229">
      <f>'P:\2Novada_parvalde\2 NP mēneša plāns\04_Plānošanas matricas\Mežulis\[Mezulis.xlsm]Nodarbību saraksts'!L13</f>
    </nc>
  </rcc>
  <rcc rId="3112" sId="1">
    <oc r="M229">
      <f>'P:\2Novada_Nodala\2 NP mēneša plāns\04_Plānošanas matricas\Mežulis\[Mezulis.xlsm]Nodarbību saraksts'!M13</f>
    </oc>
    <nc r="M229">
      <f>'P:\2Novada_parvalde\2 NP mēneša plāns\04_Plānošanas matricas\Mežulis\[Mezulis.xlsm]Nodarbību saraksts'!M13</f>
    </nc>
  </rcc>
  <rcc rId="3113" sId="1">
    <oc r="N229">
      <f>'P:\2Novada_Nodala\2 NP mēneša plāns\04_Plānošanas matricas\Mežulis\[Mezulis.xlsm]Nodarbību saraksts'!N13</f>
    </oc>
    <nc r="N229">
      <f>'P:\2Novada_parvalde\2 NP mēneša plāns\04_Plānošanas matricas\Mežulis\[Mezulis.xlsm]Nodarbību saraksts'!N13</f>
    </nc>
  </rcc>
  <rcc rId="3114" sId="1">
    <oc r="O229">
      <f>'P:\2Novada_Nodala\2 NP mēneša plāns\04_Plānošanas matricas\Mežulis\[Mezulis.xlsm]Nodarbību saraksts'!O13</f>
    </oc>
    <nc r="O229">
      <f>'P:\2Novada_parvalde\2 NP mēneša plāns\04_Plānošanas matricas\Mežulis\[Mezulis.xlsm]Nodarbību saraksts'!O13</f>
    </nc>
  </rcc>
  <rcc rId="3115" sId="1">
    <oc r="P229">
      <f>'P:\2Novada_Nodala\2 NP mēneša plāns\04_Plānošanas matricas\Mežulis\[Mezulis.xlsm]Nodarbību saraksts'!P13</f>
    </oc>
    <nc r="P229">
      <f>'P:\2Novada_parvalde\2 NP mēneša plāns\04_Plānošanas matricas\Mežulis\[Mezulis.xlsm]Nodarbību saraksts'!P13</f>
    </nc>
  </rcc>
  <rcc rId="3116" sId="1">
    <oc r="Q229">
      <f>'P:\2Novada_Nodala\2 NP mēneša plāns\04_Plānošanas matricas\Mežulis\[Mezulis.xlsm]Nodarbību saraksts'!Q13</f>
    </oc>
    <nc r="Q229">
      <f>'P:\2Novada_parvalde\2 NP mēneša plāns\04_Plānošanas matricas\Mežulis\[Mezulis.xlsm]Nodarbību saraksts'!Q13</f>
    </nc>
  </rcc>
  <rcc rId="3117" sId="1">
    <oc r="R229">
      <f>'P:\2Novada_Nodala\2 NP mēneša plāns\04_Plānošanas matricas\Mežulis\[Mezulis.xlsm]Nodarbību saraksts'!R13</f>
    </oc>
    <nc r="R229">
      <f>'P:\2Novada_parvalde\2 NP mēneša plāns\04_Plānošanas matricas\Mežulis\[Mezulis.xlsm]Nodarbību saraksts'!R13</f>
    </nc>
  </rcc>
  <rcc rId="3118" sId="1">
    <oc r="S229">
      <f>'P:\2Novada_Nodala\2 NP mēneša plāns\04_Plānošanas matricas\Mežulis\[Mezulis.xlsm]Nodarbību saraksts'!S13</f>
    </oc>
    <nc r="S229">
      <f>'P:\2Novada_parvalde\2 NP mēneša plāns\04_Plānošanas matricas\Mežulis\[Mezulis.xlsm]Nodarbību saraksts'!S13</f>
    </nc>
  </rcc>
  <rcc rId="3119" sId="1">
    <oc r="T229">
      <f>'P:\2Novada_Nodala\2 NP mēneša plāns\04_Plānošanas matricas\Mežulis\[Mezulis.xlsm]Nodarbību saraksts'!T13</f>
    </oc>
    <nc r="T229">
      <f>'P:\2Novada_parvalde\2 NP mēneša plāns\04_Plānošanas matricas\Mežulis\[Mezulis.xlsm]Nodarbību saraksts'!T13</f>
    </nc>
  </rcc>
  <rcc rId="3120" sId="1">
    <oc r="U229">
      <f>'P:\2Novada_Nodala\2 NP mēneša plāns\04_Plānošanas matricas\Mežulis\[Mezulis.xlsm]Nodarbību saraksts'!U13</f>
    </oc>
    <nc r="U229">
      <f>'P:\2Novada_parvalde\2 NP mēneša plāns\04_Plānošanas matricas\Mežulis\[Mezulis.xlsm]Nodarbību saraksts'!U13</f>
    </nc>
  </rcc>
  <rcc rId="3121" sId="1">
    <oc r="D230">
      <f>'P:\2Novada_Nodala\2 NP mēneša plāns\04_Plānošanas matricas\Mežulis\[Mezulis.xlsm]Nodarbību saraksts'!D14</f>
    </oc>
    <nc r="D230">
      <f>'P:\2Novada_parvalde\2 NP mēneša plāns\04_Plānošanas matricas\Mežulis\[Mezulis.xlsm]Nodarbību saraksts'!D14</f>
    </nc>
  </rcc>
  <rcc rId="3122" sId="1">
    <oc r="E230">
      <f>'P:\2Novada_Nodala\2 NP mēneša plāns\04_Plānošanas matricas\Mežulis\[Mezulis.xlsm]Nodarbību saraksts'!E14</f>
    </oc>
    <nc r="E230">
      <f>'P:\2Novada_parvalde\2 NP mēneša plāns\04_Plānošanas matricas\Mežulis\[Mezulis.xlsm]Nodarbību saraksts'!E14</f>
    </nc>
  </rcc>
  <rcc rId="3123" sId="1">
    <oc r="F230">
      <f>'P:\2Novada_Nodala\2 NP mēneša plāns\04_Plānošanas matricas\Mežulis\[Mezulis.xlsm]Nodarbību saraksts'!F14</f>
    </oc>
    <nc r="F230">
      <f>'P:\2Novada_parvalde\2 NP mēneša plāns\04_Plānošanas matricas\Mežulis\[Mezulis.xlsm]Nodarbību saraksts'!F14</f>
    </nc>
  </rcc>
  <rcc rId="3124" sId="1">
    <oc r="G230">
      <f>'P:\2Novada_Nodala\2 NP mēneša plāns\04_Plānošanas matricas\Mežulis\[Mezulis.xlsm]Nodarbību saraksts'!G14</f>
    </oc>
    <nc r="G230">
      <f>'P:\2Novada_parvalde\2 NP mēneša plāns\04_Plānošanas matricas\Mežulis\[Mezulis.xlsm]Nodarbību saraksts'!G14</f>
    </nc>
  </rcc>
  <rcc rId="3125" sId="1">
    <oc r="H230">
      <f>'P:\2Novada_Nodala\2 NP mēneša plāns\04_Plānošanas matricas\Mežulis\[Mezulis.xlsm]Nodarbību saraksts'!H14</f>
    </oc>
    <nc r="H230">
      <f>'P:\2Novada_parvalde\2 NP mēneša plāns\04_Plānošanas matricas\Mežulis\[Mezulis.xlsm]Nodarbību saraksts'!H14</f>
    </nc>
  </rcc>
  <rcc rId="3126" sId="1">
    <oc r="I230">
      <f>'P:\2Novada_Nodala\2 NP mēneša plāns\04_Plānošanas matricas\Mežulis\[Mezulis.xlsm]Nodarbību saraksts'!I14</f>
    </oc>
    <nc r="I230">
      <f>'P:\2Novada_parvalde\2 NP mēneša plāns\04_Plānošanas matricas\Mežulis\[Mezulis.xlsm]Nodarbību saraksts'!I14</f>
    </nc>
  </rcc>
  <rcc rId="3127" sId="1">
    <oc r="J230">
      <f>'P:\2Novada_Nodala\2 NP mēneša plāns\04_Plānošanas matricas\Mežulis\[Mezulis.xlsm]Nodarbību saraksts'!J14</f>
    </oc>
    <nc r="J230">
      <f>'P:\2Novada_parvalde\2 NP mēneša plāns\04_Plānošanas matricas\Mežulis\[Mezulis.xlsm]Nodarbību saraksts'!J14</f>
    </nc>
  </rcc>
  <rcc rId="3128" sId="1">
    <oc r="K230">
      <f>'P:\2Novada_Nodala\2 NP mēneša plāns\04_Plānošanas matricas\Mežulis\[Mezulis.xlsm]Nodarbību saraksts'!K14</f>
    </oc>
    <nc r="K230">
      <f>'P:\2Novada_parvalde\2 NP mēneša plāns\04_Plānošanas matricas\Mežulis\[Mezulis.xlsm]Nodarbību saraksts'!K14</f>
    </nc>
  </rcc>
  <rcc rId="3129" sId="1">
    <oc r="L230">
      <f>'P:\2Novada_Nodala\2 NP mēneša plāns\04_Plānošanas matricas\Mežulis\[Mezulis.xlsm]Nodarbību saraksts'!L14</f>
    </oc>
    <nc r="L230">
      <f>'P:\2Novada_parvalde\2 NP mēneša plāns\04_Plānošanas matricas\Mežulis\[Mezulis.xlsm]Nodarbību saraksts'!L14</f>
    </nc>
  </rcc>
  <rcc rId="3130" sId="1">
    <oc r="M230">
      <f>'P:\2Novada_Nodala\2 NP mēneša plāns\04_Plānošanas matricas\Mežulis\[Mezulis.xlsm]Nodarbību saraksts'!M14</f>
    </oc>
    <nc r="M230">
      <f>'P:\2Novada_parvalde\2 NP mēneša plāns\04_Plānošanas matricas\Mežulis\[Mezulis.xlsm]Nodarbību saraksts'!M14</f>
    </nc>
  </rcc>
  <rcc rId="3131" sId="1">
    <oc r="N230">
      <f>'P:\2Novada_Nodala\2 NP mēneša plāns\04_Plānošanas matricas\Mežulis\[Mezulis.xlsm]Nodarbību saraksts'!N14</f>
    </oc>
    <nc r="N230">
      <f>'P:\2Novada_parvalde\2 NP mēneša plāns\04_Plānošanas matricas\Mežulis\[Mezulis.xlsm]Nodarbību saraksts'!N14</f>
    </nc>
  </rcc>
  <rcc rId="3132" sId="1">
    <oc r="O230">
      <f>'P:\2Novada_Nodala\2 NP mēneša plāns\04_Plānošanas matricas\Mežulis\[Mezulis.xlsm]Nodarbību saraksts'!O14</f>
    </oc>
    <nc r="O230">
      <f>'P:\2Novada_parvalde\2 NP mēneša plāns\04_Plānošanas matricas\Mežulis\[Mezulis.xlsm]Nodarbību saraksts'!O14</f>
    </nc>
  </rcc>
  <rcc rId="3133" sId="1">
    <oc r="P230">
      <f>'P:\2Novada_Nodala\2 NP mēneša plāns\04_Plānošanas matricas\Mežulis\[Mezulis.xlsm]Nodarbību saraksts'!P14</f>
    </oc>
    <nc r="P230">
      <f>'P:\2Novada_parvalde\2 NP mēneša plāns\04_Plānošanas matricas\Mežulis\[Mezulis.xlsm]Nodarbību saraksts'!P14</f>
    </nc>
  </rcc>
  <rcc rId="3134" sId="1">
    <oc r="Q230">
      <f>'P:\2Novada_Nodala\2 NP mēneša plāns\04_Plānošanas matricas\Mežulis\[Mezulis.xlsm]Nodarbību saraksts'!Q14</f>
    </oc>
    <nc r="Q230">
      <f>'P:\2Novada_parvalde\2 NP mēneša plāns\04_Plānošanas matricas\Mežulis\[Mezulis.xlsm]Nodarbību saraksts'!Q14</f>
    </nc>
  </rcc>
  <rcc rId="3135" sId="1">
    <oc r="R230">
      <f>'P:\2Novada_Nodala\2 NP mēneša plāns\04_Plānošanas matricas\Mežulis\[Mezulis.xlsm]Nodarbību saraksts'!R14</f>
    </oc>
    <nc r="R230">
      <f>'P:\2Novada_parvalde\2 NP mēneša plāns\04_Plānošanas matricas\Mežulis\[Mezulis.xlsm]Nodarbību saraksts'!R14</f>
    </nc>
  </rcc>
  <rcc rId="3136" sId="1">
    <oc r="S230">
      <f>'P:\2Novada_Nodala\2 NP mēneša plāns\04_Plānošanas matricas\Mežulis\[Mezulis.xlsm]Nodarbību saraksts'!S14</f>
    </oc>
    <nc r="S230">
      <f>'P:\2Novada_parvalde\2 NP mēneša plāns\04_Plānošanas matricas\Mežulis\[Mezulis.xlsm]Nodarbību saraksts'!S14</f>
    </nc>
  </rcc>
  <rcc rId="3137" sId="1">
    <oc r="T230">
      <f>'P:\2Novada_Nodala\2 NP mēneša plāns\04_Plānošanas matricas\Mežulis\[Mezulis.xlsm]Nodarbību saraksts'!T14</f>
    </oc>
    <nc r="T230">
      <f>'P:\2Novada_parvalde\2 NP mēneša plāns\04_Plānošanas matricas\Mežulis\[Mezulis.xlsm]Nodarbību saraksts'!T14</f>
    </nc>
  </rcc>
  <rcc rId="3138" sId="1">
    <oc r="U230">
      <f>'P:\2Novada_Nodala\2 NP mēneša plāns\04_Plānošanas matricas\Mežulis\[Mezulis.xlsm]Nodarbību saraksts'!U14</f>
    </oc>
    <nc r="U230">
      <f>'P:\2Novada_parvalde\2 NP mēneša plāns\04_Plānošanas matricas\Mežulis\[Mezulis.xlsm]Nodarbību saraksts'!U14</f>
    </nc>
  </rcc>
  <rcc rId="3139" sId="1">
    <oc r="D231">
      <f>'P:\2Novada_Nodala\2 NP mēneša plāns\04_Plānošanas matricas\Mežulis\[Mezulis.xlsm]Nodarbību saraksts'!D15</f>
    </oc>
    <nc r="D231">
      <f>'P:\2Novada_parvalde\2 NP mēneša plāns\04_Plānošanas matricas\Mežulis\[Mezulis.xlsm]Nodarbību saraksts'!D15</f>
    </nc>
  </rcc>
  <rcc rId="3140" sId="1">
    <oc r="E231">
      <f>'P:\2Novada_Nodala\2 NP mēneša plāns\04_Plānošanas matricas\Mežulis\[Mezulis.xlsm]Nodarbību saraksts'!E15</f>
    </oc>
    <nc r="E231">
      <f>'P:\2Novada_parvalde\2 NP mēneša plāns\04_Plānošanas matricas\Mežulis\[Mezulis.xlsm]Nodarbību saraksts'!E15</f>
    </nc>
  </rcc>
  <rcc rId="3141" sId="1">
    <oc r="F231">
      <f>'P:\2Novada_Nodala\2 NP mēneša plāns\04_Plānošanas matricas\Mežulis\[Mezulis.xlsm]Nodarbību saraksts'!F15</f>
    </oc>
    <nc r="F231">
      <f>'P:\2Novada_parvalde\2 NP mēneša plāns\04_Plānošanas matricas\Mežulis\[Mezulis.xlsm]Nodarbību saraksts'!F15</f>
    </nc>
  </rcc>
  <rcc rId="3142" sId="1">
    <oc r="G231">
      <f>'P:\2Novada_Nodala\2 NP mēneša plāns\04_Plānošanas matricas\Mežulis\[Mezulis.xlsm]Nodarbību saraksts'!G15</f>
    </oc>
    <nc r="G231">
      <f>'P:\2Novada_parvalde\2 NP mēneša plāns\04_Plānošanas matricas\Mežulis\[Mezulis.xlsm]Nodarbību saraksts'!G15</f>
    </nc>
  </rcc>
  <rcc rId="3143" sId="1">
    <oc r="H231">
      <f>'P:\2Novada_Nodala\2 NP mēneša plāns\04_Plānošanas matricas\Mežulis\[Mezulis.xlsm]Nodarbību saraksts'!H15</f>
    </oc>
    <nc r="H231">
      <f>'P:\2Novada_parvalde\2 NP mēneša plāns\04_Plānošanas matricas\Mežulis\[Mezulis.xlsm]Nodarbību saraksts'!H15</f>
    </nc>
  </rcc>
  <rcc rId="3144" sId="1">
    <oc r="I231">
      <f>'P:\2Novada_Nodala\2 NP mēneša plāns\04_Plānošanas matricas\Mežulis\[Mezulis.xlsm]Nodarbību saraksts'!I15</f>
    </oc>
    <nc r="I231">
      <f>'P:\2Novada_parvalde\2 NP mēneša plāns\04_Plānošanas matricas\Mežulis\[Mezulis.xlsm]Nodarbību saraksts'!I15</f>
    </nc>
  </rcc>
  <rcc rId="3145" sId="1">
    <oc r="J231">
      <f>'P:\2Novada_Nodala\2 NP mēneša plāns\04_Plānošanas matricas\Mežulis\[Mezulis.xlsm]Nodarbību saraksts'!J15</f>
    </oc>
    <nc r="J231">
      <f>'P:\2Novada_parvalde\2 NP mēneša plāns\04_Plānošanas matricas\Mežulis\[Mezulis.xlsm]Nodarbību saraksts'!J15</f>
    </nc>
  </rcc>
  <rcc rId="3146" sId="1">
    <oc r="K231">
      <f>'P:\2Novada_Nodala\2 NP mēneša plāns\04_Plānošanas matricas\Mežulis\[Mezulis.xlsm]Nodarbību saraksts'!K15</f>
    </oc>
    <nc r="K231">
      <f>'P:\2Novada_parvalde\2 NP mēneša plāns\04_Plānošanas matricas\Mežulis\[Mezulis.xlsm]Nodarbību saraksts'!K15</f>
    </nc>
  </rcc>
  <rcc rId="3147" sId="1">
    <oc r="L231">
      <f>'P:\2Novada_Nodala\2 NP mēneša plāns\04_Plānošanas matricas\Mežulis\[Mezulis.xlsm]Nodarbību saraksts'!L15</f>
    </oc>
    <nc r="L231">
      <f>'P:\2Novada_parvalde\2 NP mēneša plāns\04_Plānošanas matricas\Mežulis\[Mezulis.xlsm]Nodarbību saraksts'!L15</f>
    </nc>
  </rcc>
  <rcc rId="3148" sId="1">
    <oc r="M231">
      <f>'P:\2Novada_Nodala\2 NP mēneša plāns\04_Plānošanas matricas\Mežulis\[Mezulis.xlsm]Nodarbību saraksts'!M15</f>
    </oc>
    <nc r="M231">
      <f>'P:\2Novada_parvalde\2 NP mēneša plāns\04_Plānošanas matricas\Mežulis\[Mezulis.xlsm]Nodarbību saraksts'!M15</f>
    </nc>
  </rcc>
  <rcc rId="3149" sId="1">
    <oc r="N231">
      <f>'P:\2Novada_Nodala\2 NP mēneša plāns\04_Plānošanas matricas\Mežulis\[Mezulis.xlsm]Nodarbību saraksts'!N15</f>
    </oc>
    <nc r="N231">
      <f>'P:\2Novada_parvalde\2 NP mēneša plāns\04_Plānošanas matricas\Mežulis\[Mezulis.xlsm]Nodarbību saraksts'!N15</f>
    </nc>
  </rcc>
  <rcc rId="3150" sId="1">
    <oc r="O231">
      <f>'P:\2Novada_Nodala\2 NP mēneša plāns\04_Plānošanas matricas\Mežulis\[Mezulis.xlsm]Nodarbību saraksts'!O15</f>
    </oc>
    <nc r="O231">
      <f>'P:\2Novada_parvalde\2 NP mēneša plāns\04_Plānošanas matricas\Mežulis\[Mezulis.xlsm]Nodarbību saraksts'!O15</f>
    </nc>
  </rcc>
  <rcc rId="3151" sId="1">
    <oc r="P231">
      <f>'P:\2Novada_Nodala\2 NP mēneša plāns\04_Plānošanas matricas\Mežulis\[Mezulis.xlsm]Nodarbību saraksts'!P15</f>
    </oc>
    <nc r="P231">
      <f>'P:\2Novada_parvalde\2 NP mēneša plāns\04_Plānošanas matricas\Mežulis\[Mezulis.xlsm]Nodarbību saraksts'!P15</f>
    </nc>
  </rcc>
  <rcc rId="3152" sId="1">
    <oc r="Q231">
      <f>'P:\2Novada_Nodala\2 NP mēneša plāns\04_Plānošanas matricas\Mežulis\[Mezulis.xlsm]Nodarbību saraksts'!Q15</f>
    </oc>
    <nc r="Q231">
      <f>'P:\2Novada_parvalde\2 NP mēneša plāns\04_Plānošanas matricas\Mežulis\[Mezulis.xlsm]Nodarbību saraksts'!Q15</f>
    </nc>
  </rcc>
  <rcc rId="3153" sId="1">
    <oc r="R231">
      <f>'P:\2Novada_Nodala\2 NP mēneša plāns\04_Plānošanas matricas\Mežulis\[Mezulis.xlsm]Nodarbību saraksts'!R15</f>
    </oc>
    <nc r="R231">
      <f>'P:\2Novada_parvalde\2 NP mēneša plāns\04_Plānošanas matricas\Mežulis\[Mezulis.xlsm]Nodarbību saraksts'!R15</f>
    </nc>
  </rcc>
  <rcc rId="3154" sId="1">
    <oc r="S231">
      <f>'P:\2Novada_Nodala\2 NP mēneša plāns\04_Plānošanas matricas\Mežulis\[Mezulis.xlsm]Nodarbību saraksts'!S15</f>
    </oc>
    <nc r="S231">
      <f>'P:\2Novada_parvalde\2 NP mēneša plāns\04_Plānošanas matricas\Mežulis\[Mezulis.xlsm]Nodarbību saraksts'!S15</f>
    </nc>
  </rcc>
  <rcc rId="3155" sId="1">
    <oc r="T231">
      <f>'P:\2Novada_Nodala\2 NP mēneša plāns\04_Plānošanas matricas\Mežulis\[Mezulis.xlsm]Nodarbību saraksts'!T15</f>
    </oc>
    <nc r="T231">
      <f>'P:\2Novada_parvalde\2 NP mēneša plāns\04_Plānošanas matricas\Mežulis\[Mezulis.xlsm]Nodarbību saraksts'!T15</f>
    </nc>
  </rcc>
  <rcc rId="3156" sId="1">
    <oc r="U231">
      <f>'P:\2Novada_Nodala\2 NP mēneša plāns\04_Plānošanas matricas\Mežulis\[Mezulis.xlsm]Nodarbību saraksts'!U15</f>
    </oc>
    <nc r="U231">
      <f>'P:\2Novada_parvalde\2 NP mēneša plāns\04_Plānošanas matricas\Mežulis\[Mezulis.xlsm]Nodarbību saraksts'!U15</f>
    </nc>
  </rcc>
  <rcc rId="3157" sId="1">
    <oc r="D232">
      <f>'P:\2Novada_Nodala\2 NP mēneša plāns\04_Plānošanas matricas\Mežulis\[Mezulis.xlsm]Nodarbību saraksts'!D16</f>
    </oc>
    <nc r="D232">
      <f>'P:\2Novada_parvalde\2 NP mēneša plāns\04_Plānošanas matricas\Mežulis\[Mezulis.xlsm]Nodarbību saraksts'!D16</f>
    </nc>
  </rcc>
  <rcc rId="3158" sId="1">
    <oc r="E232">
      <f>'P:\2Novada_Nodala\2 NP mēneša plāns\04_Plānošanas matricas\Mežulis\[Mezulis.xlsm]Nodarbību saraksts'!E16</f>
    </oc>
    <nc r="E232">
      <f>'P:\2Novada_parvalde\2 NP mēneša plāns\04_Plānošanas matricas\Mežulis\[Mezulis.xlsm]Nodarbību saraksts'!E16</f>
    </nc>
  </rcc>
  <rcc rId="3159" sId="1">
    <oc r="F232">
      <f>'P:\2Novada_Nodala\2 NP mēneša plāns\04_Plānošanas matricas\Mežulis\[Mezulis.xlsm]Nodarbību saraksts'!F16</f>
    </oc>
    <nc r="F232">
      <f>'P:\2Novada_parvalde\2 NP mēneša plāns\04_Plānošanas matricas\Mežulis\[Mezulis.xlsm]Nodarbību saraksts'!F16</f>
    </nc>
  </rcc>
  <rcc rId="3160" sId="1">
    <oc r="G232">
      <f>'P:\2Novada_Nodala\2 NP mēneša plāns\04_Plānošanas matricas\Mežulis\[Mezulis.xlsm]Nodarbību saraksts'!G16</f>
    </oc>
    <nc r="G232">
      <f>'P:\2Novada_parvalde\2 NP mēneša plāns\04_Plānošanas matricas\Mežulis\[Mezulis.xlsm]Nodarbību saraksts'!G16</f>
    </nc>
  </rcc>
  <rcc rId="3161" sId="1">
    <oc r="H232">
      <f>'P:\2Novada_Nodala\2 NP mēneša plāns\04_Plānošanas matricas\Mežulis\[Mezulis.xlsm]Nodarbību saraksts'!H16</f>
    </oc>
    <nc r="H232">
      <f>'P:\2Novada_parvalde\2 NP mēneša plāns\04_Plānošanas matricas\Mežulis\[Mezulis.xlsm]Nodarbību saraksts'!H16</f>
    </nc>
  </rcc>
  <rcc rId="3162" sId="1">
    <oc r="I232">
      <f>'P:\2Novada_Nodala\2 NP mēneša plāns\04_Plānošanas matricas\Mežulis\[Mezulis.xlsm]Nodarbību saraksts'!I16</f>
    </oc>
    <nc r="I232">
      <f>'P:\2Novada_parvalde\2 NP mēneša plāns\04_Plānošanas matricas\Mežulis\[Mezulis.xlsm]Nodarbību saraksts'!I16</f>
    </nc>
  </rcc>
  <rcc rId="3163" sId="1">
    <oc r="J232">
      <f>'P:\2Novada_Nodala\2 NP mēneša plāns\04_Plānošanas matricas\Mežulis\[Mezulis.xlsm]Nodarbību saraksts'!J16</f>
    </oc>
    <nc r="J232">
      <f>'P:\2Novada_parvalde\2 NP mēneša plāns\04_Plānošanas matricas\Mežulis\[Mezulis.xlsm]Nodarbību saraksts'!J16</f>
    </nc>
  </rcc>
  <rcc rId="3164" sId="1">
    <oc r="K232">
      <f>'P:\2Novada_Nodala\2 NP mēneša plāns\04_Plānošanas matricas\Mežulis\[Mezulis.xlsm]Nodarbību saraksts'!K16</f>
    </oc>
    <nc r="K232">
      <f>'P:\2Novada_parvalde\2 NP mēneša plāns\04_Plānošanas matricas\Mežulis\[Mezulis.xlsm]Nodarbību saraksts'!K16</f>
    </nc>
  </rcc>
  <rcc rId="3165" sId="1">
    <oc r="L232">
      <f>'P:\2Novada_Nodala\2 NP mēneša plāns\04_Plānošanas matricas\Mežulis\[Mezulis.xlsm]Nodarbību saraksts'!L16</f>
    </oc>
    <nc r="L232">
      <f>'P:\2Novada_parvalde\2 NP mēneša plāns\04_Plānošanas matricas\Mežulis\[Mezulis.xlsm]Nodarbību saraksts'!L16</f>
    </nc>
  </rcc>
  <rcc rId="3166" sId="1">
    <oc r="M232">
      <f>'P:\2Novada_Nodala\2 NP mēneša plāns\04_Plānošanas matricas\Mežulis\[Mezulis.xlsm]Nodarbību saraksts'!M16</f>
    </oc>
    <nc r="M232">
      <f>'P:\2Novada_parvalde\2 NP mēneša plāns\04_Plānošanas matricas\Mežulis\[Mezulis.xlsm]Nodarbību saraksts'!M16</f>
    </nc>
  </rcc>
  <rcc rId="3167" sId="1">
    <oc r="N232">
      <f>'P:\2Novada_Nodala\2 NP mēneša plāns\04_Plānošanas matricas\Mežulis\[Mezulis.xlsm]Nodarbību saraksts'!N16</f>
    </oc>
    <nc r="N232">
      <f>'P:\2Novada_parvalde\2 NP mēneša plāns\04_Plānošanas matricas\Mežulis\[Mezulis.xlsm]Nodarbību saraksts'!N16</f>
    </nc>
  </rcc>
  <rcc rId="3168" sId="1">
    <oc r="O232">
      <f>'P:\2Novada_Nodala\2 NP mēneša plāns\04_Plānošanas matricas\Mežulis\[Mezulis.xlsm]Nodarbību saraksts'!O16</f>
    </oc>
    <nc r="O232">
      <f>'P:\2Novada_parvalde\2 NP mēneša plāns\04_Plānošanas matricas\Mežulis\[Mezulis.xlsm]Nodarbību saraksts'!O16</f>
    </nc>
  </rcc>
  <rcc rId="3169" sId="1">
    <oc r="P232">
      <f>'P:\2Novada_Nodala\2 NP mēneša plāns\04_Plānošanas matricas\Mežulis\[Mezulis.xlsm]Nodarbību saraksts'!P16</f>
    </oc>
    <nc r="P232">
      <f>'P:\2Novada_parvalde\2 NP mēneša plāns\04_Plānošanas matricas\Mežulis\[Mezulis.xlsm]Nodarbību saraksts'!P16</f>
    </nc>
  </rcc>
  <rcc rId="3170" sId="1">
    <oc r="Q232">
      <f>'P:\2Novada_Nodala\2 NP mēneša plāns\04_Plānošanas matricas\Mežulis\[Mezulis.xlsm]Nodarbību saraksts'!Q16</f>
    </oc>
    <nc r="Q232">
      <f>'P:\2Novada_parvalde\2 NP mēneša plāns\04_Plānošanas matricas\Mežulis\[Mezulis.xlsm]Nodarbību saraksts'!Q16</f>
    </nc>
  </rcc>
  <rcc rId="3171" sId="1">
    <oc r="R232">
      <f>'P:\2Novada_Nodala\2 NP mēneša plāns\04_Plānošanas matricas\Mežulis\[Mezulis.xlsm]Nodarbību saraksts'!R16</f>
    </oc>
    <nc r="R232">
      <f>'P:\2Novada_parvalde\2 NP mēneša plāns\04_Plānošanas matricas\Mežulis\[Mezulis.xlsm]Nodarbību saraksts'!R16</f>
    </nc>
  </rcc>
  <rcc rId="3172" sId="1">
    <oc r="S232">
      <f>'P:\2Novada_Nodala\2 NP mēneša plāns\04_Plānošanas matricas\Mežulis\[Mezulis.xlsm]Nodarbību saraksts'!S16</f>
    </oc>
    <nc r="S232">
      <f>'P:\2Novada_parvalde\2 NP mēneša plāns\04_Plānošanas matricas\Mežulis\[Mezulis.xlsm]Nodarbību saraksts'!S16</f>
    </nc>
  </rcc>
  <rcc rId="3173" sId="1">
    <oc r="T232">
      <f>'P:\2Novada_Nodala\2 NP mēneša plāns\04_Plānošanas matricas\Mežulis\[Mezulis.xlsm]Nodarbību saraksts'!T16</f>
    </oc>
    <nc r="T232">
      <f>'P:\2Novada_parvalde\2 NP mēneša plāns\04_Plānošanas matricas\Mežulis\[Mezulis.xlsm]Nodarbību saraksts'!T16</f>
    </nc>
  </rcc>
  <rcc rId="3174" sId="1">
    <oc r="U232">
      <f>'P:\2Novada_Nodala\2 NP mēneša plāns\04_Plānošanas matricas\Mežulis\[Mezulis.xlsm]Nodarbību saraksts'!U16</f>
    </oc>
    <nc r="U232">
      <f>'P:\2Novada_parvalde\2 NP mēneša plāns\04_Plānošanas matricas\Mežulis\[Mezulis.xlsm]Nodarbību saraksts'!U16</f>
    </nc>
  </rcc>
  <rcc rId="3175" sId="1">
    <oc r="D233">
      <f>'P:\2Novada_Nodala\2 NP mēneša plāns\04_Plānošanas matricas\Mežulis\[Mezulis.xlsm]Nodarbību saraksts'!D17</f>
    </oc>
    <nc r="D233">
      <f>'P:\2Novada_parvalde\2 NP mēneša plāns\04_Plānošanas matricas\Mežulis\[Mezulis.xlsm]Nodarbību saraksts'!D17</f>
    </nc>
  </rcc>
  <rcc rId="3176" sId="1">
    <oc r="E233">
      <f>'P:\2Novada_Nodala\2 NP mēneša plāns\04_Plānošanas matricas\Mežulis\[Mezulis.xlsm]Nodarbību saraksts'!E17</f>
    </oc>
    <nc r="E233">
      <f>'P:\2Novada_parvalde\2 NP mēneša plāns\04_Plānošanas matricas\Mežulis\[Mezulis.xlsm]Nodarbību saraksts'!E17</f>
    </nc>
  </rcc>
  <rcc rId="3177" sId="1">
    <oc r="F233">
      <f>'P:\2Novada_Nodala\2 NP mēneša plāns\04_Plānošanas matricas\Mežulis\[Mezulis.xlsm]Nodarbību saraksts'!F17</f>
    </oc>
    <nc r="F233">
      <f>'P:\2Novada_parvalde\2 NP mēneša plāns\04_Plānošanas matricas\Mežulis\[Mezulis.xlsm]Nodarbību saraksts'!F17</f>
    </nc>
  </rcc>
  <rcc rId="3178" sId="1">
    <oc r="G233">
      <f>'P:\2Novada_Nodala\2 NP mēneša plāns\04_Plānošanas matricas\Mežulis\[Mezulis.xlsm]Nodarbību saraksts'!G17</f>
    </oc>
    <nc r="G233">
      <f>'P:\2Novada_parvalde\2 NP mēneša plāns\04_Plānošanas matricas\Mežulis\[Mezulis.xlsm]Nodarbību saraksts'!G17</f>
    </nc>
  </rcc>
  <rcc rId="3179" sId="1">
    <oc r="H233">
      <f>'P:\2Novada_Nodala\2 NP mēneša plāns\04_Plānošanas matricas\Mežulis\[Mezulis.xlsm]Nodarbību saraksts'!H17</f>
    </oc>
    <nc r="H233">
      <f>'P:\2Novada_parvalde\2 NP mēneša plāns\04_Plānošanas matricas\Mežulis\[Mezulis.xlsm]Nodarbību saraksts'!H17</f>
    </nc>
  </rcc>
  <rcc rId="3180" sId="1">
    <oc r="I233">
      <f>'P:\2Novada_Nodala\2 NP mēneša plāns\04_Plānošanas matricas\Mežulis\[Mezulis.xlsm]Nodarbību saraksts'!I17</f>
    </oc>
    <nc r="I233">
      <f>'P:\2Novada_parvalde\2 NP mēneša plāns\04_Plānošanas matricas\Mežulis\[Mezulis.xlsm]Nodarbību saraksts'!I17</f>
    </nc>
  </rcc>
  <rcc rId="3181" sId="1">
    <oc r="J233">
      <f>'P:\2Novada_Nodala\2 NP mēneša plāns\04_Plānošanas matricas\Mežulis\[Mezulis.xlsm]Nodarbību saraksts'!J17</f>
    </oc>
    <nc r="J233">
      <f>'P:\2Novada_parvalde\2 NP mēneša plāns\04_Plānošanas matricas\Mežulis\[Mezulis.xlsm]Nodarbību saraksts'!J17</f>
    </nc>
  </rcc>
  <rcc rId="3182" sId="1">
    <oc r="K233">
      <f>'P:\2Novada_Nodala\2 NP mēneša plāns\04_Plānošanas matricas\Mežulis\[Mezulis.xlsm]Nodarbību saraksts'!K17</f>
    </oc>
    <nc r="K233">
      <f>'P:\2Novada_parvalde\2 NP mēneša plāns\04_Plānošanas matricas\Mežulis\[Mezulis.xlsm]Nodarbību saraksts'!K17</f>
    </nc>
  </rcc>
  <rcc rId="3183" sId="1">
    <oc r="L233">
      <f>'P:\2Novada_Nodala\2 NP mēneša plāns\04_Plānošanas matricas\Mežulis\[Mezulis.xlsm]Nodarbību saraksts'!L17</f>
    </oc>
    <nc r="L233">
      <f>'P:\2Novada_parvalde\2 NP mēneša plāns\04_Plānošanas matricas\Mežulis\[Mezulis.xlsm]Nodarbību saraksts'!L17</f>
    </nc>
  </rcc>
  <rcc rId="3184" sId="1">
    <oc r="M233">
      <f>'P:\2Novada_Nodala\2 NP mēneša plāns\04_Plānošanas matricas\Mežulis\[Mezulis.xlsm]Nodarbību saraksts'!M17</f>
    </oc>
    <nc r="M233">
      <f>'P:\2Novada_parvalde\2 NP mēneša plāns\04_Plānošanas matricas\Mežulis\[Mezulis.xlsm]Nodarbību saraksts'!M17</f>
    </nc>
  </rcc>
  <rcc rId="3185" sId="1">
    <oc r="N233">
      <f>'P:\2Novada_Nodala\2 NP mēneša plāns\04_Plānošanas matricas\Mežulis\[Mezulis.xlsm]Nodarbību saraksts'!N17</f>
    </oc>
    <nc r="N233">
      <f>'P:\2Novada_parvalde\2 NP mēneša plāns\04_Plānošanas matricas\Mežulis\[Mezulis.xlsm]Nodarbību saraksts'!N17</f>
    </nc>
  </rcc>
  <rcc rId="3186" sId="1">
    <oc r="O233">
      <f>'P:\2Novada_Nodala\2 NP mēneša plāns\04_Plānošanas matricas\Mežulis\[Mezulis.xlsm]Nodarbību saraksts'!O17</f>
    </oc>
    <nc r="O233">
      <f>'P:\2Novada_parvalde\2 NP mēneša plāns\04_Plānošanas matricas\Mežulis\[Mezulis.xlsm]Nodarbību saraksts'!O17</f>
    </nc>
  </rcc>
  <rcc rId="3187" sId="1">
    <oc r="P233">
      <f>'P:\2Novada_Nodala\2 NP mēneša plāns\04_Plānošanas matricas\Mežulis\[Mezulis.xlsm]Nodarbību saraksts'!P17</f>
    </oc>
    <nc r="P233">
      <f>'P:\2Novada_parvalde\2 NP mēneša plāns\04_Plānošanas matricas\Mežulis\[Mezulis.xlsm]Nodarbību saraksts'!P17</f>
    </nc>
  </rcc>
  <rcc rId="3188" sId="1">
    <oc r="Q233">
      <f>'P:\2Novada_Nodala\2 NP mēneša plāns\04_Plānošanas matricas\Mežulis\[Mezulis.xlsm]Nodarbību saraksts'!Q17</f>
    </oc>
    <nc r="Q233">
      <f>'P:\2Novada_parvalde\2 NP mēneša plāns\04_Plānošanas matricas\Mežulis\[Mezulis.xlsm]Nodarbību saraksts'!Q17</f>
    </nc>
  </rcc>
  <rcc rId="3189" sId="1">
    <oc r="R233">
      <f>'P:\2Novada_Nodala\2 NP mēneša plāns\04_Plānošanas matricas\Mežulis\[Mezulis.xlsm]Nodarbību saraksts'!R17</f>
    </oc>
    <nc r="R233">
      <f>'P:\2Novada_parvalde\2 NP mēneša plāns\04_Plānošanas matricas\Mežulis\[Mezulis.xlsm]Nodarbību saraksts'!R17</f>
    </nc>
  </rcc>
  <rcc rId="3190" sId="1">
    <oc r="S233">
      <f>'P:\2Novada_Nodala\2 NP mēneša plāns\04_Plānošanas matricas\Mežulis\[Mezulis.xlsm]Nodarbību saraksts'!S17</f>
    </oc>
    <nc r="S233">
      <f>'P:\2Novada_parvalde\2 NP mēneša plāns\04_Plānošanas matricas\Mežulis\[Mezulis.xlsm]Nodarbību saraksts'!S17</f>
    </nc>
  </rcc>
  <rcc rId="3191" sId="1">
    <oc r="T233">
      <f>'P:\2Novada_Nodala\2 NP mēneša plāns\04_Plānošanas matricas\Mežulis\[Mezulis.xlsm]Nodarbību saraksts'!T17</f>
    </oc>
    <nc r="T233">
      <f>'P:\2Novada_parvalde\2 NP mēneša plāns\04_Plānošanas matricas\Mežulis\[Mezulis.xlsm]Nodarbību saraksts'!T17</f>
    </nc>
  </rcc>
  <rcc rId="3192" sId="1">
    <oc r="U233">
      <f>'P:\2Novada_Nodala\2 NP mēneša plāns\04_Plānošanas matricas\Mežulis\[Mezulis.xlsm]Nodarbību saraksts'!U17</f>
    </oc>
    <nc r="U233">
      <f>'P:\2Novada_parvalde\2 NP mēneša plāns\04_Plānošanas matricas\Mežulis\[Mezulis.xlsm]Nodarbību saraksts'!U17</f>
    </nc>
  </rcc>
  <rcc rId="3193" sId="1">
    <oc r="D234">
      <f>'P:\2Novada_Nodala\2 NP mēneša plāns\04_Plānošanas matricas\Mežulis\[Mezulis.xlsm]Nodarbību saraksts'!D18</f>
    </oc>
    <nc r="D234">
      <f>'P:\2Novada_parvalde\2 NP mēneša plāns\04_Plānošanas matricas\Mežulis\[Mezulis.xlsm]Nodarbību saraksts'!D18</f>
    </nc>
  </rcc>
  <rcc rId="3194" sId="1">
    <oc r="E234">
      <f>'P:\2Novada_Nodala\2 NP mēneša plāns\04_Plānošanas matricas\Mežulis\[Mezulis.xlsm]Nodarbību saraksts'!E18</f>
    </oc>
    <nc r="E234">
      <f>'P:\2Novada_parvalde\2 NP mēneša plāns\04_Plānošanas matricas\Mežulis\[Mezulis.xlsm]Nodarbību saraksts'!E18</f>
    </nc>
  </rcc>
  <rcc rId="3195" sId="1">
    <oc r="F234">
      <f>'P:\2Novada_Nodala\2 NP mēneša plāns\04_Plānošanas matricas\Mežulis\[Mezulis.xlsm]Nodarbību saraksts'!F18</f>
    </oc>
    <nc r="F234">
      <f>'P:\2Novada_parvalde\2 NP mēneša plāns\04_Plānošanas matricas\Mežulis\[Mezulis.xlsm]Nodarbību saraksts'!F18</f>
    </nc>
  </rcc>
  <rcc rId="3196" sId="1">
    <oc r="G234">
      <f>'P:\2Novada_Nodala\2 NP mēneša plāns\04_Plānošanas matricas\Mežulis\[Mezulis.xlsm]Nodarbību saraksts'!G18</f>
    </oc>
    <nc r="G234">
      <f>'P:\2Novada_parvalde\2 NP mēneša plāns\04_Plānošanas matricas\Mežulis\[Mezulis.xlsm]Nodarbību saraksts'!G18</f>
    </nc>
  </rcc>
  <rcc rId="3197" sId="1">
    <oc r="H234">
      <f>'P:\2Novada_Nodala\2 NP mēneša plāns\04_Plānošanas matricas\Mežulis\[Mezulis.xlsm]Nodarbību saraksts'!H18</f>
    </oc>
    <nc r="H234">
      <f>'P:\2Novada_parvalde\2 NP mēneša plāns\04_Plānošanas matricas\Mežulis\[Mezulis.xlsm]Nodarbību saraksts'!H18</f>
    </nc>
  </rcc>
  <rcc rId="3198" sId="1">
    <oc r="I234">
      <f>'P:\2Novada_Nodala\2 NP mēneša plāns\04_Plānošanas matricas\Mežulis\[Mezulis.xlsm]Nodarbību saraksts'!I18</f>
    </oc>
    <nc r="I234">
      <f>'P:\2Novada_parvalde\2 NP mēneša plāns\04_Plānošanas matricas\Mežulis\[Mezulis.xlsm]Nodarbību saraksts'!I18</f>
    </nc>
  </rcc>
  <rcc rId="3199" sId="1">
    <oc r="J234">
      <f>'P:\2Novada_Nodala\2 NP mēneša plāns\04_Plānošanas matricas\Mežulis\[Mezulis.xlsm]Nodarbību saraksts'!J18</f>
    </oc>
    <nc r="J234">
      <f>'P:\2Novada_parvalde\2 NP mēneša plāns\04_Plānošanas matricas\Mežulis\[Mezulis.xlsm]Nodarbību saraksts'!J18</f>
    </nc>
  </rcc>
  <rcc rId="3200" sId="1">
    <oc r="K234">
      <f>'P:\2Novada_Nodala\2 NP mēneša plāns\04_Plānošanas matricas\Mežulis\[Mezulis.xlsm]Nodarbību saraksts'!K18</f>
    </oc>
    <nc r="K234">
      <f>'P:\2Novada_parvalde\2 NP mēneša plāns\04_Plānošanas matricas\Mežulis\[Mezulis.xlsm]Nodarbību saraksts'!K18</f>
    </nc>
  </rcc>
  <rcc rId="3201" sId="1">
    <oc r="L234">
      <f>'P:\2Novada_Nodala\2 NP mēneša plāns\04_Plānošanas matricas\Mežulis\[Mezulis.xlsm]Nodarbību saraksts'!L18</f>
    </oc>
    <nc r="L234">
      <f>'P:\2Novada_parvalde\2 NP mēneša plāns\04_Plānošanas matricas\Mežulis\[Mezulis.xlsm]Nodarbību saraksts'!L18</f>
    </nc>
  </rcc>
  <rcc rId="3202" sId="1">
    <oc r="M234">
      <f>'P:\2Novada_Nodala\2 NP mēneša plāns\04_Plānošanas matricas\Mežulis\[Mezulis.xlsm]Nodarbību saraksts'!M18</f>
    </oc>
    <nc r="M234">
      <f>'P:\2Novada_parvalde\2 NP mēneša plāns\04_Plānošanas matricas\Mežulis\[Mezulis.xlsm]Nodarbību saraksts'!M18</f>
    </nc>
  </rcc>
  <rcc rId="3203" sId="1">
    <oc r="N234">
      <f>'P:\2Novada_Nodala\2 NP mēneša plāns\04_Plānošanas matricas\Mežulis\[Mezulis.xlsm]Nodarbību saraksts'!N18</f>
    </oc>
    <nc r="N234">
      <f>'P:\2Novada_parvalde\2 NP mēneša plāns\04_Plānošanas matricas\Mežulis\[Mezulis.xlsm]Nodarbību saraksts'!N18</f>
    </nc>
  </rcc>
  <rcc rId="3204" sId="1">
    <oc r="O234">
      <f>'P:\2Novada_Nodala\2 NP mēneša plāns\04_Plānošanas matricas\Mežulis\[Mezulis.xlsm]Nodarbību saraksts'!O18</f>
    </oc>
    <nc r="O234">
      <f>'P:\2Novada_parvalde\2 NP mēneša plāns\04_Plānošanas matricas\Mežulis\[Mezulis.xlsm]Nodarbību saraksts'!O18</f>
    </nc>
  </rcc>
  <rcc rId="3205" sId="1">
    <oc r="P234">
      <f>'P:\2Novada_Nodala\2 NP mēneša plāns\04_Plānošanas matricas\Mežulis\[Mezulis.xlsm]Nodarbību saraksts'!P18</f>
    </oc>
    <nc r="P234">
      <f>'P:\2Novada_parvalde\2 NP mēneša plāns\04_Plānošanas matricas\Mežulis\[Mezulis.xlsm]Nodarbību saraksts'!P18</f>
    </nc>
  </rcc>
  <rcc rId="3206" sId="1">
    <oc r="Q234">
      <f>'P:\2Novada_Nodala\2 NP mēneša plāns\04_Plānošanas matricas\Mežulis\[Mezulis.xlsm]Nodarbību saraksts'!Q18</f>
    </oc>
    <nc r="Q234">
      <f>'P:\2Novada_parvalde\2 NP mēneša plāns\04_Plānošanas matricas\Mežulis\[Mezulis.xlsm]Nodarbību saraksts'!Q18</f>
    </nc>
  </rcc>
  <rcc rId="3207" sId="1">
    <oc r="R234">
      <f>'P:\2Novada_Nodala\2 NP mēneša plāns\04_Plānošanas matricas\Mežulis\[Mezulis.xlsm]Nodarbību saraksts'!R18</f>
    </oc>
    <nc r="R234">
      <f>'P:\2Novada_parvalde\2 NP mēneša plāns\04_Plānošanas matricas\Mežulis\[Mezulis.xlsm]Nodarbību saraksts'!R18</f>
    </nc>
  </rcc>
  <rcc rId="3208" sId="1">
    <oc r="S234">
      <f>'P:\2Novada_Nodala\2 NP mēneša plāns\04_Plānošanas matricas\Mežulis\[Mezulis.xlsm]Nodarbību saraksts'!S18</f>
    </oc>
    <nc r="S234">
      <f>'P:\2Novada_parvalde\2 NP mēneša plāns\04_Plānošanas matricas\Mežulis\[Mezulis.xlsm]Nodarbību saraksts'!S18</f>
    </nc>
  </rcc>
  <rcc rId="3209" sId="1">
    <oc r="T234">
      <f>'P:\2Novada_Nodala\2 NP mēneša plāns\04_Plānošanas matricas\Mežulis\[Mezulis.xlsm]Nodarbību saraksts'!T18</f>
    </oc>
    <nc r="T234">
      <f>'P:\2Novada_parvalde\2 NP mēneša plāns\04_Plānošanas matricas\Mežulis\[Mezulis.xlsm]Nodarbību saraksts'!T18</f>
    </nc>
  </rcc>
  <rcc rId="3210" sId="1">
    <oc r="U234">
      <f>'P:\2Novada_Nodala\2 NP mēneša plāns\04_Plānošanas matricas\Mežulis\[Mezulis.xlsm]Nodarbību saraksts'!U18</f>
    </oc>
    <nc r="U234">
      <f>'P:\2Novada_parvalde\2 NP mēneša plāns\04_Plānošanas matricas\Mežulis\[Mezulis.xlsm]Nodarbību saraksts'!U18</f>
    </nc>
  </rcc>
  <rcc rId="3211" sId="1">
    <oc r="D235">
      <f>'P:\2Novada_Nodala\2 NP mēneša plāns\04_Plānošanas matricas\Mežulis\[Mezulis.xlsm]Nodarbību saraksts'!D19</f>
    </oc>
    <nc r="D235">
      <f>'P:\2Novada_parvalde\2 NP mēneša plāns\04_Plānošanas matricas\Mežulis\[Mezulis.xlsm]Nodarbību saraksts'!D19</f>
    </nc>
  </rcc>
  <rcc rId="3212" sId="1">
    <oc r="E235">
      <f>'P:\2Novada_Nodala\2 NP mēneša plāns\04_Plānošanas matricas\Mežulis\[Mezulis.xlsm]Nodarbību saraksts'!E19</f>
    </oc>
    <nc r="E235">
      <f>'P:\2Novada_parvalde\2 NP mēneša plāns\04_Plānošanas matricas\Mežulis\[Mezulis.xlsm]Nodarbību saraksts'!E19</f>
    </nc>
  </rcc>
  <rcc rId="3213" sId="1">
    <oc r="F235">
      <f>'P:\2Novada_Nodala\2 NP mēneša plāns\04_Plānošanas matricas\Mežulis\[Mezulis.xlsm]Nodarbību saraksts'!F19</f>
    </oc>
    <nc r="F235">
      <f>'P:\2Novada_parvalde\2 NP mēneša plāns\04_Plānošanas matricas\Mežulis\[Mezulis.xlsm]Nodarbību saraksts'!F19</f>
    </nc>
  </rcc>
  <rcc rId="3214" sId="1">
    <oc r="G235">
      <f>'P:\2Novada_Nodala\2 NP mēneša plāns\04_Plānošanas matricas\Mežulis\[Mezulis.xlsm]Nodarbību saraksts'!G19</f>
    </oc>
    <nc r="G235">
      <f>'P:\2Novada_parvalde\2 NP mēneša plāns\04_Plānošanas matricas\Mežulis\[Mezulis.xlsm]Nodarbību saraksts'!G19</f>
    </nc>
  </rcc>
  <rcc rId="3215" sId="1">
    <oc r="H235">
      <f>'P:\2Novada_Nodala\2 NP mēneša plāns\04_Plānošanas matricas\Mežulis\[Mezulis.xlsm]Nodarbību saraksts'!H19</f>
    </oc>
    <nc r="H235">
      <f>'P:\2Novada_parvalde\2 NP mēneša plāns\04_Plānošanas matricas\Mežulis\[Mezulis.xlsm]Nodarbību saraksts'!H19</f>
    </nc>
  </rcc>
  <rcc rId="3216" sId="1">
    <oc r="I235">
      <f>'P:\2Novada_Nodala\2 NP mēneša plāns\04_Plānošanas matricas\Mežulis\[Mezulis.xlsm]Nodarbību saraksts'!I19</f>
    </oc>
    <nc r="I235">
      <f>'P:\2Novada_parvalde\2 NP mēneša plāns\04_Plānošanas matricas\Mežulis\[Mezulis.xlsm]Nodarbību saraksts'!I19</f>
    </nc>
  </rcc>
  <rcc rId="3217" sId="1">
    <oc r="J235">
      <f>'P:\2Novada_Nodala\2 NP mēneša plāns\04_Plānošanas matricas\Mežulis\[Mezulis.xlsm]Nodarbību saraksts'!J19</f>
    </oc>
    <nc r="J235">
      <f>'P:\2Novada_parvalde\2 NP mēneša plāns\04_Plānošanas matricas\Mežulis\[Mezulis.xlsm]Nodarbību saraksts'!J19</f>
    </nc>
  </rcc>
  <rcc rId="3218" sId="1">
    <oc r="K235">
      <f>'P:\2Novada_Nodala\2 NP mēneša plāns\04_Plānošanas matricas\Mežulis\[Mezulis.xlsm]Nodarbību saraksts'!K19</f>
    </oc>
    <nc r="K235">
      <f>'P:\2Novada_parvalde\2 NP mēneša plāns\04_Plānošanas matricas\Mežulis\[Mezulis.xlsm]Nodarbību saraksts'!K19</f>
    </nc>
  </rcc>
  <rcc rId="3219" sId="1">
    <oc r="L235">
      <f>'P:\2Novada_Nodala\2 NP mēneša plāns\04_Plānošanas matricas\Mežulis\[Mezulis.xlsm]Nodarbību saraksts'!L19</f>
    </oc>
    <nc r="L235">
      <f>'P:\2Novada_parvalde\2 NP mēneša plāns\04_Plānošanas matricas\Mežulis\[Mezulis.xlsm]Nodarbību saraksts'!L19</f>
    </nc>
  </rcc>
  <rcc rId="3220" sId="1">
    <oc r="M235">
      <f>'P:\2Novada_Nodala\2 NP mēneša plāns\04_Plānošanas matricas\Mežulis\[Mezulis.xlsm]Nodarbību saraksts'!M19</f>
    </oc>
    <nc r="M235">
      <f>'P:\2Novada_parvalde\2 NP mēneša plāns\04_Plānošanas matricas\Mežulis\[Mezulis.xlsm]Nodarbību saraksts'!M19</f>
    </nc>
  </rcc>
  <rcc rId="3221" sId="1">
    <oc r="N235">
      <f>'P:\2Novada_Nodala\2 NP mēneša plāns\04_Plānošanas matricas\Mežulis\[Mezulis.xlsm]Nodarbību saraksts'!N19</f>
    </oc>
    <nc r="N235">
      <f>'P:\2Novada_parvalde\2 NP mēneša plāns\04_Plānošanas matricas\Mežulis\[Mezulis.xlsm]Nodarbību saraksts'!N19</f>
    </nc>
  </rcc>
  <rcc rId="3222" sId="1">
    <oc r="O235">
      <f>'P:\2Novada_Nodala\2 NP mēneša plāns\04_Plānošanas matricas\Mežulis\[Mezulis.xlsm]Nodarbību saraksts'!O19</f>
    </oc>
    <nc r="O235">
      <f>'P:\2Novada_parvalde\2 NP mēneša plāns\04_Plānošanas matricas\Mežulis\[Mezulis.xlsm]Nodarbību saraksts'!O19</f>
    </nc>
  </rcc>
  <rcc rId="3223" sId="1">
    <oc r="P235">
      <f>'P:\2Novada_Nodala\2 NP mēneša plāns\04_Plānošanas matricas\Mežulis\[Mezulis.xlsm]Nodarbību saraksts'!P19</f>
    </oc>
    <nc r="P235">
      <f>'P:\2Novada_parvalde\2 NP mēneša plāns\04_Plānošanas matricas\Mežulis\[Mezulis.xlsm]Nodarbību saraksts'!P19</f>
    </nc>
  </rcc>
  <rcc rId="3224" sId="1">
    <oc r="Q235">
      <f>'P:\2Novada_Nodala\2 NP mēneša plāns\04_Plānošanas matricas\Mežulis\[Mezulis.xlsm]Nodarbību saraksts'!Q19</f>
    </oc>
    <nc r="Q235">
      <f>'P:\2Novada_parvalde\2 NP mēneša plāns\04_Plānošanas matricas\Mežulis\[Mezulis.xlsm]Nodarbību saraksts'!Q19</f>
    </nc>
  </rcc>
  <rcc rId="3225" sId="1">
    <oc r="R235">
      <f>'P:\2Novada_Nodala\2 NP mēneša plāns\04_Plānošanas matricas\Mežulis\[Mezulis.xlsm]Nodarbību saraksts'!R19</f>
    </oc>
    <nc r="R235">
      <f>'P:\2Novada_parvalde\2 NP mēneša plāns\04_Plānošanas matricas\Mežulis\[Mezulis.xlsm]Nodarbību saraksts'!R19</f>
    </nc>
  </rcc>
  <rcc rId="3226" sId="1">
    <oc r="S235">
      <f>'P:\2Novada_Nodala\2 NP mēneša plāns\04_Plānošanas matricas\Mežulis\[Mezulis.xlsm]Nodarbību saraksts'!S19</f>
    </oc>
    <nc r="S235">
      <f>'P:\2Novada_parvalde\2 NP mēneša plāns\04_Plānošanas matricas\Mežulis\[Mezulis.xlsm]Nodarbību saraksts'!S19</f>
    </nc>
  </rcc>
  <rcc rId="3227" sId="1">
    <oc r="T235">
      <f>'P:\2Novada_Nodala\2 NP mēneša plāns\04_Plānošanas matricas\Mežulis\[Mezulis.xlsm]Nodarbību saraksts'!T19</f>
    </oc>
    <nc r="T235">
      <f>'P:\2Novada_parvalde\2 NP mēneša plāns\04_Plānošanas matricas\Mežulis\[Mezulis.xlsm]Nodarbību saraksts'!T19</f>
    </nc>
  </rcc>
  <rcc rId="3228" sId="1">
    <oc r="U235">
      <f>'P:\2Novada_Nodala\2 NP mēneša plāns\04_Plānošanas matricas\Mežulis\[Mezulis.xlsm]Nodarbību saraksts'!U19</f>
    </oc>
    <nc r="U235">
      <f>'P:\2Novada_parvalde\2 NP mēneša plāns\04_Plānošanas matricas\Mežulis\[Mezulis.xlsm]Nodarbību saraksts'!U19</f>
    </nc>
  </rcc>
  <rcc rId="3229" sId="1">
    <oc r="D236">
      <f>'P:\2Novada_Nodala\2 NP mēneša plāns\04_Plānošanas matricas\Mežulis\[Mezulis.xlsm]Nodarbību saraksts'!D20</f>
    </oc>
    <nc r="D236">
      <f>'P:\2Novada_parvalde\2 NP mēneša plāns\04_Plānošanas matricas\Mežulis\[Mezulis.xlsm]Nodarbību saraksts'!D20</f>
    </nc>
  </rcc>
  <rcc rId="3230" sId="1">
    <oc r="E236">
      <f>'P:\2Novada_Nodala\2 NP mēneša plāns\04_Plānošanas matricas\Mežulis\[Mezulis.xlsm]Nodarbību saraksts'!E20</f>
    </oc>
    <nc r="E236">
      <f>'P:\2Novada_parvalde\2 NP mēneša plāns\04_Plānošanas matricas\Mežulis\[Mezulis.xlsm]Nodarbību saraksts'!E20</f>
    </nc>
  </rcc>
  <rcc rId="3231" sId="1">
    <oc r="F236">
      <f>'P:\2Novada_Nodala\2 NP mēneša plāns\04_Plānošanas matricas\Mežulis\[Mezulis.xlsm]Nodarbību saraksts'!F20</f>
    </oc>
    <nc r="F236">
      <f>'P:\2Novada_parvalde\2 NP mēneša plāns\04_Plānošanas matricas\Mežulis\[Mezulis.xlsm]Nodarbību saraksts'!F20</f>
    </nc>
  </rcc>
  <rcc rId="3232" sId="1">
    <oc r="G236">
      <f>'P:\2Novada_Nodala\2 NP mēneša plāns\04_Plānošanas matricas\Mežulis\[Mezulis.xlsm]Nodarbību saraksts'!G20</f>
    </oc>
    <nc r="G236">
      <f>'P:\2Novada_parvalde\2 NP mēneša plāns\04_Plānošanas matricas\Mežulis\[Mezulis.xlsm]Nodarbību saraksts'!G20</f>
    </nc>
  </rcc>
  <rcc rId="3233" sId="1">
    <oc r="H236">
      <f>'P:\2Novada_Nodala\2 NP mēneša plāns\04_Plānošanas matricas\Mežulis\[Mezulis.xlsm]Nodarbību saraksts'!H20</f>
    </oc>
    <nc r="H236">
      <f>'P:\2Novada_parvalde\2 NP mēneša plāns\04_Plānošanas matricas\Mežulis\[Mezulis.xlsm]Nodarbību saraksts'!H20</f>
    </nc>
  </rcc>
  <rcc rId="3234" sId="1">
    <oc r="I236">
      <f>'P:\2Novada_Nodala\2 NP mēneša plāns\04_Plānošanas matricas\Mežulis\[Mezulis.xlsm]Nodarbību saraksts'!I20</f>
    </oc>
    <nc r="I236">
      <f>'P:\2Novada_parvalde\2 NP mēneša plāns\04_Plānošanas matricas\Mežulis\[Mezulis.xlsm]Nodarbību saraksts'!I20</f>
    </nc>
  </rcc>
  <rcc rId="3235" sId="1">
    <oc r="J236">
      <f>'P:\2Novada_Nodala\2 NP mēneša plāns\04_Plānošanas matricas\Mežulis\[Mezulis.xlsm]Nodarbību saraksts'!J20</f>
    </oc>
    <nc r="J236">
      <f>'P:\2Novada_parvalde\2 NP mēneša plāns\04_Plānošanas matricas\Mežulis\[Mezulis.xlsm]Nodarbību saraksts'!J20</f>
    </nc>
  </rcc>
  <rcc rId="3236" sId="1">
    <oc r="K236">
      <f>'P:\2Novada_Nodala\2 NP mēneša plāns\04_Plānošanas matricas\Mežulis\[Mezulis.xlsm]Nodarbību saraksts'!K20</f>
    </oc>
    <nc r="K236">
      <f>'P:\2Novada_parvalde\2 NP mēneša plāns\04_Plānošanas matricas\Mežulis\[Mezulis.xlsm]Nodarbību saraksts'!K20</f>
    </nc>
  </rcc>
  <rcc rId="3237" sId="1">
    <oc r="L236">
      <f>'P:\2Novada_Nodala\2 NP mēneša plāns\04_Plānošanas matricas\Mežulis\[Mezulis.xlsm]Nodarbību saraksts'!L20</f>
    </oc>
    <nc r="L236">
      <f>'P:\2Novada_parvalde\2 NP mēneša plāns\04_Plānošanas matricas\Mežulis\[Mezulis.xlsm]Nodarbību saraksts'!L20</f>
    </nc>
  </rcc>
  <rcc rId="3238" sId="1">
    <oc r="M236">
      <f>'P:\2Novada_Nodala\2 NP mēneša plāns\04_Plānošanas matricas\Mežulis\[Mezulis.xlsm]Nodarbību saraksts'!M20</f>
    </oc>
    <nc r="M236">
      <f>'P:\2Novada_parvalde\2 NP mēneša plāns\04_Plānošanas matricas\Mežulis\[Mezulis.xlsm]Nodarbību saraksts'!M20</f>
    </nc>
  </rcc>
  <rcc rId="3239" sId="1">
    <oc r="N236">
      <f>'P:\2Novada_Nodala\2 NP mēneša plāns\04_Plānošanas matricas\Mežulis\[Mezulis.xlsm]Nodarbību saraksts'!N20</f>
    </oc>
    <nc r="N236">
      <f>'P:\2Novada_parvalde\2 NP mēneša plāns\04_Plānošanas matricas\Mežulis\[Mezulis.xlsm]Nodarbību saraksts'!N20</f>
    </nc>
  </rcc>
  <rcc rId="3240" sId="1">
    <oc r="O236">
      <f>'P:\2Novada_Nodala\2 NP mēneša plāns\04_Plānošanas matricas\Mežulis\[Mezulis.xlsm]Nodarbību saraksts'!O20</f>
    </oc>
    <nc r="O236">
      <f>'P:\2Novada_parvalde\2 NP mēneša plāns\04_Plānošanas matricas\Mežulis\[Mezulis.xlsm]Nodarbību saraksts'!O20</f>
    </nc>
  </rcc>
  <rcc rId="3241" sId="1">
    <oc r="P236">
      <f>'P:\2Novada_Nodala\2 NP mēneša plāns\04_Plānošanas matricas\Mežulis\[Mezulis.xlsm]Nodarbību saraksts'!P20</f>
    </oc>
    <nc r="P236">
      <f>'P:\2Novada_parvalde\2 NP mēneša plāns\04_Plānošanas matricas\Mežulis\[Mezulis.xlsm]Nodarbību saraksts'!P20</f>
    </nc>
  </rcc>
  <rcc rId="3242" sId="1">
    <oc r="Q236">
      <f>'P:\2Novada_Nodala\2 NP mēneša plāns\04_Plānošanas matricas\Mežulis\[Mezulis.xlsm]Nodarbību saraksts'!Q20</f>
    </oc>
    <nc r="Q236">
      <f>'P:\2Novada_parvalde\2 NP mēneša plāns\04_Plānošanas matricas\Mežulis\[Mezulis.xlsm]Nodarbību saraksts'!Q20</f>
    </nc>
  </rcc>
  <rcc rId="3243" sId="1">
    <oc r="R236">
      <f>'P:\2Novada_Nodala\2 NP mēneša plāns\04_Plānošanas matricas\Mežulis\[Mezulis.xlsm]Nodarbību saraksts'!R20</f>
    </oc>
    <nc r="R236">
      <f>'P:\2Novada_parvalde\2 NP mēneša plāns\04_Plānošanas matricas\Mežulis\[Mezulis.xlsm]Nodarbību saraksts'!R20</f>
    </nc>
  </rcc>
  <rcc rId="3244" sId="1">
    <oc r="S236">
      <f>'P:\2Novada_Nodala\2 NP mēneša plāns\04_Plānošanas matricas\Mežulis\[Mezulis.xlsm]Nodarbību saraksts'!S20</f>
    </oc>
    <nc r="S236">
      <f>'P:\2Novada_parvalde\2 NP mēneša plāns\04_Plānošanas matricas\Mežulis\[Mezulis.xlsm]Nodarbību saraksts'!S20</f>
    </nc>
  </rcc>
  <rcc rId="3245" sId="1">
    <oc r="T236">
      <f>'P:\2Novada_Nodala\2 NP mēneša plāns\04_Plānošanas matricas\Mežulis\[Mezulis.xlsm]Nodarbību saraksts'!T20</f>
    </oc>
    <nc r="T236">
      <f>'P:\2Novada_parvalde\2 NP mēneša plāns\04_Plānošanas matricas\Mežulis\[Mezulis.xlsm]Nodarbību saraksts'!T20</f>
    </nc>
  </rcc>
  <rcc rId="3246" sId="1">
    <oc r="U236">
      <f>'P:\2Novada_Nodala\2 NP mēneša plāns\04_Plānošanas matricas\Mežulis\[Mezulis.xlsm]Nodarbību saraksts'!U20</f>
    </oc>
    <nc r="U236">
      <f>'P:\2Novada_parvalde\2 NP mēneša plāns\04_Plānošanas matricas\Mežulis\[Mezulis.xlsm]Nodarbību saraksts'!U20</f>
    </nc>
  </rcc>
  <rcc rId="3247" sId="1">
    <oc r="D237">
      <f>'P:\2Novada_Nodala\2 NP mēneša plāns\04_Plānošanas matricas\Mežulis\[Mezulis.xlsm]Nodarbību saraksts'!D21</f>
    </oc>
    <nc r="D237">
      <f>'P:\2Novada_parvalde\2 NP mēneša plāns\04_Plānošanas matricas\Mežulis\[Mezulis.xlsm]Nodarbību saraksts'!D21</f>
    </nc>
  </rcc>
  <rcc rId="3248" sId="1">
    <oc r="E237">
      <f>'P:\2Novada_Nodala\2 NP mēneša plāns\04_Plānošanas matricas\Mežulis\[Mezulis.xlsm]Nodarbību saraksts'!E21</f>
    </oc>
    <nc r="E237">
      <f>'P:\2Novada_parvalde\2 NP mēneša plāns\04_Plānošanas matricas\Mežulis\[Mezulis.xlsm]Nodarbību saraksts'!E21</f>
    </nc>
  </rcc>
  <rcc rId="3249" sId="1">
    <oc r="F237">
      <f>'P:\2Novada_Nodala\2 NP mēneša plāns\04_Plānošanas matricas\Mežulis\[Mezulis.xlsm]Nodarbību saraksts'!F21</f>
    </oc>
    <nc r="F237">
      <f>'P:\2Novada_parvalde\2 NP mēneša plāns\04_Plānošanas matricas\Mežulis\[Mezulis.xlsm]Nodarbību saraksts'!F21</f>
    </nc>
  </rcc>
  <rcc rId="3250" sId="1">
    <oc r="G237">
      <f>'P:\2Novada_Nodala\2 NP mēneša plāns\04_Plānošanas matricas\Mežulis\[Mezulis.xlsm]Nodarbību saraksts'!G21</f>
    </oc>
    <nc r="G237">
      <f>'P:\2Novada_parvalde\2 NP mēneša plāns\04_Plānošanas matricas\Mežulis\[Mezulis.xlsm]Nodarbību saraksts'!G21</f>
    </nc>
  </rcc>
  <rcc rId="3251" sId="1">
    <oc r="H237">
      <f>'P:\2Novada_Nodala\2 NP mēneša plāns\04_Plānošanas matricas\Mežulis\[Mezulis.xlsm]Nodarbību saraksts'!H21</f>
    </oc>
    <nc r="H237">
      <f>'P:\2Novada_parvalde\2 NP mēneša plāns\04_Plānošanas matricas\Mežulis\[Mezulis.xlsm]Nodarbību saraksts'!H21</f>
    </nc>
  </rcc>
  <rcc rId="3252" sId="1">
    <oc r="I237">
      <f>'P:\2Novada_Nodala\2 NP mēneša plāns\04_Plānošanas matricas\Mežulis\[Mezulis.xlsm]Nodarbību saraksts'!I21</f>
    </oc>
    <nc r="I237">
      <f>'P:\2Novada_parvalde\2 NP mēneša plāns\04_Plānošanas matricas\Mežulis\[Mezulis.xlsm]Nodarbību saraksts'!I21</f>
    </nc>
  </rcc>
  <rcc rId="3253" sId="1">
    <oc r="J237">
      <f>'P:\2Novada_Nodala\2 NP mēneša plāns\04_Plānošanas matricas\Mežulis\[Mezulis.xlsm]Nodarbību saraksts'!J21</f>
    </oc>
    <nc r="J237">
      <f>'P:\2Novada_parvalde\2 NP mēneša plāns\04_Plānošanas matricas\Mežulis\[Mezulis.xlsm]Nodarbību saraksts'!J21</f>
    </nc>
  </rcc>
  <rcc rId="3254" sId="1">
    <oc r="K237">
      <f>'P:\2Novada_Nodala\2 NP mēneša plāns\04_Plānošanas matricas\Mežulis\[Mezulis.xlsm]Nodarbību saraksts'!K21</f>
    </oc>
    <nc r="K237">
      <f>'P:\2Novada_parvalde\2 NP mēneša plāns\04_Plānošanas matricas\Mežulis\[Mezulis.xlsm]Nodarbību saraksts'!K21</f>
    </nc>
  </rcc>
  <rcc rId="3255" sId="1">
    <oc r="L237">
      <f>'P:\2Novada_Nodala\2 NP mēneša plāns\04_Plānošanas matricas\Mežulis\[Mezulis.xlsm]Nodarbību saraksts'!L21</f>
    </oc>
    <nc r="L237">
      <f>'P:\2Novada_parvalde\2 NP mēneša plāns\04_Plānošanas matricas\Mežulis\[Mezulis.xlsm]Nodarbību saraksts'!L21</f>
    </nc>
  </rcc>
  <rcc rId="3256" sId="1">
    <oc r="M237">
      <f>'P:\2Novada_Nodala\2 NP mēneša plāns\04_Plānošanas matricas\Mežulis\[Mezulis.xlsm]Nodarbību saraksts'!M21</f>
    </oc>
    <nc r="M237">
      <f>'P:\2Novada_parvalde\2 NP mēneša plāns\04_Plānošanas matricas\Mežulis\[Mezulis.xlsm]Nodarbību saraksts'!M21</f>
    </nc>
  </rcc>
  <rcc rId="3257" sId="1">
    <oc r="N237">
      <f>'P:\2Novada_Nodala\2 NP mēneša plāns\04_Plānošanas matricas\Mežulis\[Mezulis.xlsm]Nodarbību saraksts'!N21</f>
    </oc>
    <nc r="N237">
      <f>'P:\2Novada_parvalde\2 NP mēneša plāns\04_Plānošanas matricas\Mežulis\[Mezulis.xlsm]Nodarbību saraksts'!N21</f>
    </nc>
  </rcc>
  <rcc rId="3258" sId="1">
    <oc r="O237">
      <f>'P:\2Novada_Nodala\2 NP mēneša plāns\04_Plānošanas matricas\Mežulis\[Mezulis.xlsm]Nodarbību saraksts'!O21</f>
    </oc>
    <nc r="O237">
      <f>'P:\2Novada_parvalde\2 NP mēneša plāns\04_Plānošanas matricas\Mežulis\[Mezulis.xlsm]Nodarbību saraksts'!O21</f>
    </nc>
  </rcc>
  <rcc rId="3259" sId="1">
    <oc r="P237">
      <f>'P:\2Novada_Nodala\2 NP mēneša plāns\04_Plānošanas matricas\Mežulis\[Mezulis.xlsm]Nodarbību saraksts'!P21</f>
    </oc>
    <nc r="P237">
      <f>'P:\2Novada_parvalde\2 NP mēneša plāns\04_Plānošanas matricas\Mežulis\[Mezulis.xlsm]Nodarbību saraksts'!P21</f>
    </nc>
  </rcc>
  <rcc rId="3260" sId="1">
    <oc r="Q237">
      <f>'P:\2Novada_Nodala\2 NP mēneša plāns\04_Plānošanas matricas\Mežulis\[Mezulis.xlsm]Nodarbību saraksts'!Q21</f>
    </oc>
    <nc r="Q237">
      <f>'P:\2Novada_parvalde\2 NP mēneša plāns\04_Plānošanas matricas\Mežulis\[Mezulis.xlsm]Nodarbību saraksts'!Q21</f>
    </nc>
  </rcc>
  <rcc rId="3261" sId="1">
    <oc r="R237">
      <f>'P:\2Novada_Nodala\2 NP mēneša plāns\04_Plānošanas matricas\Mežulis\[Mezulis.xlsm]Nodarbību saraksts'!R21</f>
    </oc>
    <nc r="R237">
      <f>'P:\2Novada_parvalde\2 NP mēneša plāns\04_Plānošanas matricas\Mežulis\[Mezulis.xlsm]Nodarbību saraksts'!R21</f>
    </nc>
  </rcc>
  <rcc rId="3262" sId="1">
    <oc r="S237">
      <f>'P:\2Novada_Nodala\2 NP mēneša plāns\04_Plānošanas matricas\Mežulis\[Mezulis.xlsm]Nodarbību saraksts'!S21</f>
    </oc>
    <nc r="S237">
      <f>'P:\2Novada_parvalde\2 NP mēneša plāns\04_Plānošanas matricas\Mežulis\[Mezulis.xlsm]Nodarbību saraksts'!S21</f>
    </nc>
  </rcc>
  <rcc rId="3263" sId="1">
    <oc r="T237">
      <f>'P:\2Novada_Nodala\2 NP mēneša plāns\04_Plānošanas matricas\Mežulis\[Mezulis.xlsm]Nodarbību saraksts'!T21</f>
    </oc>
    <nc r="T237">
      <f>'P:\2Novada_parvalde\2 NP mēneša plāns\04_Plānošanas matricas\Mežulis\[Mezulis.xlsm]Nodarbību saraksts'!T21</f>
    </nc>
  </rcc>
  <rcc rId="3264" sId="1">
    <oc r="U237">
      <f>'P:\2Novada_Nodala\2 NP mēneša plāns\04_Plānošanas matricas\Mežulis\[Mezulis.xlsm]Nodarbību saraksts'!U21</f>
    </oc>
    <nc r="U237">
      <f>'P:\2Novada_parvalde\2 NP mēneša plāns\04_Plānošanas matricas\Mežulis\[Mezulis.xlsm]Nodarbību saraksts'!U21</f>
    </nc>
  </rcc>
  <rcc rId="3265" sId="1">
    <oc r="D238">
      <f>'P:\2Novada_Nodala\2 NP mēneša plāns\04_Plānošanas matricas\Mežulis\[Mezulis.xlsm]Nodarbību saraksts'!D22</f>
    </oc>
    <nc r="D238">
      <f>'P:\2Novada_parvalde\2 NP mēneša plāns\04_Plānošanas matricas\Mežulis\[Mezulis.xlsm]Nodarbību saraksts'!D22</f>
    </nc>
  </rcc>
  <rcc rId="3266" sId="1">
    <oc r="E238">
      <f>'P:\2Novada_Nodala\2 NP mēneša plāns\04_Plānošanas matricas\Mežulis\[Mezulis.xlsm]Nodarbību saraksts'!E22</f>
    </oc>
    <nc r="E238">
      <f>'P:\2Novada_parvalde\2 NP mēneša plāns\04_Plānošanas matricas\Mežulis\[Mezulis.xlsm]Nodarbību saraksts'!E22</f>
    </nc>
  </rcc>
  <rcc rId="3267" sId="1">
    <oc r="F238">
      <f>'P:\2Novada_Nodala\2 NP mēneša plāns\04_Plānošanas matricas\Mežulis\[Mezulis.xlsm]Nodarbību saraksts'!F22</f>
    </oc>
    <nc r="F238">
      <f>'P:\2Novada_parvalde\2 NP mēneša plāns\04_Plānošanas matricas\Mežulis\[Mezulis.xlsm]Nodarbību saraksts'!F22</f>
    </nc>
  </rcc>
  <rcc rId="3268" sId="1">
    <oc r="G238">
      <f>'P:\2Novada_Nodala\2 NP mēneša plāns\04_Plānošanas matricas\Mežulis\[Mezulis.xlsm]Nodarbību saraksts'!G22</f>
    </oc>
    <nc r="G238">
      <f>'P:\2Novada_parvalde\2 NP mēneša plāns\04_Plānošanas matricas\Mežulis\[Mezulis.xlsm]Nodarbību saraksts'!G22</f>
    </nc>
  </rcc>
  <rcc rId="3269" sId="1">
    <oc r="H238">
      <f>'P:\2Novada_Nodala\2 NP mēneša plāns\04_Plānošanas matricas\Mežulis\[Mezulis.xlsm]Nodarbību saraksts'!H22</f>
    </oc>
    <nc r="H238">
      <f>'P:\2Novada_parvalde\2 NP mēneša plāns\04_Plānošanas matricas\Mežulis\[Mezulis.xlsm]Nodarbību saraksts'!H22</f>
    </nc>
  </rcc>
  <rcc rId="3270" sId="1">
    <oc r="I238">
      <f>'P:\2Novada_Nodala\2 NP mēneša plāns\04_Plānošanas matricas\Mežulis\[Mezulis.xlsm]Nodarbību saraksts'!I22</f>
    </oc>
    <nc r="I238">
      <f>'P:\2Novada_parvalde\2 NP mēneša plāns\04_Plānošanas matricas\Mežulis\[Mezulis.xlsm]Nodarbību saraksts'!I22</f>
    </nc>
  </rcc>
  <rcc rId="3271" sId="1">
    <oc r="J238">
      <f>'P:\2Novada_Nodala\2 NP mēneša plāns\04_Plānošanas matricas\Mežulis\[Mezulis.xlsm]Nodarbību saraksts'!J22</f>
    </oc>
    <nc r="J238">
      <f>'P:\2Novada_parvalde\2 NP mēneša plāns\04_Plānošanas matricas\Mežulis\[Mezulis.xlsm]Nodarbību saraksts'!J22</f>
    </nc>
  </rcc>
  <rcc rId="3272" sId="1">
    <oc r="K238">
      <f>'P:\2Novada_Nodala\2 NP mēneša plāns\04_Plānošanas matricas\Mežulis\[Mezulis.xlsm]Nodarbību saraksts'!K22</f>
    </oc>
    <nc r="K238">
      <f>'P:\2Novada_parvalde\2 NP mēneša plāns\04_Plānošanas matricas\Mežulis\[Mezulis.xlsm]Nodarbību saraksts'!K22</f>
    </nc>
  </rcc>
  <rcc rId="3273" sId="1">
    <oc r="L238">
      <f>'P:\2Novada_Nodala\2 NP mēneša plāns\04_Plānošanas matricas\Mežulis\[Mezulis.xlsm]Nodarbību saraksts'!L22</f>
    </oc>
    <nc r="L238">
      <f>'P:\2Novada_parvalde\2 NP mēneša plāns\04_Plānošanas matricas\Mežulis\[Mezulis.xlsm]Nodarbību saraksts'!L22</f>
    </nc>
  </rcc>
  <rcc rId="3274" sId="1">
    <oc r="M238">
      <f>'P:\2Novada_Nodala\2 NP mēneša plāns\04_Plānošanas matricas\Mežulis\[Mezulis.xlsm]Nodarbību saraksts'!M22</f>
    </oc>
    <nc r="M238">
      <f>'P:\2Novada_parvalde\2 NP mēneša plāns\04_Plānošanas matricas\Mežulis\[Mezulis.xlsm]Nodarbību saraksts'!M22</f>
    </nc>
  </rcc>
  <rcc rId="3275" sId="1">
    <oc r="N238">
      <f>'P:\2Novada_Nodala\2 NP mēneša plāns\04_Plānošanas matricas\Mežulis\[Mezulis.xlsm]Nodarbību saraksts'!N22</f>
    </oc>
    <nc r="N238">
      <f>'P:\2Novada_parvalde\2 NP mēneša plāns\04_Plānošanas matricas\Mežulis\[Mezulis.xlsm]Nodarbību saraksts'!N22</f>
    </nc>
  </rcc>
  <rcc rId="3276" sId="1">
    <oc r="O238">
      <f>'P:\2Novada_Nodala\2 NP mēneša plāns\04_Plānošanas matricas\Mežulis\[Mezulis.xlsm]Nodarbību saraksts'!O22</f>
    </oc>
    <nc r="O238">
      <f>'P:\2Novada_parvalde\2 NP mēneša plāns\04_Plānošanas matricas\Mežulis\[Mezulis.xlsm]Nodarbību saraksts'!O22</f>
    </nc>
  </rcc>
  <rcc rId="3277" sId="1">
    <oc r="P238">
      <f>'P:\2Novada_Nodala\2 NP mēneša plāns\04_Plānošanas matricas\Mežulis\[Mezulis.xlsm]Nodarbību saraksts'!P22</f>
    </oc>
    <nc r="P238">
      <f>'P:\2Novada_parvalde\2 NP mēneša plāns\04_Plānošanas matricas\Mežulis\[Mezulis.xlsm]Nodarbību saraksts'!P22</f>
    </nc>
  </rcc>
  <rcc rId="3278" sId="1">
    <oc r="Q238">
      <f>'P:\2Novada_Nodala\2 NP mēneša plāns\04_Plānošanas matricas\Mežulis\[Mezulis.xlsm]Nodarbību saraksts'!Q22</f>
    </oc>
    <nc r="Q238">
      <f>'P:\2Novada_parvalde\2 NP mēneša plāns\04_Plānošanas matricas\Mežulis\[Mezulis.xlsm]Nodarbību saraksts'!Q22</f>
    </nc>
  </rcc>
  <rcc rId="3279" sId="1">
    <oc r="R238">
      <f>'P:\2Novada_Nodala\2 NP mēneša plāns\04_Plānošanas matricas\Mežulis\[Mezulis.xlsm]Nodarbību saraksts'!R22</f>
    </oc>
    <nc r="R238">
      <f>'P:\2Novada_parvalde\2 NP mēneša plāns\04_Plānošanas matricas\Mežulis\[Mezulis.xlsm]Nodarbību saraksts'!R22</f>
    </nc>
  </rcc>
  <rcc rId="3280" sId="1">
    <oc r="S238">
      <f>'P:\2Novada_Nodala\2 NP mēneša plāns\04_Plānošanas matricas\Mežulis\[Mezulis.xlsm]Nodarbību saraksts'!S22</f>
    </oc>
    <nc r="S238">
      <f>'P:\2Novada_parvalde\2 NP mēneša plāns\04_Plānošanas matricas\Mežulis\[Mezulis.xlsm]Nodarbību saraksts'!S22</f>
    </nc>
  </rcc>
  <rcc rId="3281" sId="1">
    <oc r="T238">
      <f>'P:\2Novada_Nodala\2 NP mēneša plāns\04_Plānošanas matricas\Mežulis\[Mezulis.xlsm]Nodarbību saraksts'!T22</f>
    </oc>
    <nc r="T238">
      <f>'P:\2Novada_parvalde\2 NP mēneša plāns\04_Plānošanas matricas\Mežulis\[Mezulis.xlsm]Nodarbību saraksts'!T22</f>
    </nc>
  </rcc>
  <rcc rId="3282" sId="1">
    <oc r="U238">
      <f>'P:\2Novada_Nodala\2 NP mēneša plāns\04_Plānošanas matricas\Mežulis\[Mezulis.xlsm]Nodarbību saraksts'!U22</f>
    </oc>
    <nc r="U238">
      <f>'P:\2Novada_parvalde\2 NP mēneša plāns\04_Plānošanas matricas\Mežulis\[Mezulis.xlsm]Nodarbību saraksts'!U22</f>
    </nc>
  </rcc>
  <rcc rId="3283" sId="1">
    <oc r="B241">
      <f>'P:\2Novada_Nodala\2 NP mēneša plāns\04_Plānošanas matricas\Naruševiča\[Narusevica.xlsm]Nodarbību saraksts'!B13</f>
    </oc>
    <nc r="B241">
      <f>'P:\2Novada_parvalde\2 NP mēneša plāns\04_Plānošanas matricas\Naruševiča\[Narusevica.xlsm]Nodarbību saraksts'!B13</f>
    </nc>
  </rcc>
  <rcc rId="3284" sId="1">
    <oc r="C241">
      <f>'P:\2Novada_Nodala\2 NP mēneša plāns\04_Plānošanas matricas\Naruševiča\[Narusevica.xlsm]Nodarbību saraksts'!C13</f>
    </oc>
    <nc r="C241">
      <f>'P:\2Novada_parvalde\2 NP mēneša plāns\04_Plānošanas matricas\Naruševiča\[Narusevica.xlsm]Nodarbību saraksts'!C13</f>
    </nc>
  </rcc>
  <rcc rId="3285" sId="1">
    <oc r="D241">
      <f>'P:\2Novada_Nodala\2 NP mēneša plāns\04_Plānošanas matricas\Naruševiča\[Narusevica.xlsm]Nodarbību saraksts'!D13</f>
    </oc>
    <nc r="D241">
      <f>'P:\2Novada_parvalde\2 NP mēneša plāns\04_Plānošanas matricas\Naruševiča\[Narusevica.xlsm]Nodarbību saraksts'!D13</f>
    </nc>
  </rcc>
  <rcc rId="3286" sId="1">
    <oc r="E241">
      <f>'P:\2Novada_Nodala\2 NP mēneša plāns\04_Plānošanas matricas\Naruševiča\[Narusevica.xlsm]Nodarbību saraksts'!E13</f>
    </oc>
    <nc r="E241">
      <f>'P:\2Novada_parvalde\2 NP mēneša plāns\04_Plānošanas matricas\Naruševiča\[Narusevica.xlsm]Nodarbību saraksts'!E13</f>
    </nc>
  </rcc>
  <rcc rId="3287" sId="1">
    <oc r="F241">
      <f>'P:\2Novada_Nodala\2 NP mēneša plāns\04_Plānošanas matricas\Naruševiča\[Narusevica.xlsm]Nodarbību saraksts'!F13</f>
    </oc>
    <nc r="F241">
      <f>'P:\2Novada_parvalde\2 NP mēneša plāns\04_Plānošanas matricas\Naruševiča\[Narusevica.xlsm]Nodarbību saraksts'!F13</f>
    </nc>
  </rcc>
  <rcc rId="3288" sId="1">
    <oc r="G241">
      <f>'P:\2Novada_Nodala\2 NP mēneša plāns\04_Plānošanas matricas\Naruševiča\[Narusevica.xlsm]Nodarbību saraksts'!G13</f>
    </oc>
    <nc r="G241">
      <f>'P:\2Novada_parvalde\2 NP mēneša plāns\04_Plānošanas matricas\Naruševiča\[Narusevica.xlsm]Nodarbību saraksts'!G13</f>
    </nc>
  </rcc>
  <rcc rId="3289" sId="1">
    <oc r="H241">
      <f>'P:\2Novada_Nodala\2 NP mēneša plāns\04_Plānošanas matricas\Naruševiča\[Narusevica.xlsm]Nodarbību saraksts'!H13</f>
    </oc>
    <nc r="H241">
      <f>'P:\2Novada_parvalde\2 NP mēneša plāns\04_Plānošanas matricas\Naruševiča\[Narusevica.xlsm]Nodarbību saraksts'!H13</f>
    </nc>
  </rcc>
  <rcc rId="3290" sId="1">
    <oc r="I241">
      <f>'P:\2Novada_Nodala\2 NP mēneša plāns\04_Plānošanas matricas\Naruševiča\[Narusevica.xlsm]Nodarbību saraksts'!I13</f>
    </oc>
    <nc r="I241">
      <f>'P:\2Novada_parvalde\2 NP mēneša plāns\04_Plānošanas matricas\Naruševiča\[Narusevica.xlsm]Nodarbību saraksts'!I13</f>
    </nc>
  </rcc>
  <rcc rId="3291" sId="1">
    <oc r="J241">
      <f>'P:\2Novada_Nodala\2 NP mēneša plāns\04_Plānošanas matricas\Naruševiča\[Narusevica.xlsm]Nodarbību saraksts'!J13</f>
    </oc>
    <nc r="J241">
      <f>'P:\2Novada_parvalde\2 NP mēneša plāns\04_Plānošanas matricas\Naruševiča\[Narusevica.xlsm]Nodarbību saraksts'!J13</f>
    </nc>
  </rcc>
  <rcc rId="3292" sId="1">
    <oc r="K241">
      <f>'P:\2Novada_Nodala\2 NP mēneša plāns\04_Plānošanas matricas\Naruševiča\[Narusevica.xlsm]Nodarbību saraksts'!K13</f>
    </oc>
    <nc r="K241">
      <f>'P:\2Novada_parvalde\2 NP mēneša plāns\04_Plānošanas matricas\Naruševiča\[Narusevica.xlsm]Nodarbību saraksts'!K13</f>
    </nc>
  </rcc>
  <rcc rId="3293" sId="1">
    <oc r="L241">
      <f>'P:\2Novada_Nodala\2 NP mēneša plāns\04_Plānošanas matricas\Naruševiča\[Narusevica.xlsm]Nodarbību saraksts'!L13</f>
    </oc>
    <nc r="L241">
      <f>'P:\2Novada_parvalde\2 NP mēneša plāns\04_Plānošanas matricas\Naruševiča\[Narusevica.xlsm]Nodarbību saraksts'!L13</f>
    </nc>
  </rcc>
  <rcc rId="3294" sId="1">
    <oc r="M241">
      <f>'P:\2Novada_Nodala\2 NP mēneša plāns\04_Plānošanas matricas\Naruševiča\[Narusevica.xlsm]Nodarbību saraksts'!M13</f>
    </oc>
    <nc r="M241">
      <f>'P:\2Novada_parvalde\2 NP mēneša plāns\04_Plānošanas matricas\Naruševiča\[Narusevica.xlsm]Nodarbību saraksts'!M13</f>
    </nc>
  </rcc>
  <rcc rId="3295" sId="1">
    <oc r="N241">
      <f>'P:\2Novada_Nodala\2 NP mēneša plāns\04_Plānošanas matricas\Naruševiča\[Narusevica.xlsm]Nodarbību saraksts'!N13</f>
    </oc>
    <nc r="N241">
      <f>'P:\2Novada_parvalde\2 NP mēneša plāns\04_Plānošanas matricas\Naruševiča\[Narusevica.xlsm]Nodarbību saraksts'!N13</f>
    </nc>
  </rcc>
  <rcc rId="3296" sId="1">
    <oc r="O241">
      <f>'P:\2Novada_Nodala\2 NP mēneša plāns\04_Plānošanas matricas\Naruševiča\[Narusevica.xlsm]Nodarbību saraksts'!O13</f>
    </oc>
    <nc r="O241">
      <f>'P:\2Novada_parvalde\2 NP mēneša plāns\04_Plānošanas matricas\Naruševiča\[Narusevica.xlsm]Nodarbību saraksts'!O13</f>
    </nc>
  </rcc>
  <rcc rId="3297" sId="1">
    <oc r="P241">
      <f>'P:\2Novada_Nodala\2 NP mēneša plāns\04_Plānošanas matricas\Naruševiča\[Narusevica.xlsm]Nodarbību saraksts'!P13</f>
    </oc>
    <nc r="P241">
      <f>'P:\2Novada_parvalde\2 NP mēneša plāns\04_Plānošanas matricas\Naruševiča\[Narusevica.xlsm]Nodarbību saraksts'!P13</f>
    </nc>
  </rcc>
  <rcc rId="3298" sId="1">
    <oc r="Q241">
      <f>'P:\2Novada_Nodala\2 NP mēneša plāns\04_Plānošanas matricas\Naruševiča\[Narusevica.xlsm]Nodarbību saraksts'!Q13</f>
    </oc>
    <nc r="Q241">
      <f>'P:\2Novada_parvalde\2 NP mēneša plāns\04_Plānošanas matricas\Naruševiča\[Narusevica.xlsm]Nodarbību saraksts'!Q13</f>
    </nc>
  </rcc>
  <rcc rId="3299" sId="1">
    <oc r="R241">
      <f>'P:\2Novada_Nodala\2 NP mēneša plāns\04_Plānošanas matricas\Naruševiča\[Narusevica.xlsm]Nodarbību saraksts'!R13</f>
    </oc>
    <nc r="R241">
      <f>'P:\2Novada_parvalde\2 NP mēneša plāns\04_Plānošanas matricas\Naruševiča\[Narusevica.xlsm]Nodarbību saraksts'!R13</f>
    </nc>
  </rcc>
  <rcc rId="3300" sId="1">
    <oc r="S241">
      <f>'P:\2Novada_Nodala\2 NP mēneša plāns\04_Plānošanas matricas\Naruševiča\[Narusevica.xlsm]Nodarbību saraksts'!S13</f>
    </oc>
    <nc r="S241">
      <f>'P:\2Novada_parvalde\2 NP mēneša plāns\04_Plānošanas matricas\Naruševiča\[Narusevica.xlsm]Nodarbību saraksts'!S13</f>
    </nc>
  </rcc>
  <rcc rId="3301" sId="1">
    <oc r="T241">
      <f>'P:\2Novada_Nodala\2 NP mēneša plāns\04_Plānošanas matricas\Naruševiča\[Narusevica.xlsm]Nodarbību saraksts'!T13</f>
    </oc>
    <nc r="T241">
      <f>'P:\2Novada_parvalde\2 NP mēneša plāns\04_Plānošanas matricas\Naruševiča\[Narusevica.xlsm]Nodarbību saraksts'!T13</f>
    </nc>
  </rcc>
  <rcc rId="3302" sId="1">
    <oc r="U241">
      <f>'P:\2Novada_Nodala\2 NP mēneša plāns\04_Plānošanas matricas\Naruševiča\[Narusevica.xlsm]Nodarbību saraksts'!U13</f>
    </oc>
    <nc r="U241">
      <f>'P:\2Novada_parvalde\2 NP mēneša plāns\04_Plānošanas matricas\Naruševiča\[Narusevica.xlsm]Nodarbību saraksts'!U13</f>
    </nc>
  </rcc>
  <rcc rId="3303" sId="1">
    <oc r="D242">
      <f>'P:\2Novada_Nodala\2 NP mēneša plāns\04_Plānošanas matricas\Naruševiča\[Narusevica.xlsm]Nodarbību saraksts'!D14</f>
    </oc>
    <nc r="D242">
      <f>'P:\2Novada_parvalde\2 NP mēneša plāns\04_Plānošanas matricas\Naruševiča\[Narusevica.xlsm]Nodarbību saraksts'!D14</f>
    </nc>
  </rcc>
  <rcc rId="3304" sId="1">
    <oc r="E242">
      <f>'P:\2Novada_Nodala\2 NP mēneša plāns\04_Plānošanas matricas\Naruševiča\[Narusevica.xlsm]Nodarbību saraksts'!E14</f>
    </oc>
    <nc r="E242">
      <f>'P:\2Novada_parvalde\2 NP mēneša plāns\04_Plānošanas matricas\Naruševiča\[Narusevica.xlsm]Nodarbību saraksts'!E14</f>
    </nc>
  </rcc>
  <rcc rId="3305" sId="1">
    <oc r="F242">
      <f>'P:\2Novada_Nodala\2 NP mēneša plāns\04_Plānošanas matricas\Naruševiča\[Narusevica.xlsm]Nodarbību saraksts'!F14</f>
    </oc>
    <nc r="F242">
      <f>'P:\2Novada_parvalde\2 NP mēneša plāns\04_Plānošanas matricas\Naruševiča\[Narusevica.xlsm]Nodarbību saraksts'!F14</f>
    </nc>
  </rcc>
  <rcc rId="3306" sId="1">
    <oc r="G242">
      <f>'P:\2Novada_Nodala\2 NP mēneša plāns\04_Plānošanas matricas\Naruševiča\[Narusevica.xlsm]Nodarbību saraksts'!G14</f>
    </oc>
    <nc r="G242">
      <f>'P:\2Novada_parvalde\2 NP mēneša plāns\04_Plānošanas matricas\Naruševiča\[Narusevica.xlsm]Nodarbību saraksts'!G14</f>
    </nc>
  </rcc>
  <rcc rId="3307" sId="1">
    <oc r="H242">
      <f>'P:\2Novada_Nodala\2 NP mēneša plāns\04_Plānošanas matricas\Naruševiča\[Narusevica.xlsm]Nodarbību saraksts'!H14</f>
    </oc>
    <nc r="H242">
      <f>'P:\2Novada_parvalde\2 NP mēneša plāns\04_Plānošanas matricas\Naruševiča\[Narusevica.xlsm]Nodarbību saraksts'!H14</f>
    </nc>
  </rcc>
  <rcc rId="3308" sId="1">
    <oc r="I242">
      <f>'P:\2Novada_Nodala\2 NP mēneša plāns\04_Plānošanas matricas\Naruševiča\[Narusevica.xlsm]Nodarbību saraksts'!I14</f>
    </oc>
    <nc r="I242">
      <f>'P:\2Novada_parvalde\2 NP mēneša plāns\04_Plānošanas matricas\Naruševiča\[Narusevica.xlsm]Nodarbību saraksts'!I14</f>
    </nc>
  </rcc>
  <rcc rId="3309" sId="1">
    <oc r="J242">
      <f>'P:\2Novada_Nodala\2 NP mēneša plāns\04_Plānošanas matricas\Naruševiča\[Narusevica.xlsm]Nodarbību saraksts'!J14</f>
    </oc>
    <nc r="J242">
      <f>'P:\2Novada_parvalde\2 NP mēneša plāns\04_Plānošanas matricas\Naruševiča\[Narusevica.xlsm]Nodarbību saraksts'!J14</f>
    </nc>
  </rcc>
  <rcc rId="3310" sId="1">
    <oc r="K242">
      <f>'P:\2Novada_Nodala\2 NP mēneša plāns\04_Plānošanas matricas\Naruševiča\[Narusevica.xlsm]Nodarbību saraksts'!K14</f>
    </oc>
    <nc r="K242">
      <f>'P:\2Novada_parvalde\2 NP mēneša plāns\04_Plānošanas matricas\Naruševiča\[Narusevica.xlsm]Nodarbību saraksts'!K14</f>
    </nc>
  </rcc>
  <rcc rId="3311" sId="1">
    <oc r="L242">
      <f>'P:\2Novada_Nodala\2 NP mēneša plāns\04_Plānošanas matricas\Naruševiča\[Narusevica.xlsm]Nodarbību saraksts'!L14</f>
    </oc>
    <nc r="L242">
      <f>'P:\2Novada_parvalde\2 NP mēneša plāns\04_Plānošanas matricas\Naruševiča\[Narusevica.xlsm]Nodarbību saraksts'!L14</f>
    </nc>
  </rcc>
  <rcc rId="3312" sId="1">
    <oc r="M242">
      <f>'P:\2Novada_Nodala\2 NP mēneša plāns\04_Plānošanas matricas\Naruševiča\[Narusevica.xlsm]Nodarbību saraksts'!M14</f>
    </oc>
    <nc r="M242">
      <f>'P:\2Novada_parvalde\2 NP mēneša plāns\04_Plānošanas matricas\Naruševiča\[Narusevica.xlsm]Nodarbību saraksts'!M14</f>
    </nc>
  </rcc>
  <rcc rId="3313" sId="1">
    <oc r="N242">
      <f>'P:\2Novada_Nodala\2 NP mēneša plāns\04_Plānošanas matricas\Naruševiča\[Narusevica.xlsm]Nodarbību saraksts'!N14</f>
    </oc>
    <nc r="N242">
      <f>'P:\2Novada_parvalde\2 NP mēneša plāns\04_Plānošanas matricas\Naruševiča\[Narusevica.xlsm]Nodarbību saraksts'!N14</f>
    </nc>
  </rcc>
  <rcc rId="3314" sId="1">
    <oc r="O242">
      <f>'P:\2Novada_Nodala\2 NP mēneša plāns\04_Plānošanas matricas\Naruševiča\[Narusevica.xlsm]Nodarbību saraksts'!O14</f>
    </oc>
    <nc r="O242">
      <f>'P:\2Novada_parvalde\2 NP mēneša plāns\04_Plānošanas matricas\Naruševiča\[Narusevica.xlsm]Nodarbību saraksts'!O14</f>
    </nc>
  </rcc>
  <rcc rId="3315" sId="1">
    <oc r="P242">
      <f>'P:\2Novada_Nodala\2 NP mēneša plāns\04_Plānošanas matricas\Naruševiča\[Narusevica.xlsm]Nodarbību saraksts'!P14</f>
    </oc>
    <nc r="P242">
      <f>'P:\2Novada_parvalde\2 NP mēneša plāns\04_Plānošanas matricas\Naruševiča\[Narusevica.xlsm]Nodarbību saraksts'!P14</f>
    </nc>
  </rcc>
  <rcc rId="3316" sId="1">
    <oc r="Q242">
      <f>'P:\2Novada_Nodala\2 NP mēneša plāns\04_Plānošanas matricas\Naruševiča\[Narusevica.xlsm]Nodarbību saraksts'!Q14</f>
    </oc>
    <nc r="Q242">
      <f>'P:\2Novada_parvalde\2 NP mēneša plāns\04_Plānošanas matricas\Naruševiča\[Narusevica.xlsm]Nodarbību saraksts'!Q14</f>
    </nc>
  </rcc>
  <rcc rId="3317" sId="1">
    <oc r="R242">
      <f>'P:\2Novada_Nodala\2 NP mēneša plāns\04_Plānošanas matricas\Naruševiča\[Narusevica.xlsm]Nodarbību saraksts'!R14</f>
    </oc>
    <nc r="R242">
      <f>'P:\2Novada_parvalde\2 NP mēneša plāns\04_Plānošanas matricas\Naruševiča\[Narusevica.xlsm]Nodarbību saraksts'!R14</f>
    </nc>
  </rcc>
  <rcc rId="3318" sId="1">
    <oc r="S242">
      <f>'P:\2Novada_Nodala\2 NP mēneša plāns\04_Plānošanas matricas\Naruševiča\[Narusevica.xlsm]Nodarbību saraksts'!S14</f>
    </oc>
    <nc r="S242">
      <f>'P:\2Novada_parvalde\2 NP mēneša plāns\04_Plānošanas matricas\Naruševiča\[Narusevica.xlsm]Nodarbību saraksts'!S14</f>
    </nc>
  </rcc>
  <rcc rId="3319" sId="1">
    <oc r="T242">
      <f>'P:\2Novada_Nodala\2 NP mēneša plāns\04_Plānošanas matricas\Naruševiča\[Narusevica.xlsm]Nodarbību saraksts'!T14</f>
    </oc>
    <nc r="T242">
      <f>'P:\2Novada_parvalde\2 NP mēneša plāns\04_Plānošanas matricas\Naruševiča\[Narusevica.xlsm]Nodarbību saraksts'!T14</f>
    </nc>
  </rcc>
  <rcc rId="3320" sId="1">
    <oc r="U242">
      <f>'P:\2Novada_Nodala\2 NP mēneša plāns\04_Plānošanas matricas\Naruševiča\[Narusevica.xlsm]Nodarbību saraksts'!U14</f>
    </oc>
    <nc r="U242">
      <f>'P:\2Novada_parvalde\2 NP mēneša plāns\04_Plānošanas matricas\Naruševiča\[Narusevica.xlsm]Nodarbību saraksts'!U14</f>
    </nc>
  </rcc>
  <rcc rId="3321" sId="1">
    <oc r="D243">
      <f>'P:\2Novada_Nodala\2 NP mēneša plāns\04_Plānošanas matricas\Naruševiča\[Narusevica.xlsm]Nodarbību saraksts'!D15</f>
    </oc>
    <nc r="D243">
      <f>'P:\2Novada_parvalde\2 NP mēneša plāns\04_Plānošanas matricas\Naruševiča\[Narusevica.xlsm]Nodarbību saraksts'!D15</f>
    </nc>
  </rcc>
  <rcc rId="3322" sId="1">
    <oc r="E243">
      <f>'P:\2Novada_Nodala\2 NP mēneša plāns\04_Plānošanas matricas\Naruševiča\[Narusevica.xlsm]Nodarbību saraksts'!E15</f>
    </oc>
    <nc r="E243">
      <f>'P:\2Novada_parvalde\2 NP mēneša plāns\04_Plānošanas matricas\Naruševiča\[Narusevica.xlsm]Nodarbību saraksts'!E15</f>
    </nc>
  </rcc>
  <rcc rId="3323" sId="1">
    <oc r="F243">
      <f>'P:\2Novada_Nodala\2 NP mēneša plāns\04_Plānošanas matricas\Naruševiča\[Narusevica.xlsm]Nodarbību saraksts'!F15</f>
    </oc>
    <nc r="F243">
      <f>'P:\2Novada_parvalde\2 NP mēneša plāns\04_Plānošanas matricas\Naruševiča\[Narusevica.xlsm]Nodarbību saraksts'!F15</f>
    </nc>
  </rcc>
  <rcc rId="3324" sId="1">
    <oc r="G243">
      <f>'P:\2Novada_Nodala\2 NP mēneša plāns\04_Plānošanas matricas\Naruševiča\[Narusevica.xlsm]Nodarbību saraksts'!G15</f>
    </oc>
    <nc r="G243">
      <f>'P:\2Novada_parvalde\2 NP mēneša plāns\04_Plānošanas matricas\Naruševiča\[Narusevica.xlsm]Nodarbību saraksts'!G15</f>
    </nc>
  </rcc>
  <rcc rId="3325" sId="1">
    <oc r="H243">
      <f>'P:\2Novada_Nodala\2 NP mēneša plāns\04_Plānošanas matricas\Naruševiča\[Narusevica.xlsm]Nodarbību saraksts'!H15</f>
    </oc>
    <nc r="H243">
      <f>'P:\2Novada_parvalde\2 NP mēneša plāns\04_Plānošanas matricas\Naruševiča\[Narusevica.xlsm]Nodarbību saraksts'!H15</f>
    </nc>
  </rcc>
  <rcc rId="3326" sId="1">
    <oc r="I243">
      <f>'P:\2Novada_Nodala\2 NP mēneša plāns\04_Plānošanas matricas\Naruševiča\[Narusevica.xlsm]Nodarbību saraksts'!I15</f>
    </oc>
    <nc r="I243">
      <f>'P:\2Novada_parvalde\2 NP mēneša plāns\04_Plānošanas matricas\Naruševiča\[Narusevica.xlsm]Nodarbību saraksts'!I15</f>
    </nc>
  </rcc>
  <rcc rId="3327" sId="1">
    <oc r="J243">
      <f>'P:\2Novada_Nodala\2 NP mēneša plāns\04_Plānošanas matricas\Naruševiča\[Narusevica.xlsm]Nodarbību saraksts'!J15</f>
    </oc>
    <nc r="J243">
      <f>'P:\2Novada_parvalde\2 NP mēneša plāns\04_Plānošanas matricas\Naruševiča\[Narusevica.xlsm]Nodarbību saraksts'!J15</f>
    </nc>
  </rcc>
  <rcc rId="3328" sId="1">
    <oc r="K243">
      <f>'P:\2Novada_Nodala\2 NP mēneša plāns\04_Plānošanas matricas\Naruševiča\[Narusevica.xlsm]Nodarbību saraksts'!K15</f>
    </oc>
    <nc r="K243">
      <f>'P:\2Novada_parvalde\2 NP mēneša plāns\04_Plānošanas matricas\Naruševiča\[Narusevica.xlsm]Nodarbību saraksts'!K15</f>
    </nc>
  </rcc>
  <rcc rId="3329" sId="1">
    <oc r="L243">
      <f>'P:\2Novada_Nodala\2 NP mēneša plāns\04_Plānošanas matricas\Naruševiča\[Narusevica.xlsm]Nodarbību saraksts'!L15</f>
    </oc>
    <nc r="L243">
      <f>'P:\2Novada_parvalde\2 NP mēneša plāns\04_Plānošanas matricas\Naruševiča\[Narusevica.xlsm]Nodarbību saraksts'!L15</f>
    </nc>
  </rcc>
  <rcc rId="3330" sId="1">
    <oc r="M243">
      <f>'P:\2Novada_Nodala\2 NP mēneša plāns\04_Plānošanas matricas\Naruševiča\[Narusevica.xlsm]Nodarbību saraksts'!M15</f>
    </oc>
    <nc r="M243">
      <f>'P:\2Novada_parvalde\2 NP mēneša plāns\04_Plānošanas matricas\Naruševiča\[Narusevica.xlsm]Nodarbību saraksts'!M15</f>
    </nc>
  </rcc>
  <rcc rId="3331" sId="1">
    <oc r="N243">
      <f>'P:\2Novada_Nodala\2 NP mēneša plāns\04_Plānošanas matricas\Naruševiča\[Narusevica.xlsm]Nodarbību saraksts'!N15</f>
    </oc>
    <nc r="N243">
      <f>'P:\2Novada_parvalde\2 NP mēneša plāns\04_Plānošanas matricas\Naruševiča\[Narusevica.xlsm]Nodarbību saraksts'!N15</f>
    </nc>
  </rcc>
  <rcc rId="3332" sId="1">
    <oc r="O243">
      <f>'P:\2Novada_Nodala\2 NP mēneša plāns\04_Plānošanas matricas\Naruševiča\[Narusevica.xlsm]Nodarbību saraksts'!O15</f>
    </oc>
    <nc r="O243">
      <f>'P:\2Novada_parvalde\2 NP mēneša plāns\04_Plānošanas matricas\Naruševiča\[Narusevica.xlsm]Nodarbību saraksts'!O15</f>
    </nc>
  </rcc>
  <rcc rId="3333" sId="1">
    <oc r="P243">
      <f>'P:\2Novada_Nodala\2 NP mēneša plāns\04_Plānošanas matricas\Naruševiča\[Narusevica.xlsm]Nodarbību saraksts'!P15</f>
    </oc>
    <nc r="P243">
      <f>'P:\2Novada_parvalde\2 NP mēneša plāns\04_Plānošanas matricas\Naruševiča\[Narusevica.xlsm]Nodarbību saraksts'!P15</f>
    </nc>
  </rcc>
  <rcc rId="3334" sId="1">
    <oc r="Q243">
      <f>'P:\2Novada_Nodala\2 NP mēneša plāns\04_Plānošanas matricas\Naruševiča\[Narusevica.xlsm]Nodarbību saraksts'!Q15</f>
    </oc>
    <nc r="Q243">
      <f>'P:\2Novada_parvalde\2 NP mēneša plāns\04_Plānošanas matricas\Naruševiča\[Narusevica.xlsm]Nodarbību saraksts'!Q15</f>
    </nc>
  </rcc>
  <rcc rId="3335" sId="1">
    <oc r="R243">
      <f>'P:\2Novada_Nodala\2 NP mēneša plāns\04_Plānošanas matricas\Naruševiča\[Narusevica.xlsm]Nodarbību saraksts'!R15</f>
    </oc>
    <nc r="R243">
      <f>'P:\2Novada_parvalde\2 NP mēneša plāns\04_Plānošanas matricas\Naruševiča\[Narusevica.xlsm]Nodarbību saraksts'!R15</f>
    </nc>
  </rcc>
  <rcc rId="3336" sId="1">
    <oc r="S243">
      <f>'P:\2Novada_Nodala\2 NP mēneša plāns\04_Plānošanas matricas\Naruševiča\[Narusevica.xlsm]Nodarbību saraksts'!S15</f>
    </oc>
    <nc r="S243">
      <f>'P:\2Novada_parvalde\2 NP mēneša plāns\04_Plānošanas matricas\Naruševiča\[Narusevica.xlsm]Nodarbību saraksts'!S15</f>
    </nc>
  </rcc>
  <rcc rId="3337" sId="1">
    <oc r="T243">
      <f>'P:\2Novada_Nodala\2 NP mēneša plāns\04_Plānošanas matricas\Naruševiča\[Narusevica.xlsm]Nodarbību saraksts'!T15</f>
    </oc>
    <nc r="T243">
      <f>'P:\2Novada_parvalde\2 NP mēneša plāns\04_Plānošanas matricas\Naruševiča\[Narusevica.xlsm]Nodarbību saraksts'!T15</f>
    </nc>
  </rcc>
  <rcc rId="3338" sId="1">
    <oc r="U243">
      <f>'P:\2Novada_Nodala\2 NP mēneša plāns\04_Plānošanas matricas\Naruševiča\[Narusevica.xlsm]Nodarbību saraksts'!U15</f>
    </oc>
    <nc r="U243">
      <f>'P:\2Novada_parvalde\2 NP mēneša plāns\04_Plānošanas matricas\Naruševiča\[Narusevica.xlsm]Nodarbību saraksts'!U15</f>
    </nc>
  </rcc>
  <rcc rId="3339" sId="1">
    <oc r="D244">
      <f>'P:\2Novada_Nodala\2 NP mēneša plāns\04_Plānošanas matricas\Naruševiča\[Narusevica.xlsm]Nodarbību saraksts'!D16</f>
    </oc>
    <nc r="D244">
      <f>'P:\2Novada_parvalde\2 NP mēneša plāns\04_Plānošanas matricas\Naruševiča\[Narusevica.xlsm]Nodarbību saraksts'!D16</f>
    </nc>
  </rcc>
  <rcc rId="3340" sId="1">
    <oc r="E244">
      <f>'P:\2Novada_Nodala\2 NP mēneša plāns\04_Plānošanas matricas\Naruševiča\[Narusevica.xlsm]Nodarbību saraksts'!E16</f>
    </oc>
    <nc r="E244">
      <f>'P:\2Novada_parvalde\2 NP mēneša plāns\04_Plānošanas matricas\Naruševiča\[Narusevica.xlsm]Nodarbību saraksts'!E16</f>
    </nc>
  </rcc>
  <rcc rId="3341" sId="1">
    <oc r="F244">
      <f>'P:\2Novada_Nodala\2 NP mēneša plāns\04_Plānošanas matricas\Naruševiča\[Narusevica.xlsm]Nodarbību saraksts'!F16</f>
    </oc>
    <nc r="F244">
      <f>'P:\2Novada_parvalde\2 NP mēneša plāns\04_Plānošanas matricas\Naruševiča\[Narusevica.xlsm]Nodarbību saraksts'!F16</f>
    </nc>
  </rcc>
  <rcc rId="3342" sId="1">
    <oc r="G244">
      <f>'P:\2Novada_Nodala\2 NP mēneša plāns\04_Plānošanas matricas\Naruševiča\[Narusevica.xlsm]Nodarbību saraksts'!G16</f>
    </oc>
    <nc r="G244">
      <f>'P:\2Novada_parvalde\2 NP mēneša plāns\04_Plānošanas matricas\Naruševiča\[Narusevica.xlsm]Nodarbību saraksts'!G16</f>
    </nc>
  </rcc>
  <rcc rId="3343" sId="1">
    <oc r="H244">
      <f>'P:\2Novada_Nodala\2 NP mēneša plāns\04_Plānošanas matricas\Naruševiča\[Narusevica.xlsm]Nodarbību saraksts'!H16</f>
    </oc>
    <nc r="H244">
      <f>'P:\2Novada_parvalde\2 NP mēneša plāns\04_Plānošanas matricas\Naruševiča\[Narusevica.xlsm]Nodarbību saraksts'!H16</f>
    </nc>
  </rcc>
  <rcc rId="3344" sId="1">
    <oc r="I244">
      <f>'P:\2Novada_Nodala\2 NP mēneša plāns\04_Plānošanas matricas\Naruševiča\[Narusevica.xlsm]Nodarbību saraksts'!I16</f>
    </oc>
    <nc r="I244">
      <f>'P:\2Novada_parvalde\2 NP mēneša plāns\04_Plānošanas matricas\Naruševiča\[Narusevica.xlsm]Nodarbību saraksts'!I16</f>
    </nc>
  </rcc>
  <rcc rId="3345" sId="1">
    <oc r="J244">
      <f>'P:\2Novada_Nodala\2 NP mēneša plāns\04_Plānošanas matricas\Naruševiča\[Narusevica.xlsm]Nodarbību saraksts'!J16</f>
    </oc>
    <nc r="J244">
      <f>'P:\2Novada_parvalde\2 NP mēneša plāns\04_Plānošanas matricas\Naruševiča\[Narusevica.xlsm]Nodarbību saraksts'!J16</f>
    </nc>
  </rcc>
  <rcc rId="3346" sId="1">
    <oc r="K244">
      <f>'P:\2Novada_Nodala\2 NP mēneša plāns\04_Plānošanas matricas\Naruševiča\[Narusevica.xlsm]Nodarbību saraksts'!K16</f>
    </oc>
    <nc r="K244">
      <f>'P:\2Novada_parvalde\2 NP mēneša plāns\04_Plānošanas matricas\Naruševiča\[Narusevica.xlsm]Nodarbību saraksts'!K16</f>
    </nc>
  </rcc>
  <rcc rId="3347" sId="1">
    <oc r="L244">
      <f>'P:\2Novada_Nodala\2 NP mēneša plāns\04_Plānošanas matricas\Naruševiča\[Narusevica.xlsm]Nodarbību saraksts'!L16</f>
    </oc>
    <nc r="L244">
      <f>'P:\2Novada_parvalde\2 NP mēneša plāns\04_Plānošanas matricas\Naruševiča\[Narusevica.xlsm]Nodarbību saraksts'!L16</f>
    </nc>
  </rcc>
  <rcc rId="3348" sId="1">
    <oc r="M244">
      <f>'P:\2Novada_Nodala\2 NP mēneša plāns\04_Plānošanas matricas\Naruševiča\[Narusevica.xlsm]Nodarbību saraksts'!M16</f>
    </oc>
    <nc r="M244">
      <f>'P:\2Novada_parvalde\2 NP mēneša plāns\04_Plānošanas matricas\Naruševiča\[Narusevica.xlsm]Nodarbību saraksts'!M16</f>
    </nc>
  </rcc>
  <rcc rId="3349" sId="1">
    <oc r="N244">
      <f>'P:\2Novada_Nodala\2 NP mēneša plāns\04_Plānošanas matricas\Naruševiča\[Narusevica.xlsm]Nodarbību saraksts'!N16</f>
    </oc>
    <nc r="N244">
      <f>'P:\2Novada_parvalde\2 NP mēneša plāns\04_Plānošanas matricas\Naruševiča\[Narusevica.xlsm]Nodarbību saraksts'!N16</f>
    </nc>
  </rcc>
  <rcc rId="3350" sId="1">
    <oc r="O244">
      <f>'P:\2Novada_Nodala\2 NP mēneša plāns\04_Plānošanas matricas\Naruševiča\[Narusevica.xlsm]Nodarbību saraksts'!O16</f>
    </oc>
    <nc r="O244">
      <f>'P:\2Novada_parvalde\2 NP mēneša plāns\04_Plānošanas matricas\Naruševiča\[Narusevica.xlsm]Nodarbību saraksts'!O16</f>
    </nc>
  </rcc>
  <rcc rId="3351" sId="1">
    <oc r="P244">
      <f>'P:\2Novada_Nodala\2 NP mēneša plāns\04_Plānošanas matricas\Naruševiča\[Narusevica.xlsm]Nodarbību saraksts'!P16</f>
    </oc>
    <nc r="P244">
      <f>'P:\2Novada_parvalde\2 NP mēneša plāns\04_Plānošanas matricas\Naruševiča\[Narusevica.xlsm]Nodarbību saraksts'!P16</f>
    </nc>
  </rcc>
  <rcc rId="3352" sId="1">
    <oc r="Q244">
      <f>'P:\2Novada_Nodala\2 NP mēneša plāns\04_Plānošanas matricas\Naruševiča\[Narusevica.xlsm]Nodarbību saraksts'!Q16</f>
    </oc>
    <nc r="Q244">
      <f>'P:\2Novada_parvalde\2 NP mēneša plāns\04_Plānošanas matricas\Naruševiča\[Narusevica.xlsm]Nodarbību saraksts'!Q16</f>
    </nc>
  </rcc>
  <rcc rId="3353" sId="1">
    <oc r="R244">
      <f>'P:\2Novada_Nodala\2 NP mēneša plāns\04_Plānošanas matricas\Naruševiča\[Narusevica.xlsm]Nodarbību saraksts'!R16</f>
    </oc>
    <nc r="R244">
      <f>'P:\2Novada_parvalde\2 NP mēneša plāns\04_Plānošanas matricas\Naruševiča\[Narusevica.xlsm]Nodarbību saraksts'!R16</f>
    </nc>
  </rcc>
  <rcc rId="3354" sId="1">
    <oc r="S244">
      <f>'P:\2Novada_Nodala\2 NP mēneša plāns\04_Plānošanas matricas\Naruševiča\[Narusevica.xlsm]Nodarbību saraksts'!S16</f>
    </oc>
    <nc r="S244">
      <f>'P:\2Novada_parvalde\2 NP mēneša plāns\04_Plānošanas matricas\Naruševiča\[Narusevica.xlsm]Nodarbību saraksts'!S16</f>
    </nc>
  </rcc>
  <rcc rId="3355" sId="1">
    <oc r="T244">
      <f>'P:\2Novada_Nodala\2 NP mēneša plāns\04_Plānošanas matricas\Naruševiča\[Narusevica.xlsm]Nodarbību saraksts'!T16</f>
    </oc>
    <nc r="T244">
      <f>'P:\2Novada_parvalde\2 NP mēneša plāns\04_Plānošanas matricas\Naruševiča\[Narusevica.xlsm]Nodarbību saraksts'!T16</f>
    </nc>
  </rcc>
  <rcc rId="3356" sId="1">
    <oc r="U244">
      <f>'P:\2Novada_Nodala\2 NP mēneša plāns\04_Plānošanas matricas\Naruševiča\[Narusevica.xlsm]Nodarbību saraksts'!U16</f>
    </oc>
    <nc r="U244">
      <f>'P:\2Novada_parvalde\2 NP mēneša plāns\04_Plānošanas matricas\Naruševiča\[Narusevica.xlsm]Nodarbību saraksts'!U16</f>
    </nc>
  </rcc>
  <rcc rId="3357" sId="1">
    <oc r="D245">
      <f>'P:\2Novada_Nodala\2 NP mēneša plāns\04_Plānošanas matricas\Naruševiča\[Narusevica.xlsm]Nodarbību saraksts'!D17</f>
    </oc>
    <nc r="D245">
      <f>'P:\2Novada_parvalde\2 NP mēneša plāns\04_Plānošanas matricas\Naruševiča\[Narusevica.xlsm]Nodarbību saraksts'!D17</f>
    </nc>
  </rcc>
  <rcc rId="3358" sId="1">
    <oc r="E245">
      <f>'P:\2Novada_Nodala\2 NP mēneša plāns\04_Plānošanas matricas\Naruševiča\[Narusevica.xlsm]Nodarbību saraksts'!E17</f>
    </oc>
    <nc r="E245">
      <f>'P:\2Novada_parvalde\2 NP mēneša plāns\04_Plānošanas matricas\Naruševiča\[Narusevica.xlsm]Nodarbību saraksts'!E17</f>
    </nc>
  </rcc>
  <rcc rId="3359" sId="1">
    <oc r="F245">
      <f>'P:\2Novada_Nodala\2 NP mēneša plāns\04_Plānošanas matricas\Naruševiča\[Narusevica.xlsm]Nodarbību saraksts'!F17</f>
    </oc>
    <nc r="F245">
      <f>'P:\2Novada_parvalde\2 NP mēneša plāns\04_Plānošanas matricas\Naruševiča\[Narusevica.xlsm]Nodarbību saraksts'!F17</f>
    </nc>
  </rcc>
  <rcc rId="3360" sId="1">
    <oc r="G245">
      <f>'P:\2Novada_Nodala\2 NP mēneša plāns\04_Plānošanas matricas\Naruševiča\[Narusevica.xlsm]Nodarbību saraksts'!G17</f>
    </oc>
    <nc r="G245">
      <f>'P:\2Novada_parvalde\2 NP mēneša plāns\04_Plānošanas matricas\Naruševiča\[Narusevica.xlsm]Nodarbību saraksts'!G17</f>
    </nc>
  </rcc>
  <rcc rId="3361" sId="1">
    <oc r="H245">
      <f>'P:\2Novada_Nodala\2 NP mēneša plāns\04_Plānošanas matricas\Naruševiča\[Narusevica.xlsm]Nodarbību saraksts'!H17</f>
    </oc>
    <nc r="H245">
      <f>'P:\2Novada_parvalde\2 NP mēneša plāns\04_Plānošanas matricas\Naruševiča\[Narusevica.xlsm]Nodarbību saraksts'!H17</f>
    </nc>
  </rcc>
  <rcc rId="3362" sId="1">
    <oc r="I245">
      <f>'P:\2Novada_Nodala\2 NP mēneša plāns\04_Plānošanas matricas\Naruševiča\[Narusevica.xlsm]Nodarbību saraksts'!I17</f>
    </oc>
    <nc r="I245">
      <f>'P:\2Novada_parvalde\2 NP mēneša plāns\04_Plānošanas matricas\Naruševiča\[Narusevica.xlsm]Nodarbību saraksts'!I17</f>
    </nc>
  </rcc>
  <rcc rId="3363" sId="1">
    <oc r="J245">
      <f>'P:\2Novada_Nodala\2 NP mēneša plāns\04_Plānošanas matricas\Naruševiča\[Narusevica.xlsm]Nodarbību saraksts'!J17</f>
    </oc>
    <nc r="J245">
      <f>'P:\2Novada_parvalde\2 NP mēneša plāns\04_Plānošanas matricas\Naruševiča\[Narusevica.xlsm]Nodarbību saraksts'!J17</f>
    </nc>
  </rcc>
  <rcc rId="3364" sId="1">
    <oc r="K245">
      <f>'P:\2Novada_Nodala\2 NP mēneša plāns\04_Plānošanas matricas\Naruševiča\[Narusevica.xlsm]Nodarbību saraksts'!K17</f>
    </oc>
    <nc r="K245">
      <f>'P:\2Novada_parvalde\2 NP mēneša plāns\04_Plānošanas matricas\Naruševiča\[Narusevica.xlsm]Nodarbību saraksts'!K17</f>
    </nc>
  </rcc>
  <rcc rId="3365" sId="1">
    <oc r="L245">
      <f>'P:\2Novada_Nodala\2 NP mēneša plāns\04_Plānošanas matricas\Naruševiča\[Narusevica.xlsm]Nodarbību saraksts'!L17</f>
    </oc>
    <nc r="L245">
      <f>'P:\2Novada_parvalde\2 NP mēneša plāns\04_Plānošanas matricas\Naruševiča\[Narusevica.xlsm]Nodarbību saraksts'!L17</f>
    </nc>
  </rcc>
  <rcc rId="3366" sId="1">
    <oc r="M245">
      <f>'P:\2Novada_Nodala\2 NP mēneša plāns\04_Plānošanas matricas\Naruševiča\[Narusevica.xlsm]Nodarbību saraksts'!M17</f>
    </oc>
    <nc r="M245">
      <f>'P:\2Novada_parvalde\2 NP mēneša plāns\04_Plānošanas matricas\Naruševiča\[Narusevica.xlsm]Nodarbību saraksts'!M17</f>
    </nc>
  </rcc>
  <rcc rId="3367" sId="1">
    <oc r="N245">
      <f>'P:\2Novada_Nodala\2 NP mēneša plāns\04_Plānošanas matricas\Naruševiča\[Narusevica.xlsm]Nodarbību saraksts'!N17</f>
    </oc>
    <nc r="N245">
      <f>'P:\2Novada_parvalde\2 NP mēneša plāns\04_Plānošanas matricas\Naruševiča\[Narusevica.xlsm]Nodarbību saraksts'!N17</f>
    </nc>
  </rcc>
  <rcc rId="3368" sId="1">
    <oc r="O245">
      <f>'P:\2Novada_Nodala\2 NP mēneša plāns\04_Plānošanas matricas\Naruševiča\[Narusevica.xlsm]Nodarbību saraksts'!O17</f>
    </oc>
    <nc r="O245">
      <f>'P:\2Novada_parvalde\2 NP mēneša plāns\04_Plānošanas matricas\Naruševiča\[Narusevica.xlsm]Nodarbību saraksts'!O17</f>
    </nc>
  </rcc>
  <rcc rId="3369" sId="1">
    <oc r="P245">
      <f>'P:\2Novada_Nodala\2 NP mēneša plāns\04_Plānošanas matricas\Naruševiča\[Narusevica.xlsm]Nodarbību saraksts'!P17</f>
    </oc>
    <nc r="P245">
      <f>'P:\2Novada_parvalde\2 NP mēneša plāns\04_Plānošanas matricas\Naruševiča\[Narusevica.xlsm]Nodarbību saraksts'!P17</f>
    </nc>
  </rcc>
  <rcc rId="3370" sId="1">
    <oc r="Q245">
      <f>'P:\2Novada_Nodala\2 NP mēneša plāns\04_Plānošanas matricas\Naruševiča\[Narusevica.xlsm]Nodarbību saraksts'!Q17</f>
    </oc>
    <nc r="Q245">
      <f>'P:\2Novada_parvalde\2 NP mēneša plāns\04_Plānošanas matricas\Naruševiča\[Narusevica.xlsm]Nodarbību saraksts'!Q17</f>
    </nc>
  </rcc>
  <rcc rId="3371" sId="1">
    <oc r="R245">
      <f>'P:\2Novada_Nodala\2 NP mēneša plāns\04_Plānošanas matricas\Naruševiča\[Narusevica.xlsm]Nodarbību saraksts'!R17</f>
    </oc>
    <nc r="R245">
      <f>'P:\2Novada_parvalde\2 NP mēneša plāns\04_Plānošanas matricas\Naruševiča\[Narusevica.xlsm]Nodarbību saraksts'!R17</f>
    </nc>
  </rcc>
  <rcc rId="3372" sId="1">
    <oc r="S245">
      <f>'P:\2Novada_Nodala\2 NP mēneša plāns\04_Plānošanas matricas\Naruševiča\[Narusevica.xlsm]Nodarbību saraksts'!S17</f>
    </oc>
    <nc r="S245">
      <f>'P:\2Novada_parvalde\2 NP mēneša plāns\04_Plānošanas matricas\Naruševiča\[Narusevica.xlsm]Nodarbību saraksts'!S17</f>
    </nc>
  </rcc>
  <rcc rId="3373" sId="1">
    <oc r="T245">
      <f>'P:\2Novada_Nodala\2 NP mēneša plāns\04_Plānošanas matricas\Naruševiča\[Narusevica.xlsm]Nodarbību saraksts'!T17</f>
    </oc>
    <nc r="T245">
      <f>'P:\2Novada_parvalde\2 NP mēneša plāns\04_Plānošanas matricas\Naruševiča\[Narusevica.xlsm]Nodarbību saraksts'!T17</f>
    </nc>
  </rcc>
  <rcc rId="3374" sId="1">
    <oc r="U245">
      <f>'P:\2Novada_Nodala\2 NP mēneša plāns\04_Plānošanas matricas\Naruševiča\[Narusevica.xlsm]Nodarbību saraksts'!U17</f>
    </oc>
    <nc r="U245">
      <f>'P:\2Novada_parvalde\2 NP mēneša plāns\04_Plānošanas matricas\Naruševiča\[Narusevica.xlsm]Nodarbību saraksts'!U17</f>
    </nc>
  </rcc>
  <rcc rId="3375" sId="1">
    <oc r="D246">
      <f>'P:\2Novada_Nodala\2 NP mēneša plāns\04_Plānošanas matricas\Naruševiča\[Narusevica.xlsm]Nodarbību saraksts'!D18</f>
    </oc>
    <nc r="D246">
      <f>'P:\2Novada_parvalde\2 NP mēneša plāns\04_Plānošanas matricas\Naruševiča\[Narusevica.xlsm]Nodarbību saraksts'!D18</f>
    </nc>
  </rcc>
  <rcc rId="3376" sId="1">
    <oc r="E246">
      <f>'P:\2Novada_Nodala\2 NP mēneša plāns\04_Plānošanas matricas\Naruševiča\[Narusevica.xlsm]Nodarbību saraksts'!E18</f>
    </oc>
    <nc r="E246">
      <f>'P:\2Novada_parvalde\2 NP mēneša plāns\04_Plānošanas matricas\Naruševiča\[Narusevica.xlsm]Nodarbību saraksts'!E18</f>
    </nc>
  </rcc>
  <rcc rId="3377" sId="1">
    <oc r="F246">
      <f>'P:\2Novada_Nodala\2 NP mēneša plāns\04_Plānošanas matricas\Naruševiča\[Narusevica.xlsm]Nodarbību saraksts'!F18</f>
    </oc>
    <nc r="F246">
      <f>'P:\2Novada_parvalde\2 NP mēneša plāns\04_Plānošanas matricas\Naruševiča\[Narusevica.xlsm]Nodarbību saraksts'!F18</f>
    </nc>
  </rcc>
  <rcc rId="3378" sId="1">
    <oc r="G246">
      <f>'P:\2Novada_Nodala\2 NP mēneša plāns\04_Plānošanas matricas\Naruševiča\[Narusevica.xlsm]Nodarbību saraksts'!G18</f>
    </oc>
    <nc r="G246">
      <f>'P:\2Novada_parvalde\2 NP mēneša plāns\04_Plānošanas matricas\Naruševiča\[Narusevica.xlsm]Nodarbību saraksts'!G18</f>
    </nc>
  </rcc>
  <rcc rId="3379" sId="1">
    <oc r="H246">
      <f>'P:\2Novada_Nodala\2 NP mēneša plāns\04_Plānošanas matricas\Naruševiča\[Narusevica.xlsm]Nodarbību saraksts'!H18</f>
    </oc>
    <nc r="H246">
      <f>'P:\2Novada_parvalde\2 NP mēneša plāns\04_Plānošanas matricas\Naruševiča\[Narusevica.xlsm]Nodarbību saraksts'!H18</f>
    </nc>
  </rcc>
  <rcc rId="3380" sId="1">
    <oc r="I246">
      <f>'P:\2Novada_Nodala\2 NP mēneša plāns\04_Plānošanas matricas\Naruševiča\[Narusevica.xlsm]Nodarbību saraksts'!I18</f>
    </oc>
    <nc r="I246">
      <f>'P:\2Novada_parvalde\2 NP mēneša plāns\04_Plānošanas matricas\Naruševiča\[Narusevica.xlsm]Nodarbību saraksts'!I18</f>
    </nc>
  </rcc>
  <rcc rId="3381" sId="1">
    <oc r="J246">
      <f>'P:\2Novada_Nodala\2 NP mēneša plāns\04_Plānošanas matricas\Naruševiča\[Narusevica.xlsm]Nodarbību saraksts'!J18</f>
    </oc>
    <nc r="J246">
      <f>'P:\2Novada_parvalde\2 NP mēneša plāns\04_Plānošanas matricas\Naruševiča\[Narusevica.xlsm]Nodarbību saraksts'!J18</f>
    </nc>
  </rcc>
  <rcc rId="3382" sId="1">
    <oc r="K246">
      <f>'P:\2Novada_Nodala\2 NP mēneša plāns\04_Plānošanas matricas\Naruševiča\[Narusevica.xlsm]Nodarbību saraksts'!K18</f>
    </oc>
    <nc r="K246">
      <f>'P:\2Novada_parvalde\2 NP mēneša plāns\04_Plānošanas matricas\Naruševiča\[Narusevica.xlsm]Nodarbību saraksts'!K18</f>
    </nc>
  </rcc>
  <rcc rId="3383" sId="1">
    <oc r="L246">
      <f>'P:\2Novada_Nodala\2 NP mēneša plāns\04_Plānošanas matricas\Naruševiča\[Narusevica.xlsm]Nodarbību saraksts'!L18</f>
    </oc>
    <nc r="L246">
      <f>'P:\2Novada_parvalde\2 NP mēneša plāns\04_Plānošanas matricas\Naruševiča\[Narusevica.xlsm]Nodarbību saraksts'!L18</f>
    </nc>
  </rcc>
  <rcc rId="3384" sId="1">
    <oc r="M246">
      <f>'P:\2Novada_Nodala\2 NP mēneša plāns\04_Plānošanas matricas\Naruševiča\[Narusevica.xlsm]Nodarbību saraksts'!M18</f>
    </oc>
    <nc r="M246">
      <f>'P:\2Novada_parvalde\2 NP mēneša plāns\04_Plānošanas matricas\Naruševiča\[Narusevica.xlsm]Nodarbību saraksts'!M18</f>
    </nc>
  </rcc>
  <rcc rId="3385" sId="1">
    <oc r="N246">
      <f>'P:\2Novada_Nodala\2 NP mēneša plāns\04_Plānošanas matricas\Naruševiča\[Narusevica.xlsm]Nodarbību saraksts'!N18</f>
    </oc>
    <nc r="N246">
      <f>'P:\2Novada_parvalde\2 NP mēneša plāns\04_Plānošanas matricas\Naruševiča\[Narusevica.xlsm]Nodarbību saraksts'!N18</f>
    </nc>
  </rcc>
  <rcc rId="3386" sId="1">
    <oc r="O246">
      <f>'P:\2Novada_Nodala\2 NP mēneša plāns\04_Plānošanas matricas\Naruševiča\[Narusevica.xlsm]Nodarbību saraksts'!O18</f>
    </oc>
    <nc r="O246">
      <f>'P:\2Novada_parvalde\2 NP mēneša plāns\04_Plānošanas matricas\Naruševiča\[Narusevica.xlsm]Nodarbību saraksts'!O18</f>
    </nc>
  </rcc>
  <rcc rId="3387" sId="1">
    <oc r="P246">
      <f>'P:\2Novada_Nodala\2 NP mēneša plāns\04_Plānošanas matricas\Naruševiča\[Narusevica.xlsm]Nodarbību saraksts'!P18</f>
    </oc>
    <nc r="P246">
      <f>'P:\2Novada_parvalde\2 NP mēneša plāns\04_Plānošanas matricas\Naruševiča\[Narusevica.xlsm]Nodarbību saraksts'!P18</f>
    </nc>
  </rcc>
  <rcc rId="3388" sId="1">
    <oc r="Q246">
      <f>'P:\2Novada_Nodala\2 NP mēneša plāns\04_Plānošanas matricas\Naruševiča\[Narusevica.xlsm]Nodarbību saraksts'!Q18</f>
    </oc>
    <nc r="Q246">
      <f>'P:\2Novada_parvalde\2 NP mēneša plāns\04_Plānošanas matricas\Naruševiča\[Narusevica.xlsm]Nodarbību saraksts'!Q18</f>
    </nc>
  </rcc>
  <rcc rId="3389" sId="1">
    <oc r="R246">
      <f>'P:\2Novada_Nodala\2 NP mēneša plāns\04_Plānošanas matricas\Naruševiča\[Narusevica.xlsm]Nodarbību saraksts'!R18</f>
    </oc>
    <nc r="R246">
      <f>'P:\2Novada_parvalde\2 NP mēneša plāns\04_Plānošanas matricas\Naruševiča\[Narusevica.xlsm]Nodarbību saraksts'!R18</f>
    </nc>
  </rcc>
  <rcc rId="3390" sId="1">
    <oc r="S246">
      <f>'P:\2Novada_Nodala\2 NP mēneša plāns\04_Plānošanas matricas\Naruševiča\[Narusevica.xlsm]Nodarbību saraksts'!S18</f>
    </oc>
    <nc r="S246">
      <f>'P:\2Novada_parvalde\2 NP mēneša plāns\04_Plānošanas matricas\Naruševiča\[Narusevica.xlsm]Nodarbību saraksts'!S18</f>
    </nc>
  </rcc>
  <rcc rId="3391" sId="1">
    <oc r="T246">
      <f>'P:\2Novada_Nodala\2 NP mēneša plāns\04_Plānošanas matricas\Naruševiča\[Narusevica.xlsm]Nodarbību saraksts'!T18</f>
    </oc>
    <nc r="T246">
      <f>'P:\2Novada_parvalde\2 NP mēneša plāns\04_Plānošanas matricas\Naruševiča\[Narusevica.xlsm]Nodarbību saraksts'!T18</f>
    </nc>
  </rcc>
  <rcc rId="3392" sId="1">
    <oc r="U246">
      <f>'P:\2Novada_Nodala\2 NP mēneša plāns\04_Plānošanas matricas\Naruševiča\[Narusevica.xlsm]Nodarbību saraksts'!U18</f>
    </oc>
    <nc r="U246">
      <f>'P:\2Novada_parvalde\2 NP mēneša plāns\04_Plānošanas matricas\Naruševiča\[Narusevica.xlsm]Nodarbību saraksts'!U18</f>
    </nc>
  </rcc>
  <rcc rId="3393" sId="1">
    <oc r="D247">
      <f>'P:\2Novada_Nodala\2 NP mēneša plāns\04_Plānošanas matricas\Naruševiča\[Narusevica.xlsm]Nodarbību saraksts'!D19</f>
    </oc>
    <nc r="D247">
      <f>'P:\2Novada_parvalde\2 NP mēneša plāns\04_Plānošanas matricas\Naruševiča\[Narusevica.xlsm]Nodarbību saraksts'!D19</f>
    </nc>
  </rcc>
  <rcc rId="3394" sId="1">
    <oc r="E247">
      <f>'P:\2Novada_Nodala\2 NP mēneša plāns\04_Plānošanas matricas\Naruševiča\[Narusevica.xlsm]Nodarbību saraksts'!E19</f>
    </oc>
    <nc r="E247">
      <f>'P:\2Novada_parvalde\2 NP mēneša plāns\04_Plānošanas matricas\Naruševiča\[Narusevica.xlsm]Nodarbību saraksts'!E19</f>
    </nc>
  </rcc>
  <rcc rId="3395" sId="1">
    <oc r="F247">
      <f>'P:\2Novada_Nodala\2 NP mēneša plāns\04_Plānošanas matricas\Naruševiča\[Narusevica.xlsm]Nodarbību saraksts'!F19</f>
    </oc>
    <nc r="F247">
      <f>'P:\2Novada_parvalde\2 NP mēneša plāns\04_Plānošanas matricas\Naruševiča\[Narusevica.xlsm]Nodarbību saraksts'!F19</f>
    </nc>
  </rcc>
  <rcc rId="3396" sId="1">
    <oc r="G247">
      <f>'P:\2Novada_Nodala\2 NP mēneša plāns\04_Plānošanas matricas\Naruševiča\[Narusevica.xlsm]Nodarbību saraksts'!G19</f>
    </oc>
    <nc r="G247">
      <f>'P:\2Novada_parvalde\2 NP mēneša plāns\04_Plānošanas matricas\Naruševiča\[Narusevica.xlsm]Nodarbību saraksts'!G19</f>
    </nc>
  </rcc>
  <rcc rId="3397" sId="1">
    <oc r="H247">
      <f>'P:\2Novada_Nodala\2 NP mēneša plāns\04_Plānošanas matricas\Naruševiča\[Narusevica.xlsm]Nodarbību saraksts'!H19</f>
    </oc>
    <nc r="H247">
      <f>'P:\2Novada_parvalde\2 NP mēneša plāns\04_Plānošanas matricas\Naruševiča\[Narusevica.xlsm]Nodarbību saraksts'!H19</f>
    </nc>
  </rcc>
  <rcc rId="3398" sId="1">
    <oc r="I247">
      <f>'P:\2Novada_Nodala\2 NP mēneša plāns\04_Plānošanas matricas\Naruševiča\[Narusevica.xlsm]Nodarbību saraksts'!I19</f>
    </oc>
    <nc r="I247">
      <f>'P:\2Novada_parvalde\2 NP mēneša plāns\04_Plānošanas matricas\Naruševiča\[Narusevica.xlsm]Nodarbību saraksts'!I19</f>
    </nc>
  </rcc>
  <rcc rId="3399" sId="1">
    <oc r="J247">
      <f>'P:\2Novada_Nodala\2 NP mēneša plāns\04_Plānošanas matricas\Naruševiča\[Narusevica.xlsm]Nodarbību saraksts'!J19</f>
    </oc>
    <nc r="J247">
      <f>'P:\2Novada_parvalde\2 NP mēneša plāns\04_Plānošanas matricas\Naruševiča\[Narusevica.xlsm]Nodarbību saraksts'!J19</f>
    </nc>
  </rcc>
  <rcc rId="3400" sId="1">
    <oc r="K247">
      <f>'P:\2Novada_Nodala\2 NP mēneša plāns\04_Plānošanas matricas\Naruševiča\[Narusevica.xlsm]Nodarbību saraksts'!K19</f>
    </oc>
    <nc r="K247">
      <f>'P:\2Novada_parvalde\2 NP mēneša plāns\04_Plānošanas matricas\Naruševiča\[Narusevica.xlsm]Nodarbību saraksts'!K19</f>
    </nc>
  </rcc>
  <rcc rId="3401" sId="1">
    <oc r="L247">
      <f>'P:\2Novada_Nodala\2 NP mēneša plāns\04_Plānošanas matricas\Naruševiča\[Narusevica.xlsm]Nodarbību saraksts'!L19</f>
    </oc>
    <nc r="L247">
      <f>'P:\2Novada_parvalde\2 NP mēneša plāns\04_Plānošanas matricas\Naruševiča\[Narusevica.xlsm]Nodarbību saraksts'!L19</f>
    </nc>
  </rcc>
  <rcc rId="3402" sId="1">
    <oc r="M247">
      <f>'P:\2Novada_Nodala\2 NP mēneša plāns\04_Plānošanas matricas\Naruševiča\[Narusevica.xlsm]Nodarbību saraksts'!M19</f>
    </oc>
    <nc r="M247">
      <f>'P:\2Novada_parvalde\2 NP mēneša plāns\04_Plānošanas matricas\Naruševiča\[Narusevica.xlsm]Nodarbību saraksts'!M19</f>
    </nc>
  </rcc>
  <rcc rId="3403" sId="1">
    <oc r="N247">
      <f>'P:\2Novada_Nodala\2 NP mēneša plāns\04_Plānošanas matricas\Naruševiča\[Narusevica.xlsm]Nodarbību saraksts'!N19</f>
    </oc>
    <nc r="N247">
      <f>'P:\2Novada_parvalde\2 NP mēneša plāns\04_Plānošanas matricas\Naruševiča\[Narusevica.xlsm]Nodarbību saraksts'!N19</f>
    </nc>
  </rcc>
  <rcc rId="3404" sId="1">
    <oc r="O247">
      <f>'P:\2Novada_Nodala\2 NP mēneša plāns\04_Plānošanas matricas\Naruševiča\[Narusevica.xlsm]Nodarbību saraksts'!O19</f>
    </oc>
    <nc r="O247">
      <f>'P:\2Novada_parvalde\2 NP mēneša plāns\04_Plānošanas matricas\Naruševiča\[Narusevica.xlsm]Nodarbību saraksts'!O19</f>
    </nc>
  </rcc>
  <rcc rId="3405" sId="1">
    <oc r="P247">
      <f>'P:\2Novada_Nodala\2 NP mēneša plāns\04_Plānošanas matricas\Naruševiča\[Narusevica.xlsm]Nodarbību saraksts'!P19</f>
    </oc>
    <nc r="P247">
      <f>'P:\2Novada_parvalde\2 NP mēneša plāns\04_Plānošanas matricas\Naruševiča\[Narusevica.xlsm]Nodarbību saraksts'!P19</f>
    </nc>
  </rcc>
  <rcc rId="3406" sId="1">
    <oc r="Q247">
      <f>'P:\2Novada_Nodala\2 NP mēneša plāns\04_Plānošanas matricas\Naruševiča\[Narusevica.xlsm]Nodarbību saraksts'!Q19</f>
    </oc>
    <nc r="Q247">
      <f>'P:\2Novada_parvalde\2 NP mēneša plāns\04_Plānošanas matricas\Naruševiča\[Narusevica.xlsm]Nodarbību saraksts'!Q19</f>
    </nc>
  </rcc>
  <rcc rId="3407" sId="1">
    <oc r="R247">
      <f>'P:\2Novada_Nodala\2 NP mēneša plāns\04_Plānošanas matricas\Naruševiča\[Narusevica.xlsm]Nodarbību saraksts'!R19</f>
    </oc>
    <nc r="R247">
      <f>'P:\2Novada_parvalde\2 NP mēneša plāns\04_Plānošanas matricas\Naruševiča\[Narusevica.xlsm]Nodarbību saraksts'!R19</f>
    </nc>
  </rcc>
  <rcc rId="3408" sId="1">
    <oc r="S247">
      <f>'P:\2Novada_Nodala\2 NP mēneša plāns\04_Plānošanas matricas\Naruševiča\[Narusevica.xlsm]Nodarbību saraksts'!S19</f>
    </oc>
    <nc r="S247">
      <f>'P:\2Novada_parvalde\2 NP mēneša plāns\04_Plānošanas matricas\Naruševiča\[Narusevica.xlsm]Nodarbību saraksts'!S19</f>
    </nc>
  </rcc>
  <rcc rId="3409" sId="1">
    <oc r="T247">
      <f>'P:\2Novada_Nodala\2 NP mēneša plāns\04_Plānošanas matricas\Naruševiča\[Narusevica.xlsm]Nodarbību saraksts'!T19</f>
    </oc>
    <nc r="T247">
      <f>'P:\2Novada_parvalde\2 NP mēneša plāns\04_Plānošanas matricas\Naruševiča\[Narusevica.xlsm]Nodarbību saraksts'!T19</f>
    </nc>
  </rcc>
  <rcc rId="3410" sId="1">
    <oc r="U247">
      <f>'P:\2Novada_Nodala\2 NP mēneša plāns\04_Plānošanas matricas\Naruševiča\[Narusevica.xlsm]Nodarbību saraksts'!U19</f>
    </oc>
    <nc r="U247">
      <f>'P:\2Novada_parvalde\2 NP mēneša plāns\04_Plānošanas matricas\Naruševiča\[Narusevica.xlsm]Nodarbību saraksts'!U19</f>
    </nc>
  </rcc>
  <rcc rId="3411" sId="1">
    <oc r="D248">
      <f>'P:\2Novada_Nodala\2 NP mēneša plāns\04_Plānošanas matricas\Naruševiča\[Narusevica.xlsm]Nodarbību saraksts'!D20</f>
    </oc>
    <nc r="D248">
      <f>'P:\2Novada_parvalde\2 NP mēneša plāns\04_Plānošanas matricas\Naruševiča\[Narusevica.xlsm]Nodarbību saraksts'!D20</f>
    </nc>
  </rcc>
  <rcc rId="3412" sId="1">
    <oc r="E248">
      <f>'P:\2Novada_Nodala\2 NP mēneša plāns\04_Plānošanas matricas\Naruševiča\[Narusevica.xlsm]Nodarbību saraksts'!E20</f>
    </oc>
    <nc r="E248">
      <f>'P:\2Novada_parvalde\2 NP mēneša plāns\04_Plānošanas matricas\Naruševiča\[Narusevica.xlsm]Nodarbību saraksts'!E20</f>
    </nc>
  </rcc>
  <rcc rId="3413" sId="1">
    <oc r="F248">
      <f>'P:\2Novada_Nodala\2 NP mēneša plāns\04_Plānošanas matricas\Naruševiča\[Narusevica.xlsm]Nodarbību saraksts'!F20</f>
    </oc>
    <nc r="F248">
      <f>'P:\2Novada_parvalde\2 NP mēneša plāns\04_Plānošanas matricas\Naruševiča\[Narusevica.xlsm]Nodarbību saraksts'!F20</f>
    </nc>
  </rcc>
  <rcc rId="3414" sId="1">
    <oc r="G248">
      <f>'P:\2Novada_Nodala\2 NP mēneša plāns\04_Plānošanas matricas\Naruševiča\[Narusevica.xlsm]Nodarbību saraksts'!G20</f>
    </oc>
    <nc r="G248">
      <f>'P:\2Novada_parvalde\2 NP mēneša plāns\04_Plānošanas matricas\Naruševiča\[Narusevica.xlsm]Nodarbību saraksts'!G20</f>
    </nc>
  </rcc>
  <rcc rId="3415" sId="1">
    <oc r="H248">
      <f>'P:\2Novada_Nodala\2 NP mēneša plāns\04_Plānošanas matricas\Naruševiča\[Narusevica.xlsm]Nodarbību saraksts'!H20</f>
    </oc>
    <nc r="H248">
      <f>'P:\2Novada_parvalde\2 NP mēneša plāns\04_Plānošanas matricas\Naruševiča\[Narusevica.xlsm]Nodarbību saraksts'!H20</f>
    </nc>
  </rcc>
  <rcc rId="3416" sId="1">
    <oc r="I248">
      <f>'P:\2Novada_Nodala\2 NP mēneša plāns\04_Plānošanas matricas\Naruševiča\[Narusevica.xlsm]Nodarbību saraksts'!I20</f>
    </oc>
    <nc r="I248">
      <f>'P:\2Novada_parvalde\2 NP mēneša plāns\04_Plānošanas matricas\Naruševiča\[Narusevica.xlsm]Nodarbību saraksts'!I20</f>
    </nc>
  </rcc>
  <rcc rId="3417" sId="1">
    <oc r="J248">
      <f>'P:\2Novada_Nodala\2 NP mēneša plāns\04_Plānošanas matricas\Naruševiča\[Narusevica.xlsm]Nodarbību saraksts'!J20</f>
    </oc>
    <nc r="J248">
      <f>'P:\2Novada_parvalde\2 NP mēneša plāns\04_Plānošanas matricas\Naruševiča\[Narusevica.xlsm]Nodarbību saraksts'!J20</f>
    </nc>
  </rcc>
  <rcc rId="3418" sId="1">
    <oc r="K248">
      <f>'P:\2Novada_Nodala\2 NP mēneša plāns\04_Plānošanas matricas\Naruševiča\[Narusevica.xlsm]Nodarbību saraksts'!K20</f>
    </oc>
    <nc r="K248">
      <f>'P:\2Novada_parvalde\2 NP mēneša plāns\04_Plānošanas matricas\Naruševiča\[Narusevica.xlsm]Nodarbību saraksts'!K20</f>
    </nc>
  </rcc>
  <rcc rId="3419" sId="1">
    <oc r="L248">
      <f>'P:\2Novada_Nodala\2 NP mēneša plāns\04_Plānošanas matricas\Naruševiča\[Narusevica.xlsm]Nodarbību saraksts'!L20</f>
    </oc>
    <nc r="L248">
      <f>'P:\2Novada_parvalde\2 NP mēneša plāns\04_Plānošanas matricas\Naruševiča\[Narusevica.xlsm]Nodarbību saraksts'!L20</f>
    </nc>
  </rcc>
  <rcc rId="3420" sId="1">
    <oc r="M248">
      <f>'P:\2Novada_Nodala\2 NP mēneša plāns\04_Plānošanas matricas\Naruševiča\[Narusevica.xlsm]Nodarbību saraksts'!M20</f>
    </oc>
    <nc r="M248">
      <f>'P:\2Novada_parvalde\2 NP mēneša plāns\04_Plānošanas matricas\Naruševiča\[Narusevica.xlsm]Nodarbību saraksts'!M20</f>
    </nc>
  </rcc>
  <rcc rId="3421" sId="1">
    <oc r="N248">
      <f>'P:\2Novada_Nodala\2 NP mēneša plāns\04_Plānošanas matricas\Naruševiča\[Narusevica.xlsm]Nodarbību saraksts'!N20</f>
    </oc>
    <nc r="N248">
      <f>'P:\2Novada_parvalde\2 NP mēneša plāns\04_Plānošanas matricas\Naruševiča\[Narusevica.xlsm]Nodarbību saraksts'!N20</f>
    </nc>
  </rcc>
  <rcc rId="3422" sId="1">
    <oc r="O248">
      <f>'P:\2Novada_Nodala\2 NP mēneša plāns\04_Plānošanas matricas\Naruševiča\[Narusevica.xlsm]Nodarbību saraksts'!O20</f>
    </oc>
    <nc r="O248">
      <f>'P:\2Novada_parvalde\2 NP mēneša plāns\04_Plānošanas matricas\Naruševiča\[Narusevica.xlsm]Nodarbību saraksts'!O20</f>
    </nc>
  </rcc>
  <rcc rId="3423" sId="1">
    <oc r="P248">
      <f>'P:\2Novada_Nodala\2 NP mēneša plāns\04_Plānošanas matricas\Naruševiča\[Narusevica.xlsm]Nodarbību saraksts'!P20</f>
    </oc>
    <nc r="P248">
      <f>'P:\2Novada_parvalde\2 NP mēneša plāns\04_Plānošanas matricas\Naruševiča\[Narusevica.xlsm]Nodarbību saraksts'!P20</f>
    </nc>
  </rcc>
  <rcc rId="3424" sId="1">
    <oc r="Q248">
      <f>'P:\2Novada_Nodala\2 NP mēneša plāns\04_Plānošanas matricas\Naruševiča\[Narusevica.xlsm]Nodarbību saraksts'!Q20</f>
    </oc>
    <nc r="Q248">
      <f>'P:\2Novada_parvalde\2 NP mēneša plāns\04_Plānošanas matricas\Naruševiča\[Narusevica.xlsm]Nodarbību saraksts'!Q20</f>
    </nc>
  </rcc>
  <rcc rId="3425" sId="1">
    <oc r="R248">
      <f>'P:\2Novada_Nodala\2 NP mēneša plāns\04_Plānošanas matricas\Naruševiča\[Narusevica.xlsm]Nodarbību saraksts'!R20</f>
    </oc>
    <nc r="R248">
      <f>'P:\2Novada_parvalde\2 NP mēneša plāns\04_Plānošanas matricas\Naruševiča\[Narusevica.xlsm]Nodarbību saraksts'!R20</f>
    </nc>
  </rcc>
  <rcc rId="3426" sId="1">
    <oc r="S248">
      <f>'P:\2Novada_Nodala\2 NP mēneša plāns\04_Plānošanas matricas\Naruševiča\[Narusevica.xlsm]Nodarbību saraksts'!S20</f>
    </oc>
    <nc r="S248">
      <f>'P:\2Novada_parvalde\2 NP mēneša plāns\04_Plānošanas matricas\Naruševiča\[Narusevica.xlsm]Nodarbību saraksts'!S20</f>
    </nc>
  </rcc>
  <rcc rId="3427" sId="1">
    <oc r="T248">
      <f>'P:\2Novada_Nodala\2 NP mēneša plāns\04_Plānošanas matricas\Naruševiča\[Narusevica.xlsm]Nodarbību saraksts'!T20</f>
    </oc>
    <nc r="T248">
      <f>'P:\2Novada_parvalde\2 NP mēneša plāns\04_Plānošanas matricas\Naruševiča\[Narusevica.xlsm]Nodarbību saraksts'!T20</f>
    </nc>
  </rcc>
  <rcc rId="3428" sId="1">
    <oc r="U248">
      <f>'P:\2Novada_Nodala\2 NP mēneša plāns\04_Plānošanas matricas\Naruševiča\[Narusevica.xlsm]Nodarbību saraksts'!U20</f>
    </oc>
    <nc r="U248">
      <f>'P:\2Novada_parvalde\2 NP mēneša plāns\04_Plānošanas matricas\Naruševiča\[Narusevica.xlsm]Nodarbību saraksts'!U20</f>
    </nc>
  </rcc>
  <rcc rId="3429" sId="1">
    <oc r="D249">
      <f>'P:\2Novada_Nodala\2 NP mēneša plāns\04_Plānošanas matricas\Naruševiča\[Narusevica.xlsm]Nodarbību saraksts'!D21</f>
    </oc>
    <nc r="D249">
      <f>'P:\2Novada_parvalde\2 NP mēneša plāns\04_Plānošanas matricas\Naruševiča\[Narusevica.xlsm]Nodarbību saraksts'!D21</f>
    </nc>
  </rcc>
  <rcc rId="3430" sId="1">
    <oc r="E249">
      <f>'P:\2Novada_Nodala\2 NP mēneša plāns\04_Plānošanas matricas\Naruševiča\[Narusevica.xlsm]Nodarbību saraksts'!E21</f>
    </oc>
    <nc r="E249">
      <f>'P:\2Novada_parvalde\2 NP mēneša plāns\04_Plānošanas matricas\Naruševiča\[Narusevica.xlsm]Nodarbību saraksts'!E21</f>
    </nc>
  </rcc>
  <rcc rId="3431" sId="1">
    <oc r="F249">
      <f>'P:\2Novada_Nodala\2 NP mēneša plāns\04_Plānošanas matricas\Naruševiča\[Narusevica.xlsm]Nodarbību saraksts'!F21</f>
    </oc>
    <nc r="F249">
      <f>'P:\2Novada_parvalde\2 NP mēneša plāns\04_Plānošanas matricas\Naruševiča\[Narusevica.xlsm]Nodarbību saraksts'!F21</f>
    </nc>
  </rcc>
  <rcc rId="3432" sId="1">
    <oc r="G249">
      <f>'P:\2Novada_Nodala\2 NP mēneša plāns\04_Plānošanas matricas\Naruševiča\[Narusevica.xlsm]Nodarbību saraksts'!G21</f>
    </oc>
    <nc r="G249">
      <f>'P:\2Novada_parvalde\2 NP mēneša plāns\04_Plānošanas matricas\Naruševiča\[Narusevica.xlsm]Nodarbību saraksts'!G21</f>
    </nc>
  </rcc>
  <rcc rId="3433" sId="1">
    <oc r="H249">
      <f>'P:\2Novada_Nodala\2 NP mēneša plāns\04_Plānošanas matricas\Naruševiča\[Narusevica.xlsm]Nodarbību saraksts'!H21</f>
    </oc>
    <nc r="H249">
      <f>'P:\2Novada_parvalde\2 NP mēneša plāns\04_Plānošanas matricas\Naruševiča\[Narusevica.xlsm]Nodarbību saraksts'!H21</f>
    </nc>
  </rcc>
  <rcc rId="3434" sId="1">
    <oc r="I249">
      <f>'P:\2Novada_Nodala\2 NP mēneša plāns\04_Plānošanas matricas\Naruševiča\[Narusevica.xlsm]Nodarbību saraksts'!I21</f>
    </oc>
    <nc r="I249">
      <f>'P:\2Novada_parvalde\2 NP mēneša plāns\04_Plānošanas matricas\Naruševiča\[Narusevica.xlsm]Nodarbību saraksts'!I21</f>
    </nc>
  </rcc>
  <rcc rId="3435" sId="1">
    <oc r="J249">
      <f>'P:\2Novada_Nodala\2 NP mēneša plāns\04_Plānošanas matricas\Naruševiča\[Narusevica.xlsm]Nodarbību saraksts'!J21</f>
    </oc>
    <nc r="J249">
      <f>'P:\2Novada_parvalde\2 NP mēneša plāns\04_Plānošanas matricas\Naruševiča\[Narusevica.xlsm]Nodarbību saraksts'!J21</f>
    </nc>
  </rcc>
  <rcc rId="3436" sId="1">
    <oc r="K249">
      <f>'P:\2Novada_Nodala\2 NP mēneša plāns\04_Plānošanas matricas\Naruševiča\[Narusevica.xlsm]Nodarbību saraksts'!K21</f>
    </oc>
    <nc r="K249">
      <f>'P:\2Novada_parvalde\2 NP mēneša plāns\04_Plānošanas matricas\Naruševiča\[Narusevica.xlsm]Nodarbību saraksts'!K21</f>
    </nc>
  </rcc>
  <rcc rId="3437" sId="1">
    <oc r="L249">
      <f>'P:\2Novada_Nodala\2 NP mēneša plāns\04_Plānošanas matricas\Naruševiča\[Narusevica.xlsm]Nodarbību saraksts'!L21</f>
    </oc>
    <nc r="L249">
      <f>'P:\2Novada_parvalde\2 NP mēneša plāns\04_Plānošanas matricas\Naruševiča\[Narusevica.xlsm]Nodarbību saraksts'!L21</f>
    </nc>
  </rcc>
  <rcc rId="3438" sId="1">
    <oc r="M249">
      <f>'P:\2Novada_Nodala\2 NP mēneša plāns\04_Plānošanas matricas\Naruševiča\[Narusevica.xlsm]Nodarbību saraksts'!M21</f>
    </oc>
    <nc r="M249">
      <f>'P:\2Novada_parvalde\2 NP mēneša plāns\04_Plānošanas matricas\Naruševiča\[Narusevica.xlsm]Nodarbību saraksts'!M21</f>
    </nc>
  </rcc>
  <rcc rId="3439" sId="1">
    <oc r="N249">
      <f>'P:\2Novada_Nodala\2 NP mēneša plāns\04_Plānošanas matricas\Naruševiča\[Narusevica.xlsm]Nodarbību saraksts'!N21</f>
    </oc>
    <nc r="N249">
      <f>'P:\2Novada_parvalde\2 NP mēneša plāns\04_Plānošanas matricas\Naruševiča\[Narusevica.xlsm]Nodarbību saraksts'!N21</f>
    </nc>
  </rcc>
  <rcc rId="3440" sId="1">
    <oc r="O249">
      <f>'P:\2Novada_Nodala\2 NP mēneša plāns\04_Plānošanas matricas\Naruševiča\[Narusevica.xlsm]Nodarbību saraksts'!O21</f>
    </oc>
    <nc r="O249">
      <f>'P:\2Novada_parvalde\2 NP mēneša plāns\04_Plānošanas matricas\Naruševiča\[Narusevica.xlsm]Nodarbību saraksts'!O21</f>
    </nc>
  </rcc>
  <rcc rId="3441" sId="1">
    <oc r="P249">
      <f>'P:\2Novada_Nodala\2 NP mēneša plāns\04_Plānošanas matricas\Naruševiča\[Narusevica.xlsm]Nodarbību saraksts'!P21</f>
    </oc>
    <nc r="P249">
      <f>'P:\2Novada_parvalde\2 NP mēneša plāns\04_Plānošanas matricas\Naruševiča\[Narusevica.xlsm]Nodarbību saraksts'!P21</f>
    </nc>
  </rcc>
  <rcc rId="3442" sId="1">
    <oc r="Q249">
      <f>'P:\2Novada_Nodala\2 NP mēneša plāns\04_Plānošanas matricas\Naruševiča\[Narusevica.xlsm]Nodarbību saraksts'!Q21</f>
    </oc>
    <nc r="Q249">
      <f>'P:\2Novada_parvalde\2 NP mēneša plāns\04_Plānošanas matricas\Naruševiča\[Narusevica.xlsm]Nodarbību saraksts'!Q21</f>
    </nc>
  </rcc>
  <rcc rId="3443" sId="1">
    <oc r="R249">
      <f>'P:\2Novada_Nodala\2 NP mēneša plāns\04_Plānošanas matricas\Naruševiča\[Narusevica.xlsm]Nodarbību saraksts'!R21</f>
    </oc>
    <nc r="R249">
      <f>'P:\2Novada_parvalde\2 NP mēneša plāns\04_Plānošanas matricas\Naruševiča\[Narusevica.xlsm]Nodarbību saraksts'!R21</f>
    </nc>
  </rcc>
  <rcc rId="3444" sId="1">
    <oc r="S249">
      <f>'P:\2Novada_Nodala\2 NP mēneša plāns\04_Plānošanas matricas\Naruševiča\[Narusevica.xlsm]Nodarbību saraksts'!S21</f>
    </oc>
    <nc r="S249">
      <f>'P:\2Novada_parvalde\2 NP mēneša plāns\04_Plānošanas matricas\Naruševiča\[Narusevica.xlsm]Nodarbību saraksts'!S21</f>
    </nc>
  </rcc>
  <rcc rId="3445" sId="1">
    <oc r="T249">
      <f>'P:\2Novada_Nodala\2 NP mēneša plāns\04_Plānošanas matricas\Naruševiča\[Narusevica.xlsm]Nodarbību saraksts'!T21</f>
    </oc>
    <nc r="T249">
      <f>'P:\2Novada_parvalde\2 NP mēneša plāns\04_Plānošanas matricas\Naruševiča\[Narusevica.xlsm]Nodarbību saraksts'!T21</f>
    </nc>
  </rcc>
  <rcc rId="3446" sId="1">
    <oc r="U249">
      <f>'P:\2Novada_Nodala\2 NP mēneša plāns\04_Plānošanas matricas\Naruševiča\[Narusevica.xlsm]Nodarbību saraksts'!U21</f>
    </oc>
    <nc r="U249">
      <f>'P:\2Novada_parvalde\2 NP mēneša plāns\04_Plānošanas matricas\Naruševiča\[Narusevica.xlsm]Nodarbību saraksts'!U21</f>
    </nc>
  </rcc>
  <rcc rId="3447" sId="1">
    <oc r="D250">
      <f>'P:\2Novada_Nodala\2 NP mēneša plāns\04_Plānošanas matricas\Naruševiča\[Narusevica.xlsm]Nodarbību saraksts'!D22</f>
    </oc>
    <nc r="D250">
      <f>'P:\2Novada_parvalde\2 NP mēneša plāns\04_Plānošanas matricas\Naruševiča\[Narusevica.xlsm]Nodarbību saraksts'!D22</f>
    </nc>
  </rcc>
  <rcc rId="3448" sId="1">
    <oc r="E250">
      <f>'P:\2Novada_Nodala\2 NP mēneša plāns\04_Plānošanas matricas\Naruševiča\[Narusevica.xlsm]Nodarbību saraksts'!E22</f>
    </oc>
    <nc r="E250">
      <f>'P:\2Novada_parvalde\2 NP mēneša plāns\04_Plānošanas matricas\Naruševiča\[Narusevica.xlsm]Nodarbību saraksts'!E22</f>
    </nc>
  </rcc>
  <rcc rId="3449" sId="1">
    <oc r="F250">
      <f>'P:\2Novada_Nodala\2 NP mēneša plāns\04_Plānošanas matricas\Naruševiča\[Narusevica.xlsm]Nodarbību saraksts'!F22</f>
    </oc>
    <nc r="F250">
      <f>'P:\2Novada_parvalde\2 NP mēneša plāns\04_Plānošanas matricas\Naruševiča\[Narusevica.xlsm]Nodarbību saraksts'!F22</f>
    </nc>
  </rcc>
  <rcc rId="3450" sId="1">
    <oc r="G250">
      <f>'P:\2Novada_Nodala\2 NP mēneša plāns\04_Plānošanas matricas\Naruševiča\[Narusevica.xlsm]Nodarbību saraksts'!G22</f>
    </oc>
    <nc r="G250">
      <f>'P:\2Novada_parvalde\2 NP mēneša plāns\04_Plānošanas matricas\Naruševiča\[Narusevica.xlsm]Nodarbību saraksts'!G22</f>
    </nc>
  </rcc>
  <rcc rId="3451" sId="1">
    <oc r="H250">
      <f>'P:\2Novada_Nodala\2 NP mēneša plāns\04_Plānošanas matricas\Naruševiča\[Narusevica.xlsm]Nodarbību saraksts'!H22</f>
    </oc>
    <nc r="H250">
      <f>'P:\2Novada_parvalde\2 NP mēneša plāns\04_Plānošanas matricas\Naruševiča\[Narusevica.xlsm]Nodarbību saraksts'!H22</f>
    </nc>
  </rcc>
  <rcc rId="3452" sId="1">
    <oc r="I250">
      <f>'P:\2Novada_Nodala\2 NP mēneša plāns\04_Plānošanas matricas\Naruševiča\[Narusevica.xlsm]Nodarbību saraksts'!I22</f>
    </oc>
    <nc r="I250">
      <f>'P:\2Novada_parvalde\2 NP mēneša plāns\04_Plānošanas matricas\Naruševiča\[Narusevica.xlsm]Nodarbību saraksts'!I22</f>
    </nc>
  </rcc>
  <rcc rId="3453" sId="1">
    <oc r="J250">
      <f>'P:\2Novada_Nodala\2 NP mēneša plāns\04_Plānošanas matricas\Naruševiča\[Narusevica.xlsm]Nodarbību saraksts'!J22</f>
    </oc>
    <nc r="J250">
      <f>'P:\2Novada_parvalde\2 NP mēneša plāns\04_Plānošanas matricas\Naruševiča\[Narusevica.xlsm]Nodarbību saraksts'!J22</f>
    </nc>
  </rcc>
  <rcc rId="3454" sId="1">
    <oc r="K250">
      <f>'P:\2Novada_Nodala\2 NP mēneša plāns\04_Plānošanas matricas\Naruševiča\[Narusevica.xlsm]Nodarbību saraksts'!K22</f>
    </oc>
    <nc r="K250">
      <f>'P:\2Novada_parvalde\2 NP mēneša plāns\04_Plānošanas matricas\Naruševiča\[Narusevica.xlsm]Nodarbību saraksts'!K22</f>
    </nc>
  </rcc>
  <rcc rId="3455" sId="1">
    <oc r="L250">
      <f>'P:\2Novada_Nodala\2 NP mēneša plāns\04_Plānošanas matricas\Naruševiča\[Narusevica.xlsm]Nodarbību saraksts'!L22</f>
    </oc>
    <nc r="L250">
      <f>'P:\2Novada_parvalde\2 NP mēneša plāns\04_Plānošanas matricas\Naruševiča\[Narusevica.xlsm]Nodarbību saraksts'!L22</f>
    </nc>
  </rcc>
  <rcc rId="3456" sId="1">
    <oc r="M250">
      <f>'P:\2Novada_Nodala\2 NP mēneša plāns\04_Plānošanas matricas\Naruševiča\[Narusevica.xlsm]Nodarbību saraksts'!M22</f>
    </oc>
    <nc r="M250">
      <f>'P:\2Novada_parvalde\2 NP mēneša plāns\04_Plānošanas matricas\Naruševiča\[Narusevica.xlsm]Nodarbību saraksts'!M22</f>
    </nc>
  </rcc>
  <rcc rId="3457" sId="1">
    <oc r="N250">
      <f>'P:\2Novada_Nodala\2 NP mēneša plāns\04_Plānošanas matricas\Naruševiča\[Narusevica.xlsm]Nodarbību saraksts'!N22</f>
    </oc>
    <nc r="N250">
      <f>'P:\2Novada_parvalde\2 NP mēneša plāns\04_Plānošanas matricas\Naruševiča\[Narusevica.xlsm]Nodarbību saraksts'!N22</f>
    </nc>
  </rcc>
  <rcc rId="3458" sId="1">
    <oc r="O250">
      <f>'P:\2Novada_Nodala\2 NP mēneša plāns\04_Plānošanas matricas\Naruševiča\[Narusevica.xlsm]Nodarbību saraksts'!O22</f>
    </oc>
    <nc r="O250">
      <f>'P:\2Novada_parvalde\2 NP mēneša plāns\04_Plānošanas matricas\Naruševiča\[Narusevica.xlsm]Nodarbību saraksts'!O22</f>
    </nc>
  </rcc>
  <rcc rId="3459" sId="1">
    <oc r="P250">
      <f>'P:\2Novada_Nodala\2 NP mēneša plāns\04_Plānošanas matricas\Naruševiča\[Narusevica.xlsm]Nodarbību saraksts'!P22</f>
    </oc>
    <nc r="P250">
      <f>'P:\2Novada_parvalde\2 NP mēneša plāns\04_Plānošanas matricas\Naruševiča\[Narusevica.xlsm]Nodarbību saraksts'!P22</f>
    </nc>
  </rcc>
  <rcc rId="3460" sId="1">
    <oc r="Q250">
      <f>'P:\2Novada_Nodala\2 NP mēneša plāns\04_Plānošanas matricas\Naruševiča\[Narusevica.xlsm]Nodarbību saraksts'!Q22</f>
    </oc>
    <nc r="Q250">
      <f>'P:\2Novada_parvalde\2 NP mēneša plāns\04_Plānošanas matricas\Naruševiča\[Narusevica.xlsm]Nodarbību saraksts'!Q22</f>
    </nc>
  </rcc>
  <rcc rId="3461" sId="1">
    <oc r="R250">
      <f>'P:\2Novada_Nodala\2 NP mēneša plāns\04_Plānošanas matricas\Naruševiča\[Narusevica.xlsm]Nodarbību saraksts'!R22</f>
    </oc>
    <nc r="R250">
      <f>'P:\2Novada_parvalde\2 NP mēneša plāns\04_Plānošanas matricas\Naruševiča\[Narusevica.xlsm]Nodarbību saraksts'!R22</f>
    </nc>
  </rcc>
  <rcc rId="3462" sId="1">
    <oc r="S250">
      <f>'P:\2Novada_Nodala\2 NP mēneša plāns\04_Plānošanas matricas\Naruševiča\[Narusevica.xlsm]Nodarbību saraksts'!S22</f>
    </oc>
    <nc r="S250">
      <f>'P:\2Novada_parvalde\2 NP mēneša plāns\04_Plānošanas matricas\Naruševiča\[Narusevica.xlsm]Nodarbību saraksts'!S22</f>
    </nc>
  </rcc>
  <rcc rId="3463" sId="1">
    <oc r="T250">
      <f>'P:\2Novada_Nodala\2 NP mēneša plāns\04_Plānošanas matricas\Naruševiča\[Narusevica.xlsm]Nodarbību saraksts'!T22</f>
    </oc>
    <nc r="T250">
      <f>'P:\2Novada_parvalde\2 NP mēneša plāns\04_Plānošanas matricas\Naruševiča\[Narusevica.xlsm]Nodarbību saraksts'!T22</f>
    </nc>
  </rcc>
  <rcc rId="3464" sId="1">
    <oc r="U250">
      <f>'P:\2Novada_Nodala\2 NP mēneša plāns\04_Plānošanas matricas\Naruševiča\[Narusevica.xlsm]Nodarbību saraksts'!U22</f>
    </oc>
    <nc r="U250">
      <f>'P:\2Novada_parvalde\2 NP mēneša plāns\04_Plānošanas matricas\Naruševiča\[Narusevica.xlsm]Nodarbību saraksts'!U22</f>
    </nc>
  </rcc>
  <rcc rId="3465" sId="1">
    <oc r="B253">
      <f>'P:\2Novada_Nodala\2 NP mēneša plāns\04_Plānošanas matricas\Nikolajevs\[Nikolajevs.xlsm]Nodarbību saraksts'!B13</f>
    </oc>
    <nc r="B253">
      <f>'P:\2Novada_parvalde\2 NP mēneša plāns\04_Plānošanas matricas\Nikolajevs\[Nikolajevs.xlsm]Nodarbību saraksts'!B13</f>
    </nc>
  </rcc>
  <rcc rId="3466" sId="1">
    <oc r="C253">
      <f>'P:\2Novada_Nodala\2 NP mēneša plāns\04_Plānošanas matricas\Nikolajevs\[Nikolajevs.xlsm]Nodarbību saraksts'!C13</f>
    </oc>
    <nc r="C253">
      <f>'P:\2Novada_parvalde\2 NP mēneša plāns\04_Plānošanas matricas\Nikolajevs\[Nikolajevs.xlsm]Nodarbību saraksts'!C13</f>
    </nc>
  </rcc>
  <rcc rId="3467" sId="1">
    <oc r="D253">
      <f>'P:\2Novada_Nodala\2 NP mēneša plāns\04_Plānošanas matricas\Nikolajevs\[Nikolajevs.xlsm]Nodarbību saraksts'!D13</f>
    </oc>
    <nc r="D253">
      <f>'P:\2Novada_parvalde\2 NP mēneša plāns\04_Plānošanas matricas\Nikolajevs\[Nikolajevs.xlsm]Nodarbību saraksts'!D13</f>
    </nc>
  </rcc>
  <rcc rId="3468" sId="1">
    <oc r="E253">
      <f>'P:\2Novada_Nodala\2 NP mēneša plāns\04_Plānošanas matricas\Nikolajevs\[Nikolajevs.xlsm]Nodarbību saraksts'!E13</f>
    </oc>
    <nc r="E253">
      <f>'P:\2Novada_parvalde\2 NP mēneša plāns\04_Plānošanas matricas\Nikolajevs\[Nikolajevs.xlsm]Nodarbību saraksts'!E13</f>
    </nc>
  </rcc>
  <rcc rId="3469" sId="1">
    <oc r="F253">
      <f>'P:\2Novada_Nodala\2 NP mēneša plāns\04_Plānošanas matricas\Nikolajevs\[Nikolajevs.xlsm]Nodarbību saraksts'!F13</f>
    </oc>
    <nc r="F253">
      <f>'P:\2Novada_parvalde\2 NP mēneša plāns\04_Plānošanas matricas\Nikolajevs\[Nikolajevs.xlsm]Nodarbību saraksts'!F13</f>
    </nc>
  </rcc>
  <rcc rId="3470" sId="1">
    <oc r="G253">
      <f>'P:\2Novada_Nodala\2 NP mēneša plāns\04_Plānošanas matricas\Nikolajevs\[Nikolajevs.xlsm]Nodarbību saraksts'!G13</f>
    </oc>
    <nc r="G253">
      <f>'P:\2Novada_parvalde\2 NP mēneša plāns\04_Plānošanas matricas\Nikolajevs\[Nikolajevs.xlsm]Nodarbību saraksts'!G13</f>
    </nc>
  </rcc>
  <rcc rId="3471" sId="1">
    <oc r="H253">
      <f>'P:\2Novada_Nodala\2 NP mēneša plāns\04_Plānošanas matricas\Nikolajevs\[Nikolajevs.xlsm]Nodarbību saraksts'!H13</f>
    </oc>
    <nc r="H253">
      <f>'P:\2Novada_parvalde\2 NP mēneša plāns\04_Plānošanas matricas\Nikolajevs\[Nikolajevs.xlsm]Nodarbību saraksts'!H13</f>
    </nc>
  </rcc>
  <rcc rId="3472" sId="1">
    <oc r="I253">
      <f>'P:\2Novada_Nodala\2 NP mēneša plāns\04_Plānošanas matricas\Nikolajevs\[Nikolajevs.xlsm]Nodarbību saraksts'!I13</f>
    </oc>
    <nc r="I253">
      <f>'P:\2Novada_parvalde\2 NP mēneša plāns\04_Plānošanas matricas\Nikolajevs\[Nikolajevs.xlsm]Nodarbību saraksts'!I13</f>
    </nc>
  </rcc>
  <rcc rId="3473" sId="1">
    <oc r="J253">
      <f>'P:\2Novada_Nodala\2 NP mēneša plāns\04_Plānošanas matricas\Nikolajevs\[Nikolajevs.xlsm]Nodarbību saraksts'!J13</f>
    </oc>
    <nc r="J253">
      <f>'P:\2Novada_parvalde\2 NP mēneša plāns\04_Plānošanas matricas\Nikolajevs\[Nikolajevs.xlsm]Nodarbību saraksts'!J13</f>
    </nc>
  </rcc>
  <rcc rId="3474" sId="1">
    <oc r="K253">
      <f>'P:\2Novada_Nodala\2 NP mēneša plāns\04_Plānošanas matricas\Nikolajevs\[Nikolajevs.xlsm]Nodarbību saraksts'!K13</f>
    </oc>
    <nc r="K253">
      <f>'P:\2Novada_parvalde\2 NP mēneša plāns\04_Plānošanas matricas\Nikolajevs\[Nikolajevs.xlsm]Nodarbību saraksts'!K13</f>
    </nc>
  </rcc>
  <rcc rId="3475" sId="1">
    <oc r="L253">
      <f>'P:\2Novada_Nodala\2 NP mēneša plāns\04_Plānošanas matricas\Nikolajevs\[Nikolajevs.xlsm]Nodarbību saraksts'!L13</f>
    </oc>
    <nc r="L253">
      <f>'P:\2Novada_parvalde\2 NP mēneša plāns\04_Plānošanas matricas\Nikolajevs\[Nikolajevs.xlsm]Nodarbību saraksts'!L13</f>
    </nc>
  </rcc>
  <rcc rId="3476" sId="1">
    <oc r="M253">
      <f>'P:\2Novada_Nodala\2 NP mēneša plāns\04_Plānošanas matricas\Nikolajevs\[Nikolajevs.xlsm]Nodarbību saraksts'!M13</f>
    </oc>
    <nc r="M253">
      <f>'P:\2Novada_parvalde\2 NP mēneša plāns\04_Plānošanas matricas\Nikolajevs\[Nikolajevs.xlsm]Nodarbību saraksts'!M13</f>
    </nc>
  </rcc>
  <rcc rId="3477" sId="1">
    <oc r="N253">
      <f>'P:\2Novada_Nodala\2 NP mēneša plāns\04_Plānošanas matricas\Nikolajevs\[Nikolajevs.xlsm]Nodarbību saraksts'!N13</f>
    </oc>
    <nc r="N253">
      <f>'P:\2Novada_parvalde\2 NP mēneša plāns\04_Plānošanas matricas\Nikolajevs\[Nikolajevs.xlsm]Nodarbību saraksts'!N13</f>
    </nc>
  </rcc>
  <rcc rId="3478" sId="1">
    <oc r="O253">
      <f>'P:\2Novada_Nodala\2 NP mēneša plāns\04_Plānošanas matricas\Nikolajevs\[Nikolajevs.xlsm]Nodarbību saraksts'!O13</f>
    </oc>
    <nc r="O253">
      <f>'P:\2Novada_parvalde\2 NP mēneša plāns\04_Plānošanas matricas\Nikolajevs\[Nikolajevs.xlsm]Nodarbību saraksts'!O13</f>
    </nc>
  </rcc>
  <rcc rId="3479" sId="1">
    <oc r="P253">
      <f>'P:\2Novada_Nodala\2 NP mēneša plāns\04_Plānošanas matricas\Nikolajevs\[Nikolajevs.xlsm]Nodarbību saraksts'!P13</f>
    </oc>
    <nc r="P253">
      <f>'P:\2Novada_parvalde\2 NP mēneša plāns\04_Plānošanas matricas\Nikolajevs\[Nikolajevs.xlsm]Nodarbību saraksts'!P13</f>
    </nc>
  </rcc>
  <rcc rId="3480" sId="1">
    <oc r="Q253">
      <f>'P:\2Novada_Nodala\2 NP mēneša plāns\04_Plānošanas matricas\Nikolajevs\[Nikolajevs.xlsm]Nodarbību saraksts'!Q13</f>
    </oc>
    <nc r="Q253">
      <f>'P:\2Novada_parvalde\2 NP mēneša plāns\04_Plānošanas matricas\Nikolajevs\[Nikolajevs.xlsm]Nodarbību saraksts'!Q13</f>
    </nc>
  </rcc>
  <rcc rId="3481" sId="1">
    <oc r="R253">
      <f>'P:\2Novada_Nodala\2 NP mēneša plāns\04_Plānošanas matricas\Nikolajevs\[Nikolajevs.xlsm]Nodarbību saraksts'!R13</f>
    </oc>
    <nc r="R253">
      <f>'P:\2Novada_parvalde\2 NP mēneša plāns\04_Plānošanas matricas\Nikolajevs\[Nikolajevs.xlsm]Nodarbību saraksts'!R13</f>
    </nc>
  </rcc>
  <rcc rId="3482" sId="1">
    <oc r="S253">
      <f>'P:\2Novada_Nodala\2 NP mēneša plāns\04_Plānošanas matricas\Nikolajevs\[Nikolajevs.xlsm]Nodarbību saraksts'!S13</f>
    </oc>
    <nc r="S253">
      <f>'P:\2Novada_parvalde\2 NP mēneša plāns\04_Plānošanas matricas\Nikolajevs\[Nikolajevs.xlsm]Nodarbību saraksts'!S13</f>
    </nc>
  </rcc>
  <rcc rId="3483" sId="1">
    <oc r="T253">
      <f>'P:\2Novada_Nodala\2 NP mēneša plāns\04_Plānošanas matricas\Nikolajevs\[Nikolajevs.xlsm]Nodarbību saraksts'!T13</f>
    </oc>
    <nc r="T253">
      <f>'P:\2Novada_parvalde\2 NP mēneša plāns\04_Plānošanas matricas\Nikolajevs\[Nikolajevs.xlsm]Nodarbību saraksts'!T13</f>
    </nc>
  </rcc>
  <rcc rId="3484" sId="1">
    <oc r="U253">
      <f>'P:\2Novada_Nodala\2 NP mēneša plāns\04_Plānošanas matricas\Nikolajevs\[Nikolajevs.xlsm]Nodarbību saraksts'!U13</f>
    </oc>
    <nc r="U253">
      <f>'P:\2Novada_parvalde\2 NP mēneša plāns\04_Plānošanas matricas\Nikolajevs\[Nikolajevs.xlsm]Nodarbību saraksts'!U13</f>
    </nc>
  </rcc>
  <rcc rId="3485" sId="1">
    <oc r="D254">
      <f>'P:\2Novada_Nodala\2 NP mēneša plāns\04_Plānošanas matricas\Nikolajevs\[Nikolajevs.xlsm]Nodarbību saraksts'!D14</f>
    </oc>
    <nc r="D254">
      <f>'P:\2Novada_parvalde\2 NP mēneša plāns\04_Plānošanas matricas\Nikolajevs\[Nikolajevs.xlsm]Nodarbību saraksts'!D14</f>
    </nc>
  </rcc>
  <rcc rId="3486" sId="1">
    <oc r="E254">
      <f>'P:\2Novada_Nodala\2 NP mēneša plāns\04_Plānošanas matricas\Nikolajevs\[Nikolajevs.xlsm]Nodarbību saraksts'!E14</f>
    </oc>
    <nc r="E254">
      <f>'P:\2Novada_parvalde\2 NP mēneša plāns\04_Plānošanas matricas\Nikolajevs\[Nikolajevs.xlsm]Nodarbību saraksts'!E14</f>
    </nc>
  </rcc>
  <rcc rId="3487" sId="1">
    <oc r="F254">
      <f>'P:\2Novada_Nodala\2 NP mēneša plāns\04_Plānošanas matricas\Nikolajevs\[Nikolajevs.xlsm]Nodarbību saraksts'!F14</f>
    </oc>
    <nc r="F254">
      <f>'P:\2Novada_parvalde\2 NP mēneša plāns\04_Plānošanas matricas\Nikolajevs\[Nikolajevs.xlsm]Nodarbību saraksts'!F14</f>
    </nc>
  </rcc>
  <rcc rId="3488" sId="1">
    <oc r="G254">
      <f>'P:\2Novada_Nodala\2 NP mēneša plāns\04_Plānošanas matricas\Nikolajevs\[Nikolajevs.xlsm]Nodarbību saraksts'!G14</f>
    </oc>
    <nc r="G254">
      <f>'P:\2Novada_parvalde\2 NP mēneša plāns\04_Plānošanas matricas\Nikolajevs\[Nikolajevs.xlsm]Nodarbību saraksts'!G14</f>
    </nc>
  </rcc>
  <rcc rId="3489" sId="1">
    <oc r="H254">
      <f>'P:\2Novada_Nodala\2 NP mēneša plāns\04_Plānošanas matricas\Nikolajevs\[Nikolajevs.xlsm]Nodarbību saraksts'!H14</f>
    </oc>
    <nc r="H254">
      <f>'P:\2Novada_parvalde\2 NP mēneša plāns\04_Plānošanas matricas\Nikolajevs\[Nikolajevs.xlsm]Nodarbību saraksts'!H14</f>
    </nc>
  </rcc>
  <rcc rId="3490" sId="1">
    <oc r="I254">
      <f>'P:\2Novada_Nodala\2 NP mēneša plāns\04_Plānošanas matricas\Nikolajevs\[Nikolajevs.xlsm]Nodarbību saraksts'!I14</f>
    </oc>
    <nc r="I254">
      <f>'P:\2Novada_parvalde\2 NP mēneša plāns\04_Plānošanas matricas\Nikolajevs\[Nikolajevs.xlsm]Nodarbību saraksts'!I14</f>
    </nc>
  </rcc>
  <rcc rId="3491" sId="1">
    <oc r="J254">
      <f>'P:\2Novada_Nodala\2 NP mēneša plāns\04_Plānošanas matricas\Nikolajevs\[Nikolajevs.xlsm]Nodarbību saraksts'!J14</f>
    </oc>
    <nc r="J254">
      <f>'P:\2Novada_parvalde\2 NP mēneša plāns\04_Plānošanas matricas\Nikolajevs\[Nikolajevs.xlsm]Nodarbību saraksts'!J14</f>
    </nc>
  </rcc>
  <rcc rId="3492" sId="1">
    <oc r="K254">
      <f>'P:\2Novada_Nodala\2 NP mēneša plāns\04_Plānošanas matricas\Nikolajevs\[Nikolajevs.xlsm]Nodarbību saraksts'!K14</f>
    </oc>
    <nc r="K254">
      <f>'P:\2Novada_parvalde\2 NP mēneša plāns\04_Plānošanas matricas\Nikolajevs\[Nikolajevs.xlsm]Nodarbību saraksts'!K14</f>
    </nc>
  </rcc>
  <rcc rId="3493" sId="1">
    <oc r="L254">
      <f>'P:\2Novada_Nodala\2 NP mēneša plāns\04_Plānošanas matricas\Nikolajevs\[Nikolajevs.xlsm]Nodarbību saraksts'!L14</f>
    </oc>
    <nc r="L254">
      <f>'P:\2Novada_parvalde\2 NP mēneša plāns\04_Plānošanas matricas\Nikolajevs\[Nikolajevs.xlsm]Nodarbību saraksts'!L14</f>
    </nc>
  </rcc>
  <rcc rId="3494" sId="1">
    <oc r="M254">
      <f>'P:\2Novada_Nodala\2 NP mēneša plāns\04_Plānošanas matricas\Nikolajevs\[Nikolajevs.xlsm]Nodarbību saraksts'!M14</f>
    </oc>
    <nc r="M254">
      <f>'P:\2Novada_parvalde\2 NP mēneša plāns\04_Plānošanas matricas\Nikolajevs\[Nikolajevs.xlsm]Nodarbību saraksts'!M14</f>
    </nc>
  </rcc>
  <rcc rId="3495" sId="1">
    <oc r="N254">
      <f>'P:\2Novada_Nodala\2 NP mēneša plāns\04_Plānošanas matricas\Nikolajevs\[Nikolajevs.xlsm]Nodarbību saraksts'!N14</f>
    </oc>
    <nc r="N254">
      <f>'P:\2Novada_parvalde\2 NP mēneša plāns\04_Plānošanas matricas\Nikolajevs\[Nikolajevs.xlsm]Nodarbību saraksts'!N14</f>
    </nc>
  </rcc>
  <rcc rId="3496" sId="1">
    <oc r="O254">
      <f>'P:\2Novada_Nodala\2 NP mēneša plāns\04_Plānošanas matricas\Nikolajevs\[Nikolajevs.xlsm]Nodarbību saraksts'!O14</f>
    </oc>
    <nc r="O254">
      <f>'P:\2Novada_parvalde\2 NP mēneša plāns\04_Plānošanas matricas\Nikolajevs\[Nikolajevs.xlsm]Nodarbību saraksts'!O14</f>
    </nc>
  </rcc>
  <rcc rId="3497" sId="1">
    <oc r="P254">
      <f>'P:\2Novada_Nodala\2 NP mēneša plāns\04_Plānošanas matricas\Nikolajevs\[Nikolajevs.xlsm]Nodarbību saraksts'!P14</f>
    </oc>
    <nc r="P254">
      <f>'P:\2Novada_parvalde\2 NP mēneša plāns\04_Plānošanas matricas\Nikolajevs\[Nikolajevs.xlsm]Nodarbību saraksts'!P14</f>
    </nc>
  </rcc>
  <rcc rId="3498" sId="1">
    <oc r="Q254">
      <f>'P:\2Novada_Nodala\2 NP mēneša plāns\04_Plānošanas matricas\Nikolajevs\[Nikolajevs.xlsm]Nodarbību saraksts'!Q14</f>
    </oc>
    <nc r="Q254">
      <f>'P:\2Novada_parvalde\2 NP mēneša plāns\04_Plānošanas matricas\Nikolajevs\[Nikolajevs.xlsm]Nodarbību saraksts'!Q14</f>
    </nc>
  </rcc>
  <rcc rId="3499" sId="1">
    <oc r="R254">
      <f>'P:\2Novada_Nodala\2 NP mēneša plāns\04_Plānošanas matricas\Nikolajevs\[Nikolajevs.xlsm]Nodarbību saraksts'!R14</f>
    </oc>
    <nc r="R254">
      <f>'P:\2Novada_parvalde\2 NP mēneša plāns\04_Plānošanas matricas\Nikolajevs\[Nikolajevs.xlsm]Nodarbību saraksts'!R14</f>
    </nc>
  </rcc>
  <rcc rId="3500" sId="1">
    <oc r="S254">
      <f>'P:\2Novada_Nodala\2 NP mēneša plāns\04_Plānošanas matricas\Nikolajevs\[Nikolajevs.xlsm]Nodarbību saraksts'!S14</f>
    </oc>
    <nc r="S254">
      <f>'P:\2Novada_parvalde\2 NP mēneša plāns\04_Plānošanas matricas\Nikolajevs\[Nikolajevs.xlsm]Nodarbību saraksts'!S14</f>
    </nc>
  </rcc>
  <rcc rId="3501" sId="1">
    <oc r="T254">
      <f>'P:\2Novada_Nodala\2 NP mēneša plāns\04_Plānošanas matricas\Nikolajevs\[Nikolajevs.xlsm]Nodarbību saraksts'!T14</f>
    </oc>
    <nc r="T254">
      <f>'P:\2Novada_parvalde\2 NP mēneša plāns\04_Plānošanas matricas\Nikolajevs\[Nikolajevs.xlsm]Nodarbību saraksts'!T14</f>
    </nc>
  </rcc>
  <rcc rId="3502" sId="1">
    <oc r="U254">
      <f>'P:\2Novada_Nodala\2 NP mēneša plāns\04_Plānošanas matricas\Nikolajevs\[Nikolajevs.xlsm]Nodarbību saraksts'!U14</f>
    </oc>
    <nc r="U254">
      <f>'P:\2Novada_parvalde\2 NP mēneša plāns\04_Plānošanas matricas\Nikolajevs\[Nikolajevs.xlsm]Nodarbību saraksts'!U14</f>
    </nc>
  </rcc>
  <rcc rId="3503" sId="1">
    <oc r="D255">
      <f>'P:\2Novada_Nodala\2 NP mēneša plāns\04_Plānošanas matricas\Nikolajevs\[Nikolajevs.xlsm]Nodarbību saraksts'!D15</f>
    </oc>
    <nc r="D255">
      <f>'P:\2Novada_parvalde\2 NP mēneša plāns\04_Plānošanas matricas\Nikolajevs\[Nikolajevs.xlsm]Nodarbību saraksts'!D15</f>
    </nc>
  </rcc>
  <rcc rId="3504" sId="1">
    <oc r="E255">
      <f>'P:\2Novada_Nodala\2 NP mēneša plāns\04_Plānošanas matricas\Nikolajevs\[Nikolajevs.xlsm]Nodarbību saraksts'!E15</f>
    </oc>
    <nc r="E255">
      <f>'P:\2Novada_parvalde\2 NP mēneša plāns\04_Plānošanas matricas\Nikolajevs\[Nikolajevs.xlsm]Nodarbību saraksts'!E15</f>
    </nc>
  </rcc>
  <rcc rId="3505" sId="1">
    <oc r="F255">
      <f>'P:\2Novada_Nodala\2 NP mēneša plāns\04_Plānošanas matricas\Nikolajevs\[Nikolajevs.xlsm]Nodarbību saraksts'!F15</f>
    </oc>
    <nc r="F255">
      <f>'P:\2Novada_parvalde\2 NP mēneša plāns\04_Plānošanas matricas\Nikolajevs\[Nikolajevs.xlsm]Nodarbību saraksts'!F15</f>
    </nc>
  </rcc>
  <rcc rId="3506" sId="1">
    <oc r="G255">
      <f>'P:\2Novada_Nodala\2 NP mēneša plāns\04_Plānošanas matricas\Nikolajevs\[Nikolajevs.xlsm]Nodarbību saraksts'!G15</f>
    </oc>
    <nc r="G255">
      <f>'P:\2Novada_parvalde\2 NP mēneša plāns\04_Plānošanas matricas\Nikolajevs\[Nikolajevs.xlsm]Nodarbību saraksts'!G15</f>
    </nc>
  </rcc>
  <rcc rId="3507" sId="1">
    <oc r="H255">
      <f>'P:\2Novada_Nodala\2 NP mēneša plāns\04_Plānošanas matricas\Nikolajevs\[Nikolajevs.xlsm]Nodarbību saraksts'!H15</f>
    </oc>
    <nc r="H255">
      <f>'P:\2Novada_parvalde\2 NP mēneša plāns\04_Plānošanas matricas\Nikolajevs\[Nikolajevs.xlsm]Nodarbību saraksts'!H15</f>
    </nc>
  </rcc>
  <rcc rId="3508" sId="1">
    <oc r="I255">
      <f>'P:\2Novada_Nodala\2 NP mēneša plāns\04_Plānošanas matricas\Nikolajevs\[Nikolajevs.xlsm]Nodarbību saraksts'!I15</f>
    </oc>
    <nc r="I255">
      <f>'P:\2Novada_parvalde\2 NP mēneša plāns\04_Plānošanas matricas\Nikolajevs\[Nikolajevs.xlsm]Nodarbību saraksts'!I15</f>
    </nc>
  </rcc>
  <rcc rId="3509" sId="1">
    <oc r="J255">
      <f>'P:\2Novada_Nodala\2 NP mēneša plāns\04_Plānošanas matricas\Nikolajevs\[Nikolajevs.xlsm]Nodarbību saraksts'!J15</f>
    </oc>
    <nc r="J255">
      <f>'P:\2Novada_parvalde\2 NP mēneša plāns\04_Plānošanas matricas\Nikolajevs\[Nikolajevs.xlsm]Nodarbību saraksts'!J15</f>
    </nc>
  </rcc>
  <rcc rId="3510" sId="1">
    <oc r="K255">
      <f>'P:\2Novada_Nodala\2 NP mēneša plāns\04_Plānošanas matricas\Nikolajevs\[Nikolajevs.xlsm]Nodarbību saraksts'!K15</f>
    </oc>
    <nc r="K255">
      <f>'P:\2Novada_parvalde\2 NP mēneša plāns\04_Plānošanas matricas\Nikolajevs\[Nikolajevs.xlsm]Nodarbību saraksts'!K15</f>
    </nc>
  </rcc>
  <rcc rId="3511" sId="1">
    <oc r="L255">
      <f>'P:\2Novada_Nodala\2 NP mēneša plāns\04_Plānošanas matricas\Nikolajevs\[Nikolajevs.xlsm]Nodarbību saraksts'!L15</f>
    </oc>
    <nc r="L255">
      <f>'P:\2Novada_parvalde\2 NP mēneša plāns\04_Plānošanas matricas\Nikolajevs\[Nikolajevs.xlsm]Nodarbību saraksts'!L15</f>
    </nc>
  </rcc>
  <rcc rId="3512" sId="1">
    <oc r="M255">
      <f>'P:\2Novada_Nodala\2 NP mēneša plāns\04_Plānošanas matricas\Nikolajevs\[Nikolajevs.xlsm]Nodarbību saraksts'!M15</f>
    </oc>
    <nc r="M255">
      <f>'P:\2Novada_parvalde\2 NP mēneša plāns\04_Plānošanas matricas\Nikolajevs\[Nikolajevs.xlsm]Nodarbību saraksts'!M15</f>
    </nc>
  </rcc>
  <rcc rId="3513" sId="1">
    <oc r="N255">
      <f>'P:\2Novada_Nodala\2 NP mēneša plāns\04_Plānošanas matricas\Nikolajevs\[Nikolajevs.xlsm]Nodarbību saraksts'!N15</f>
    </oc>
    <nc r="N255">
      <f>'P:\2Novada_parvalde\2 NP mēneša plāns\04_Plānošanas matricas\Nikolajevs\[Nikolajevs.xlsm]Nodarbību saraksts'!N15</f>
    </nc>
  </rcc>
  <rcc rId="3514" sId="1">
    <oc r="O255">
      <f>'P:\2Novada_Nodala\2 NP mēneša plāns\04_Plānošanas matricas\Nikolajevs\[Nikolajevs.xlsm]Nodarbību saraksts'!O15</f>
    </oc>
    <nc r="O255">
      <f>'P:\2Novada_parvalde\2 NP mēneša plāns\04_Plānošanas matricas\Nikolajevs\[Nikolajevs.xlsm]Nodarbību saraksts'!O15</f>
    </nc>
  </rcc>
  <rcc rId="3515" sId="1">
    <oc r="P255">
      <f>'P:\2Novada_Nodala\2 NP mēneša plāns\04_Plānošanas matricas\Nikolajevs\[Nikolajevs.xlsm]Nodarbību saraksts'!P15</f>
    </oc>
    <nc r="P255">
      <f>'P:\2Novada_parvalde\2 NP mēneša plāns\04_Plānošanas matricas\Nikolajevs\[Nikolajevs.xlsm]Nodarbību saraksts'!P15</f>
    </nc>
  </rcc>
  <rcc rId="3516" sId="1">
    <oc r="Q255">
      <f>'P:\2Novada_Nodala\2 NP mēneša plāns\04_Plānošanas matricas\Nikolajevs\[Nikolajevs.xlsm]Nodarbību saraksts'!Q15</f>
    </oc>
    <nc r="Q255">
      <f>'P:\2Novada_parvalde\2 NP mēneša plāns\04_Plānošanas matricas\Nikolajevs\[Nikolajevs.xlsm]Nodarbību saraksts'!Q15</f>
    </nc>
  </rcc>
  <rcc rId="3517" sId="1">
    <oc r="R255">
      <f>'P:\2Novada_Nodala\2 NP mēneša plāns\04_Plānošanas matricas\Nikolajevs\[Nikolajevs.xlsm]Nodarbību saraksts'!R15</f>
    </oc>
    <nc r="R255">
      <f>'P:\2Novada_parvalde\2 NP mēneša plāns\04_Plānošanas matricas\Nikolajevs\[Nikolajevs.xlsm]Nodarbību saraksts'!R15</f>
    </nc>
  </rcc>
  <rcc rId="3518" sId="1">
    <oc r="S255">
      <f>'P:\2Novada_Nodala\2 NP mēneša plāns\04_Plānošanas matricas\Nikolajevs\[Nikolajevs.xlsm]Nodarbību saraksts'!S15</f>
    </oc>
    <nc r="S255">
      <f>'P:\2Novada_parvalde\2 NP mēneša plāns\04_Plānošanas matricas\Nikolajevs\[Nikolajevs.xlsm]Nodarbību saraksts'!S15</f>
    </nc>
  </rcc>
  <rcc rId="3519" sId="1">
    <oc r="T255">
      <f>'P:\2Novada_Nodala\2 NP mēneša plāns\04_Plānošanas matricas\Nikolajevs\[Nikolajevs.xlsm]Nodarbību saraksts'!T15</f>
    </oc>
    <nc r="T255">
      <f>'P:\2Novada_parvalde\2 NP mēneša plāns\04_Plānošanas matricas\Nikolajevs\[Nikolajevs.xlsm]Nodarbību saraksts'!T15</f>
    </nc>
  </rcc>
  <rcc rId="3520" sId="1">
    <oc r="U255">
      <f>'P:\2Novada_Nodala\2 NP mēneša plāns\04_Plānošanas matricas\Nikolajevs\[Nikolajevs.xlsm]Nodarbību saraksts'!U15</f>
    </oc>
    <nc r="U255">
      <f>'P:\2Novada_parvalde\2 NP mēneša plāns\04_Plānošanas matricas\Nikolajevs\[Nikolajevs.xlsm]Nodarbību saraksts'!U15</f>
    </nc>
  </rcc>
  <rcc rId="3521" sId="1">
    <oc r="D256">
      <f>'P:\2Novada_Nodala\2 NP mēneša plāns\04_Plānošanas matricas\Nikolajevs\[Nikolajevs.xlsm]Nodarbību saraksts'!D16</f>
    </oc>
    <nc r="D256">
      <f>'P:\2Novada_parvalde\2 NP mēneša plāns\04_Plānošanas matricas\Nikolajevs\[Nikolajevs.xlsm]Nodarbību saraksts'!D16</f>
    </nc>
  </rcc>
  <rcc rId="3522" sId="1">
    <oc r="E256">
      <f>'P:\2Novada_Nodala\2 NP mēneša plāns\04_Plānošanas matricas\Nikolajevs\[Nikolajevs.xlsm]Nodarbību saraksts'!E16</f>
    </oc>
    <nc r="E256">
      <f>'P:\2Novada_parvalde\2 NP mēneša plāns\04_Plānošanas matricas\Nikolajevs\[Nikolajevs.xlsm]Nodarbību saraksts'!E16</f>
    </nc>
  </rcc>
  <rcc rId="3523" sId="1">
    <oc r="F256">
      <f>'P:\2Novada_Nodala\2 NP mēneša plāns\04_Plānošanas matricas\Nikolajevs\[Nikolajevs.xlsm]Nodarbību saraksts'!F16</f>
    </oc>
    <nc r="F256">
      <f>'P:\2Novada_parvalde\2 NP mēneša plāns\04_Plānošanas matricas\Nikolajevs\[Nikolajevs.xlsm]Nodarbību saraksts'!F16</f>
    </nc>
  </rcc>
  <rcc rId="3524" sId="1">
    <oc r="G256">
      <f>'P:\2Novada_Nodala\2 NP mēneša plāns\04_Plānošanas matricas\Nikolajevs\[Nikolajevs.xlsm]Nodarbību saraksts'!G16</f>
    </oc>
    <nc r="G256">
      <f>'P:\2Novada_parvalde\2 NP mēneša plāns\04_Plānošanas matricas\Nikolajevs\[Nikolajevs.xlsm]Nodarbību saraksts'!G16</f>
    </nc>
  </rcc>
  <rcc rId="3525" sId="1">
    <oc r="H256">
      <f>'P:\2Novada_Nodala\2 NP mēneša plāns\04_Plānošanas matricas\Nikolajevs\[Nikolajevs.xlsm]Nodarbību saraksts'!H16</f>
    </oc>
    <nc r="H256">
      <f>'P:\2Novada_parvalde\2 NP mēneša plāns\04_Plānošanas matricas\Nikolajevs\[Nikolajevs.xlsm]Nodarbību saraksts'!H16</f>
    </nc>
  </rcc>
  <rcc rId="3526" sId="1">
    <oc r="I256">
      <f>'P:\2Novada_Nodala\2 NP mēneša plāns\04_Plānošanas matricas\Nikolajevs\[Nikolajevs.xlsm]Nodarbību saraksts'!I16</f>
    </oc>
    <nc r="I256">
      <f>'P:\2Novada_parvalde\2 NP mēneša plāns\04_Plānošanas matricas\Nikolajevs\[Nikolajevs.xlsm]Nodarbību saraksts'!I16</f>
    </nc>
  </rcc>
  <rcc rId="3527" sId="1">
    <oc r="J256">
      <f>'P:\2Novada_Nodala\2 NP mēneša plāns\04_Plānošanas matricas\Nikolajevs\[Nikolajevs.xlsm]Nodarbību saraksts'!J16</f>
    </oc>
    <nc r="J256">
      <f>'P:\2Novada_parvalde\2 NP mēneša plāns\04_Plānošanas matricas\Nikolajevs\[Nikolajevs.xlsm]Nodarbību saraksts'!J16</f>
    </nc>
  </rcc>
  <rcc rId="3528" sId="1">
    <oc r="K256">
      <f>'P:\2Novada_Nodala\2 NP mēneša plāns\04_Plānošanas matricas\Nikolajevs\[Nikolajevs.xlsm]Nodarbību saraksts'!K16</f>
    </oc>
    <nc r="K256">
      <f>'P:\2Novada_parvalde\2 NP mēneša plāns\04_Plānošanas matricas\Nikolajevs\[Nikolajevs.xlsm]Nodarbību saraksts'!K16</f>
    </nc>
  </rcc>
  <rcc rId="3529" sId="1">
    <oc r="L256">
      <f>'P:\2Novada_Nodala\2 NP mēneša plāns\04_Plānošanas matricas\Nikolajevs\[Nikolajevs.xlsm]Nodarbību saraksts'!L16</f>
    </oc>
    <nc r="L256">
      <f>'P:\2Novada_parvalde\2 NP mēneša plāns\04_Plānošanas matricas\Nikolajevs\[Nikolajevs.xlsm]Nodarbību saraksts'!L16</f>
    </nc>
  </rcc>
  <rcc rId="3530" sId="1">
    <oc r="M256">
      <f>'P:\2Novada_Nodala\2 NP mēneša plāns\04_Plānošanas matricas\Nikolajevs\[Nikolajevs.xlsm]Nodarbību saraksts'!M16</f>
    </oc>
    <nc r="M256">
      <f>'P:\2Novada_parvalde\2 NP mēneša plāns\04_Plānošanas matricas\Nikolajevs\[Nikolajevs.xlsm]Nodarbību saraksts'!M16</f>
    </nc>
  </rcc>
  <rcc rId="3531" sId="1">
    <oc r="N256">
      <f>'P:\2Novada_Nodala\2 NP mēneša plāns\04_Plānošanas matricas\Nikolajevs\[Nikolajevs.xlsm]Nodarbību saraksts'!N16</f>
    </oc>
    <nc r="N256">
      <f>'P:\2Novada_parvalde\2 NP mēneša plāns\04_Plānošanas matricas\Nikolajevs\[Nikolajevs.xlsm]Nodarbību saraksts'!N16</f>
    </nc>
  </rcc>
  <rcc rId="3532" sId="1">
    <oc r="O256">
      <f>'P:\2Novada_Nodala\2 NP mēneša plāns\04_Plānošanas matricas\Nikolajevs\[Nikolajevs.xlsm]Nodarbību saraksts'!O16</f>
    </oc>
    <nc r="O256">
      <f>'P:\2Novada_parvalde\2 NP mēneša plāns\04_Plānošanas matricas\Nikolajevs\[Nikolajevs.xlsm]Nodarbību saraksts'!O16</f>
    </nc>
  </rcc>
  <rcc rId="3533" sId="1">
    <oc r="P256">
      <f>'P:\2Novada_Nodala\2 NP mēneša plāns\04_Plānošanas matricas\Nikolajevs\[Nikolajevs.xlsm]Nodarbību saraksts'!P16</f>
    </oc>
    <nc r="P256">
      <f>'P:\2Novada_parvalde\2 NP mēneša plāns\04_Plānošanas matricas\Nikolajevs\[Nikolajevs.xlsm]Nodarbību saraksts'!P16</f>
    </nc>
  </rcc>
  <rcc rId="3534" sId="1">
    <oc r="Q256">
      <f>'P:\2Novada_Nodala\2 NP mēneša plāns\04_Plānošanas matricas\Nikolajevs\[Nikolajevs.xlsm]Nodarbību saraksts'!Q16</f>
    </oc>
    <nc r="Q256">
      <f>'P:\2Novada_parvalde\2 NP mēneša plāns\04_Plānošanas matricas\Nikolajevs\[Nikolajevs.xlsm]Nodarbību saraksts'!Q16</f>
    </nc>
  </rcc>
  <rcc rId="3535" sId="1">
    <oc r="R256">
      <f>'P:\2Novada_Nodala\2 NP mēneša plāns\04_Plānošanas matricas\Nikolajevs\[Nikolajevs.xlsm]Nodarbību saraksts'!R16</f>
    </oc>
    <nc r="R256">
      <f>'P:\2Novada_parvalde\2 NP mēneša plāns\04_Plānošanas matricas\Nikolajevs\[Nikolajevs.xlsm]Nodarbību saraksts'!R16</f>
    </nc>
  </rcc>
  <rcc rId="3536" sId="1">
    <oc r="S256">
      <f>'P:\2Novada_Nodala\2 NP mēneša plāns\04_Plānošanas matricas\Nikolajevs\[Nikolajevs.xlsm]Nodarbību saraksts'!S16</f>
    </oc>
    <nc r="S256">
      <f>'P:\2Novada_parvalde\2 NP mēneša plāns\04_Plānošanas matricas\Nikolajevs\[Nikolajevs.xlsm]Nodarbību saraksts'!S16</f>
    </nc>
  </rcc>
  <rcc rId="3537" sId="1">
    <oc r="T256">
      <f>'P:\2Novada_Nodala\2 NP mēneša plāns\04_Plānošanas matricas\Nikolajevs\[Nikolajevs.xlsm]Nodarbību saraksts'!T16</f>
    </oc>
    <nc r="T256">
      <f>'P:\2Novada_parvalde\2 NP mēneša plāns\04_Plānošanas matricas\Nikolajevs\[Nikolajevs.xlsm]Nodarbību saraksts'!T16</f>
    </nc>
  </rcc>
  <rcc rId="3538" sId="1">
    <oc r="U256">
      <f>'P:\2Novada_Nodala\2 NP mēneša plāns\04_Plānošanas matricas\Nikolajevs\[Nikolajevs.xlsm]Nodarbību saraksts'!U16</f>
    </oc>
    <nc r="U256">
      <f>'P:\2Novada_parvalde\2 NP mēneša plāns\04_Plānošanas matricas\Nikolajevs\[Nikolajevs.xlsm]Nodarbību saraksts'!U16</f>
    </nc>
  </rcc>
  <rcc rId="3539" sId="1">
    <oc r="D257">
      <f>'P:\2Novada_Nodala\2 NP mēneša plāns\04_Plānošanas matricas\Nikolajevs\[Nikolajevs.xlsm]Nodarbību saraksts'!D17</f>
    </oc>
    <nc r="D257">
      <f>'P:\2Novada_parvalde\2 NP mēneša plāns\04_Plānošanas matricas\Nikolajevs\[Nikolajevs.xlsm]Nodarbību saraksts'!D17</f>
    </nc>
  </rcc>
  <rcc rId="3540" sId="1">
    <oc r="E257">
      <f>'P:\2Novada_Nodala\2 NP mēneša plāns\04_Plānošanas matricas\Nikolajevs\[Nikolajevs.xlsm]Nodarbību saraksts'!E17</f>
    </oc>
    <nc r="E257">
      <f>'P:\2Novada_parvalde\2 NP mēneša plāns\04_Plānošanas matricas\Nikolajevs\[Nikolajevs.xlsm]Nodarbību saraksts'!E17</f>
    </nc>
  </rcc>
  <rcc rId="3541" sId="1">
    <oc r="F257">
      <f>'P:\2Novada_Nodala\2 NP mēneša plāns\04_Plānošanas matricas\Nikolajevs\[Nikolajevs.xlsm]Nodarbību saraksts'!F17</f>
    </oc>
    <nc r="F257">
      <f>'P:\2Novada_parvalde\2 NP mēneša plāns\04_Plānošanas matricas\Nikolajevs\[Nikolajevs.xlsm]Nodarbību saraksts'!F17</f>
    </nc>
  </rcc>
  <rcc rId="3542" sId="1">
    <oc r="G257">
      <f>'P:\2Novada_Nodala\2 NP mēneša plāns\04_Plānošanas matricas\Nikolajevs\[Nikolajevs.xlsm]Nodarbību saraksts'!G17</f>
    </oc>
    <nc r="G257">
      <f>'P:\2Novada_parvalde\2 NP mēneša plāns\04_Plānošanas matricas\Nikolajevs\[Nikolajevs.xlsm]Nodarbību saraksts'!G17</f>
    </nc>
  </rcc>
  <rcc rId="3543" sId="1">
    <oc r="H257">
      <f>'P:\2Novada_Nodala\2 NP mēneša plāns\04_Plānošanas matricas\Nikolajevs\[Nikolajevs.xlsm]Nodarbību saraksts'!H17</f>
    </oc>
    <nc r="H257">
      <f>'P:\2Novada_parvalde\2 NP mēneša plāns\04_Plānošanas matricas\Nikolajevs\[Nikolajevs.xlsm]Nodarbību saraksts'!H17</f>
    </nc>
  </rcc>
  <rcc rId="3544" sId="1">
    <oc r="I257">
      <f>'P:\2Novada_Nodala\2 NP mēneša plāns\04_Plānošanas matricas\Nikolajevs\[Nikolajevs.xlsm]Nodarbību saraksts'!I17</f>
    </oc>
    <nc r="I257">
      <f>'P:\2Novada_parvalde\2 NP mēneša plāns\04_Plānošanas matricas\Nikolajevs\[Nikolajevs.xlsm]Nodarbību saraksts'!I17</f>
    </nc>
  </rcc>
  <rcc rId="3545" sId="1">
    <oc r="J257">
      <f>'P:\2Novada_Nodala\2 NP mēneša plāns\04_Plānošanas matricas\Nikolajevs\[Nikolajevs.xlsm]Nodarbību saraksts'!J17</f>
    </oc>
    <nc r="J257">
      <f>'P:\2Novada_parvalde\2 NP mēneša plāns\04_Plānošanas matricas\Nikolajevs\[Nikolajevs.xlsm]Nodarbību saraksts'!J17</f>
    </nc>
  </rcc>
  <rcc rId="3546" sId="1">
    <oc r="K257">
      <f>'P:\2Novada_Nodala\2 NP mēneša plāns\04_Plānošanas matricas\Nikolajevs\[Nikolajevs.xlsm]Nodarbību saraksts'!K17</f>
    </oc>
    <nc r="K257">
      <f>'P:\2Novada_parvalde\2 NP mēneša plāns\04_Plānošanas matricas\Nikolajevs\[Nikolajevs.xlsm]Nodarbību saraksts'!K17</f>
    </nc>
  </rcc>
  <rcc rId="3547" sId="1">
    <oc r="L257">
      <f>'P:\2Novada_Nodala\2 NP mēneša plāns\04_Plānošanas matricas\Nikolajevs\[Nikolajevs.xlsm]Nodarbību saraksts'!L17</f>
    </oc>
    <nc r="L257">
      <f>'P:\2Novada_parvalde\2 NP mēneša plāns\04_Plānošanas matricas\Nikolajevs\[Nikolajevs.xlsm]Nodarbību saraksts'!L17</f>
    </nc>
  </rcc>
  <rcc rId="3548" sId="1">
    <oc r="M257">
      <f>'P:\2Novada_Nodala\2 NP mēneša plāns\04_Plānošanas matricas\Nikolajevs\[Nikolajevs.xlsm]Nodarbību saraksts'!M17</f>
    </oc>
    <nc r="M257">
      <f>'P:\2Novada_parvalde\2 NP mēneša plāns\04_Plānošanas matricas\Nikolajevs\[Nikolajevs.xlsm]Nodarbību saraksts'!M17</f>
    </nc>
  </rcc>
  <rcc rId="3549" sId="1">
    <oc r="N257">
      <f>'P:\2Novada_Nodala\2 NP mēneša plāns\04_Plānošanas matricas\Nikolajevs\[Nikolajevs.xlsm]Nodarbību saraksts'!N17</f>
    </oc>
    <nc r="N257">
      <f>'P:\2Novada_parvalde\2 NP mēneša plāns\04_Plānošanas matricas\Nikolajevs\[Nikolajevs.xlsm]Nodarbību saraksts'!N17</f>
    </nc>
  </rcc>
  <rcc rId="3550" sId="1">
    <oc r="O257">
      <f>'P:\2Novada_Nodala\2 NP mēneša plāns\04_Plānošanas matricas\Nikolajevs\[Nikolajevs.xlsm]Nodarbību saraksts'!O17</f>
    </oc>
    <nc r="O257">
      <f>'P:\2Novada_parvalde\2 NP mēneša plāns\04_Plānošanas matricas\Nikolajevs\[Nikolajevs.xlsm]Nodarbību saraksts'!O17</f>
    </nc>
  </rcc>
  <rcc rId="3551" sId="1">
    <oc r="P257">
      <f>'P:\2Novada_Nodala\2 NP mēneša plāns\04_Plānošanas matricas\Nikolajevs\[Nikolajevs.xlsm]Nodarbību saraksts'!P17</f>
    </oc>
    <nc r="P257">
      <f>'P:\2Novada_parvalde\2 NP mēneša plāns\04_Plānošanas matricas\Nikolajevs\[Nikolajevs.xlsm]Nodarbību saraksts'!P17</f>
    </nc>
  </rcc>
  <rcc rId="3552" sId="1">
    <oc r="Q257">
      <f>'P:\2Novada_Nodala\2 NP mēneša plāns\04_Plānošanas matricas\Nikolajevs\[Nikolajevs.xlsm]Nodarbību saraksts'!Q17</f>
    </oc>
    <nc r="Q257">
      <f>'P:\2Novada_parvalde\2 NP mēneša plāns\04_Plānošanas matricas\Nikolajevs\[Nikolajevs.xlsm]Nodarbību saraksts'!Q17</f>
    </nc>
  </rcc>
  <rcc rId="3553" sId="1">
    <oc r="R257">
      <f>'P:\2Novada_Nodala\2 NP mēneša plāns\04_Plānošanas matricas\Nikolajevs\[Nikolajevs.xlsm]Nodarbību saraksts'!R17</f>
    </oc>
    <nc r="R257">
      <f>'P:\2Novada_parvalde\2 NP mēneša plāns\04_Plānošanas matricas\Nikolajevs\[Nikolajevs.xlsm]Nodarbību saraksts'!R17</f>
    </nc>
  </rcc>
  <rcc rId="3554" sId="1">
    <oc r="S257">
      <f>'P:\2Novada_Nodala\2 NP mēneša plāns\04_Plānošanas matricas\Nikolajevs\[Nikolajevs.xlsm]Nodarbību saraksts'!S17</f>
    </oc>
    <nc r="S257">
      <f>'P:\2Novada_parvalde\2 NP mēneša plāns\04_Plānošanas matricas\Nikolajevs\[Nikolajevs.xlsm]Nodarbību saraksts'!S17</f>
    </nc>
  </rcc>
  <rcc rId="3555" sId="1">
    <oc r="T257">
      <f>'P:\2Novada_Nodala\2 NP mēneša plāns\04_Plānošanas matricas\Nikolajevs\[Nikolajevs.xlsm]Nodarbību saraksts'!T17</f>
    </oc>
    <nc r="T257">
      <f>'P:\2Novada_parvalde\2 NP mēneša plāns\04_Plānošanas matricas\Nikolajevs\[Nikolajevs.xlsm]Nodarbību saraksts'!T17</f>
    </nc>
  </rcc>
  <rcc rId="3556" sId="1">
    <oc r="U257">
      <f>'P:\2Novada_Nodala\2 NP mēneša plāns\04_Plānošanas matricas\Nikolajevs\[Nikolajevs.xlsm]Nodarbību saraksts'!U17</f>
    </oc>
    <nc r="U257">
      <f>'P:\2Novada_parvalde\2 NP mēneša plāns\04_Plānošanas matricas\Nikolajevs\[Nikolajevs.xlsm]Nodarbību saraksts'!U17</f>
    </nc>
  </rcc>
  <rcc rId="3557" sId="1">
    <oc r="D258">
      <f>'P:\2Novada_Nodala\2 NP mēneša plāns\04_Plānošanas matricas\Nikolajevs\[Nikolajevs.xlsm]Nodarbību saraksts'!D18</f>
    </oc>
    <nc r="D258">
      <f>'P:\2Novada_parvalde\2 NP mēneša plāns\04_Plānošanas matricas\Nikolajevs\[Nikolajevs.xlsm]Nodarbību saraksts'!D18</f>
    </nc>
  </rcc>
  <rcc rId="3558" sId="1">
    <oc r="E258">
      <f>'P:\2Novada_Nodala\2 NP mēneša plāns\04_Plānošanas matricas\Nikolajevs\[Nikolajevs.xlsm]Nodarbību saraksts'!E18</f>
    </oc>
    <nc r="E258">
      <f>'P:\2Novada_parvalde\2 NP mēneša plāns\04_Plānošanas matricas\Nikolajevs\[Nikolajevs.xlsm]Nodarbību saraksts'!E18</f>
    </nc>
  </rcc>
  <rcc rId="3559" sId="1">
    <oc r="F258">
      <f>'P:\2Novada_Nodala\2 NP mēneša plāns\04_Plānošanas matricas\Nikolajevs\[Nikolajevs.xlsm]Nodarbību saraksts'!F18</f>
    </oc>
    <nc r="F258">
      <f>'P:\2Novada_parvalde\2 NP mēneša plāns\04_Plānošanas matricas\Nikolajevs\[Nikolajevs.xlsm]Nodarbību saraksts'!F18</f>
    </nc>
  </rcc>
  <rcc rId="3560" sId="1">
    <oc r="G258">
      <f>'P:\2Novada_Nodala\2 NP mēneša plāns\04_Plānošanas matricas\Nikolajevs\[Nikolajevs.xlsm]Nodarbību saraksts'!G18</f>
    </oc>
    <nc r="G258">
      <f>'P:\2Novada_parvalde\2 NP mēneša plāns\04_Plānošanas matricas\Nikolajevs\[Nikolajevs.xlsm]Nodarbību saraksts'!G18</f>
    </nc>
  </rcc>
  <rcc rId="3561" sId="1">
    <oc r="H258">
      <f>'P:\2Novada_Nodala\2 NP mēneša plāns\04_Plānošanas matricas\Nikolajevs\[Nikolajevs.xlsm]Nodarbību saraksts'!H18</f>
    </oc>
    <nc r="H258">
      <f>'P:\2Novada_parvalde\2 NP mēneša plāns\04_Plānošanas matricas\Nikolajevs\[Nikolajevs.xlsm]Nodarbību saraksts'!H18</f>
    </nc>
  </rcc>
  <rcc rId="3562" sId="1">
    <oc r="I258">
      <f>'P:\2Novada_Nodala\2 NP mēneša plāns\04_Plānošanas matricas\Nikolajevs\[Nikolajevs.xlsm]Nodarbību saraksts'!I18</f>
    </oc>
    <nc r="I258">
      <f>'P:\2Novada_parvalde\2 NP mēneša plāns\04_Plānošanas matricas\Nikolajevs\[Nikolajevs.xlsm]Nodarbību saraksts'!I18</f>
    </nc>
  </rcc>
  <rcc rId="3563" sId="1">
    <oc r="J258">
      <f>'P:\2Novada_Nodala\2 NP mēneša plāns\04_Plānošanas matricas\Nikolajevs\[Nikolajevs.xlsm]Nodarbību saraksts'!J18</f>
    </oc>
    <nc r="J258">
      <f>'P:\2Novada_parvalde\2 NP mēneša plāns\04_Plānošanas matricas\Nikolajevs\[Nikolajevs.xlsm]Nodarbību saraksts'!J18</f>
    </nc>
  </rcc>
  <rcc rId="3564" sId="1">
    <oc r="K258">
      <f>'P:\2Novada_Nodala\2 NP mēneša plāns\04_Plānošanas matricas\Nikolajevs\[Nikolajevs.xlsm]Nodarbību saraksts'!K18</f>
    </oc>
    <nc r="K258">
      <f>'P:\2Novada_parvalde\2 NP mēneša plāns\04_Plānošanas matricas\Nikolajevs\[Nikolajevs.xlsm]Nodarbību saraksts'!K18</f>
    </nc>
  </rcc>
  <rcc rId="3565" sId="1">
    <oc r="L258">
      <f>'P:\2Novada_Nodala\2 NP mēneša plāns\04_Plānošanas matricas\Nikolajevs\[Nikolajevs.xlsm]Nodarbību saraksts'!L18</f>
    </oc>
    <nc r="L258">
      <f>'P:\2Novada_parvalde\2 NP mēneša plāns\04_Plānošanas matricas\Nikolajevs\[Nikolajevs.xlsm]Nodarbību saraksts'!L18</f>
    </nc>
  </rcc>
  <rcc rId="3566" sId="1">
    <oc r="M258">
      <f>'P:\2Novada_Nodala\2 NP mēneša plāns\04_Plānošanas matricas\Nikolajevs\[Nikolajevs.xlsm]Nodarbību saraksts'!M18</f>
    </oc>
    <nc r="M258">
      <f>'P:\2Novada_parvalde\2 NP mēneša plāns\04_Plānošanas matricas\Nikolajevs\[Nikolajevs.xlsm]Nodarbību saraksts'!M18</f>
    </nc>
  </rcc>
  <rcc rId="3567" sId="1">
    <oc r="N258">
      <f>'P:\2Novada_Nodala\2 NP mēneša plāns\04_Plānošanas matricas\Nikolajevs\[Nikolajevs.xlsm]Nodarbību saraksts'!N18</f>
    </oc>
    <nc r="N258">
      <f>'P:\2Novada_parvalde\2 NP mēneša plāns\04_Plānošanas matricas\Nikolajevs\[Nikolajevs.xlsm]Nodarbību saraksts'!N18</f>
    </nc>
  </rcc>
  <rcc rId="3568" sId="1">
    <oc r="O258">
      <f>'P:\2Novada_Nodala\2 NP mēneša plāns\04_Plānošanas matricas\Nikolajevs\[Nikolajevs.xlsm]Nodarbību saraksts'!O18</f>
    </oc>
    <nc r="O258">
      <f>'P:\2Novada_parvalde\2 NP mēneša plāns\04_Plānošanas matricas\Nikolajevs\[Nikolajevs.xlsm]Nodarbību saraksts'!O18</f>
    </nc>
  </rcc>
  <rcc rId="3569" sId="1">
    <oc r="P258">
      <f>'P:\2Novada_Nodala\2 NP mēneša plāns\04_Plānošanas matricas\Nikolajevs\[Nikolajevs.xlsm]Nodarbību saraksts'!P18</f>
    </oc>
    <nc r="P258">
      <f>'P:\2Novada_parvalde\2 NP mēneša plāns\04_Plānošanas matricas\Nikolajevs\[Nikolajevs.xlsm]Nodarbību saraksts'!P18</f>
    </nc>
  </rcc>
  <rcc rId="3570" sId="1">
    <oc r="Q258">
      <f>'P:\2Novada_Nodala\2 NP mēneša plāns\04_Plānošanas matricas\Nikolajevs\[Nikolajevs.xlsm]Nodarbību saraksts'!Q18</f>
    </oc>
    <nc r="Q258">
      <f>'P:\2Novada_parvalde\2 NP mēneša plāns\04_Plānošanas matricas\Nikolajevs\[Nikolajevs.xlsm]Nodarbību saraksts'!Q18</f>
    </nc>
  </rcc>
  <rcc rId="3571" sId="1">
    <oc r="R258">
      <f>'P:\2Novada_Nodala\2 NP mēneša plāns\04_Plānošanas matricas\Nikolajevs\[Nikolajevs.xlsm]Nodarbību saraksts'!R18</f>
    </oc>
    <nc r="R258">
      <f>'P:\2Novada_parvalde\2 NP mēneša plāns\04_Plānošanas matricas\Nikolajevs\[Nikolajevs.xlsm]Nodarbību saraksts'!R18</f>
    </nc>
  </rcc>
  <rcc rId="3572" sId="1">
    <oc r="S258">
      <f>'P:\2Novada_Nodala\2 NP mēneša plāns\04_Plānošanas matricas\Nikolajevs\[Nikolajevs.xlsm]Nodarbību saraksts'!S18</f>
    </oc>
    <nc r="S258">
      <f>'P:\2Novada_parvalde\2 NP mēneša plāns\04_Plānošanas matricas\Nikolajevs\[Nikolajevs.xlsm]Nodarbību saraksts'!S18</f>
    </nc>
  </rcc>
  <rcc rId="3573" sId="1">
    <oc r="T258">
      <f>'P:\2Novada_Nodala\2 NP mēneša plāns\04_Plānošanas matricas\Nikolajevs\[Nikolajevs.xlsm]Nodarbību saraksts'!T18</f>
    </oc>
    <nc r="T258">
      <f>'P:\2Novada_parvalde\2 NP mēneša plāns\04_Plānošanas matricas\Nikolajevs\[Nikolajevs.xlsm]Nodarbību saraksts'!T18</f>
    </nc>
  </rcc>
  <rcc rId="3574" sId="1">
    <oc r="U258">
      <f>'P:\2Novada_Nodala\2 NP mēneša plāns\04_Plānošanas matricas\Nikolajevs\[Nikolajevs.xlsm]Nodarbību saraksts'!U18</f>
    </oc>
    <nc r="U258">
      <f>'P:\2Novada_parvalde\2 NP mēneša plāns\04_Plānošanas matricas\Nikolajevs\[Nikolajevs.xlsm]Nodarbību saraksts'!U18</f>
    </nc>
  </rcc>
  <rcc rId="3575" sId="1">
    <oc r="D259">
      <f>'P:\2Novada_Nodala\2 NP mēneša plāns\04_Plānošanas matricas\Nikolajevs\[Nikolajevs.xlsm]Nodarbību saraksts'!D19</f>
    </oc>
    <nc r="D259">
      <f>'P:\2Novada_parvalde\2 NP mēneša plāns\04_Plānošanas matricas\Nikolajevs\[Nikolajevs.xlsm]Nodarbību saraksts'!D19</f>
    </nc>
  </rcc>
  <rcc rId="3576" sId="1">
    <oc r="E259">
      <f>'P:\2Novada_Nodala\2 NP mēneša plāns\04_Plānošanas matricas\Nikolajevs\[Nikolajevs.xlsm]Nodarbību saraksts'!E19</f>
    </oc>
    <nc r="E259">
      <f>'P:\2Novada_parvalde\2 NP mēneša plāns\04_Plānošanas matricas\Nikolajevs\[Nikolajevs.xlsm]Nodarbību saraksts'!E19</f>
    </nc>
  </rcc>
  <rcc rId="3577" sId="1">
    <oc r="F259">
      <f>'P:\2Novada_Nodala\2 NP mēneša plāns\04_Plānošanas matricas\Nikolajevs\[Nikolajevs.xlsm]Nodarbību saraksts'!F19</f>
    </oc>
    <nc r="F259">
      <f>'P:\2Novada_parvalde\2 NP mēneša plāns\04_Plānošanas matricas\Nikolajevs\[Nikolajevs.xlsm]Nodarbību saraksts'!F19</f>
    </nc>
  </rcc>
  <rcc rId="3578" sId="1">
    <oc r="G259">
      <f>'P:\2Novada_Nodala\2 NP mēneša plāns\04_Plānošanas matricas\Nikolajevs\[Nikolajevs.xlsm]Nodarbību saraksts'!G19</f>
    </oc>
    <nc r="G259">
      <f>'P:\2Novada_parvalde\2 NP mēneša plāns\04_Plānošanas matricas\Nikolajevs\[Nikolajevs.xlsm]Nodarbību saraksts'!G19</f>
    </nc>
  </rcc>
  <rcc rId="3579" sId="1">
    <oc r="H259">
      <f>'P:\2Novada_Nodala\2 NP mēneša plāns\04_Plānošanas matricas\Nikolajevs\[Nikolajevs.xlsm]Nodarbību saraksts'!H19</f>
    </oc>
    <nc r="H259">
      <f>'P:\2Novada_parvalde\2 NP mēneša plāns\04_Plānošanas matricas\Nikolajevs\[Nikolajevs.xlsm]Nodarbību saraksts'!H19</f>
    </nc>
  </rcc>
  <rcc rId="3580" sId="1">
    <oc r="I259">
      <f>'P:\2Novada_Nodala\2 NP mēneša plāns\04_Plānošanas matricas\Nikolajevs\[Nikolajevs.xlsm]Nodarbību saraksts'!I19</f>
    </oc>
    <nc r="I259">
      <f>'P:\2Novada_parvalde\2 NP mēneša plāns\04_Plānošanas matricas\Nikolajevs\[Nikolajevs.xlsm]Nodarbību saraksts'!I19</f>
    </nc>
  </rcc>
  <rcc rId="3581" sId="1">
    <oc r="J259">
      <f>'P:\2Novada_Nodala\2 NP mēneša plāns\04_Plānošanas matricas\Nikolajevs\[Nikolajevs.xlsm]Nodarbību saraksts'!J19</f>
    </oc>
    <nc r="J259">
      <f>'P:\2Novada_parvalde\2 NP mēneša plāns\04_Plānošanas matricas\Nikolajevs\[Nikolajevs.xlsm]Nodarbību saraksts'!J19</f>
    </nc>
  </rcc>
  <rcc rId="3582" sId="1">
    <oc r="K259">
      <f>'P:\2Novada_Nodala\2 NP mēneša plāns\04_Plānošanas matricas\Nikolajevs\[Nikolajevs.xlsm]Nodarbību saraksts'!K19</f>
    </oc>
    <nc r="K259">
      <f>'P:\2Novada_parvalde\2 NP mēneša plāns\04_Plānošanas matricas\Nikolajevs\[Nikolajevs.xlsm]Nodarbību saraksts'!K19</f>
    </nc>
  </rcc>
  <rcc rId="3583" sId="1">
    <oc r="L259">
      <f>'P:\2Novada_Nodala\2 NP mēneša plāns\04_Plānošanas matricas\Nikolajevs\[Nikolajevs.xlsm]Nodarbību saraksts'!L19</f>
    </oc>
    <nc r="L259">
      <f>'P:\2Novada_parvalde\2 NP mēneša plāns\04_Plānošanas matricas\Nikolajevs\[Nikolajevs.xlsm]Nodarbību saraksts'!L19</f>
    </nc>
  </rcc>
  <rcc rId="3584" sId="1">
    <oc r="M259">
      <f>'P:\2Novada_Nodala\2 NP mēneša plāns\04_Plānošanas matricas\Nikolajevs\[Nikolajevs.xlsm]Nodarbību saraksts'!M19</f>
    </oc>
    <nc r="M259">
      <f>'P:\2Novada_parvalde\2 NP mēneša plāns\04_Plānošanas matricas\Nikolajevs\[Nikolajevs.xlsm]Nodarbību saraksts'!M19</f>
    </nc>
  </rcc>
  <rcc rId="3585" sId="1">
    <oc r="N259">
      <f>'P:\2Novada_Nodala\2 NP mēneša plāns\04_Plānošanas matricas\Nikolajevs\[Nikolajevs.xlsm]Nodarbību saraksts'!N19</f>
    </oc>
    <nc r="N259">
      <f>'P:\2Novada_parvalde\2 NP mēneša plāns\04_Plānošanas matricas\Nikolajevs\[Nikolajevs.xlsm]Nodarbību saraksts'!N19</f>
    </nc>
  </rcc>
  <rcc rId="3586" sId="1">
    <oc r="O259">
      <f>'P:\2Novada_Nodala\2 NP mēneša plāns\04_Plānošanas matricas\Nikolajevs\[Nikolajevs.xlsm]Nodarbību saraksts'!O19</f>
    </oc>
    <nc r="O259">
      <f>'P:\2Novada_parvalde\2 NP mēneša plāns\04_Plānošanas matricas\Nikolajevs\[Nikolajevs.xlsm]Nodarbību saraksts'!O19</f>
    </nc>
  </rcc>
  <rcc rId="3587" sId="1">
    <oc r="P259">
      <f>'P:\2Novada_Nodala\2 NP mēneša plāns\04_Plānošanas matricas\Nikolajevs\[Nikolajevs.xlsm]Nodarbību saraksts'!P19</f>
    </oc>
    <nc r="P259">
      <f>'P:\2Novada_parvalde\2 NP mēneša plāns\04_Plānošanas matricas\Nikolajevs\[Nikolajevs.xlsm]Nodarbību saraksts'!P19</f>
    </nc>
  </rcc>
  <rcc rId="3588" sId="1">
    <oc r="Q259">
      <f>'P:\2Novada_Nodala\2 NP mēneša plāns\04_Plānošanas matricas\Nikolajevs\[Nikolajevs.xlsm]Nodarbību saraksts'!Q19</f>
    </oc>
    <nc r="Q259">
      <f>'P:\2Novada_parvalde\2 NP mēneša plāns\04_Plānošanas matricas\Nikolajevs\[Nikolajevs.xlsm]Nodarbību saraksts'!Q19</f>
    </nc>
  </rcc>
  <rcc rId="3589" sId="1">
    <oc r="R259">
      <f>'P:\2Novada_Nodala\2 NP mēneša plāns\04_Plānošanas matricas\Nikolajevs\[Nikolajevs.xlsm]Nodarbību saraksts'!R19</f>
    </oc>
    <nc r="R259">
      <f>'P:\2Novada_parvalde\2 NP mēneša plāns\04_Plānošanas matricas\Nikolajevs\[Nikolajevs.xlsm]Nodarbību saraksts'!R19</f>
    </nc>
  </rcc>
  <rcc rId="3590" sId="1">
    <oc r="S259">
      <f>'P:\2Novada_Nodala\2 NP mēneša plāns\04_Plānošanas matricas\Nikolajevs\[Nikolajevs.xlsm]Nodarbību saraksts'!S19</f>
    </oc>
    <nc r="S259">
      <f>'P:\2Novada_parvalde\2 NP mēneša plāns\04_Plānošanas matricas\Nikolajevs\[Nikolajevs.xlsm]Nodarbību saraksts'!S19</f>
    </nc>
  </rcc>
  <rcc rId="3591" sId="1">
    <oc r="T259">
      <f>'P:\2Novada_Nodala\2 NP mēneša plāns\04_Plānošanas matricas\Nikolajevs\[Nikolajevs.xlsm]Nodarbību saraksts'!T19</f>
    </oc>
    <nc r="T259">
      <f>'P:\2Novada_parvalde\2 NP mēneša plāns\04_Plānošanas matricas\Nikolajevs\[Nikolajevs.xlsm]Nodarbību saraksts'!T19</f>
    </nc>
  </rcc>
  <rcc rId="3592" sId="1">
    <oc r="U259">
      <f>'P:\2Novada_Nodala\2 NP mēneša plāns\04_Plānošanas matricas\Nikolajevs\[Nikolajevs.xlsm]Nodarbību saraksts'!U19</f>
    </oc>
    <nc r="U259">
      <f>'P:\2Novada_parvalde\2 NP mēneša plāns\04_Plānošanas matricas\Nikolajevs\[Nikolajevs.xlsm]Nodarbību saraksts'!U19</f>
    </nc>
  </rcc>
  <rcc rId="3593" sId="1">
    <oc r="D260">
      <f>'P:\2Novada_Nodala\2 NP mēneša plāns\04_Plānošanas matricas\Nikolajevs\[Nikolajevs.xlsm]Nodarbību saraksts'!D20</f>
    </oc>
    <nc r="D260">
      <f>'P:\2Novada_parvalde\2 NP mēneša plāns\04_Plānošanas matricas\Nikolajevs\[Nikolajevs.xlsm]Nodarbību saraksts'!D20</f>
    </nc>
  </rcc>
  <rcc rId="3594" sId="1">
    <oc r="E260">
      <f>'P:\2Novada_Nodala\2 NP mēneša plāns\04_Plānošanas matricas\Nikolajevs\[Nikolajevs.xlsm]Nodarbību saraksts'!E20</f>
    </oc>
    <nc r="E260">
      <f>'P:\2Novada_parvalde\2 NP mēneša plāns\04_Plānošanas matricas\Nikolajevs\[Nikolajevs.xlsm]Nodarbību saraksts'!E20</f>
    </nc>
  </rcc>
  <rcc rId="3595" sId="1">
    <oc r="F260">
      <f>'P:\2Novada_Nodala\2 NP mēneša plāns\04_Plānošanas matricas\Nikolajevs\[Nikolajevs.xlsm]Nodarbību saraksts'!F20</f>
    </oc>
    <nc r="F260">
      <f>'P:\2Novada_parvalde\2 NP mēneša plāns\04_Plānošanas matricas\Nikolajevs\[Nikolajevs.xlsm]Nodarbību saraksts'!F20</f>
    </nc>
  </rcc>
  <rcc rId="3596" sId="1">
    <oc r="G260">
      <f>'P:\2Novada_Nodala\2 NP mēneša plāns\04_Plānošanas matricas\Nikolajevs\[Nikolajevs.xlsm]Nodarbību saraksts'!G20</f>
    </oc>
    <nc r="G260">
      <f>'P:\2Novada_parvalde\2 NP mēneša plāns\04_Plānošanas matricas\Nikolajevs\[Nikolajevs.xlsm]Nodarbību saraksts'!G20</f>
    </nc>
  </rcc>
  <rcc rId="3597" sId="1">
    <oc r="H260">
      <f>'P:\2Novada_Nodala\2 NP mēneša plāns\04_Plānošanas matricas\Nikolajevs\[Nikolajevs.xlsm]Nodarbību saraksts'!H20</f>
    </oc>
    <nc r="H260">
      <f>'P:\2Novada_parvalde\2 NP mēneša plāns\04_Plānošanas matricas\Nikolajevs\[Nikolajevs.xlsm]Nodarbību saraksts'!H20</f>
    </nc>
  </rcc>
  <rcc rId="3598" sId="1">
    <oc r="I260">
      <f>'P:\2Novada_Nodala\2 NP mēneša plāns\04_Plānošanas matricas\Nikolajevs\[Nikolajevs.xlsm]Nodarbību saraksts'!I20</f>
    </oc>
    <nc r="I260">
      <f>'P:\2Novada_parvalde\2 NP mēneša plāns\04_Plānošanas matricas\Nikolajevs\[Nikolajevs.xlsm]Nodarbību saraksts'!I20</f>
    </nc>
  </rcc>
  <rcc rId="3599" sId="1">
    <oc r="J260">
      <f>'P:\2Novada_Nodala\2 NP mēneša plāns\04_Plānošanas matricas\Nikolajevs\[Nikolajevs.xlsm]Nodarbību saraksts'!J20</f>
    </oc>
    <nc r="J260">
      <f>'P:\2Novada_parvalde\2 NP mēneša plāns\04_Plānošanas matricas\Nikolajevs\[Nikolajevs.xlsm]Nodarbību saraksts'!J20</f>
    </nc>
  </rcc>
  <rcc rId="3600" sId="1">
    <oc r="K260">
      <f>'P:\2Novada_Nodala\2 NP mēneša plāns\04_Plānošanas matricas\Nikolajevs\[Nikolajevs.xlsm]Nodarbību saraksts'!K20</f>
    </oc>
    <nc r="K260">
      <f>'P:\2Novada_parvalde\2 NP mēneša plāns\04_Plānošanas matricas\Nikolajevs\[Nikolajevs.xlsm]Nodarbību saraksts'!K20</f>
    </nc>
  </rcc>
  <rcc rId="3601" sId="1">
    <oc r="L260">
      <f>'P:\2Novada_Nodala\2 NP mēneša plāns\04_Plānošanas matricas\Nikolajevs\[Nikolajevs.xlsm]Nodarbību saraksts'!L20</f>
    </oc>
    <nc r="L260">
      <f>'P:\2Novada_parvalde\2 NP mēneša plāns\04_Plānošanas matricas\Nikolajevs\[Nikolajevs.xlsm]Nodarbību saraksts'!L20</f>
    </nc>
  </rcc>
  <rcc rId="3602" sId="1">
    <oc r="M260">
      <f>'P:\2Novada_Nodala\2 NP mēneša plāns\04_Plānošanas matricas\Nikolajevs\[Nikolajevs.xlsm]Nodarbību saraksts'!M20</f>
    </oc>
    <nc r="M260">
      <f>'P:\2Novada_parvalde\2 NP mēneša plāns\04_Plānošanas matricas\Nikolajevs\[Nikolajevs.xlsm]Nodarbību saraksts'!M20</f>
    </nc>
  </rcc>
  <rcc rId="3603" sId="1">
    <oc r="N260">
      <f>'P:\2Novada_Nodala\2 NP mēneša plāns\04_Plānošanas matricas\Nikolajevs\[Nikolajevs.xlsm]Nodarbību saraksts'!N20</f>
    </oc>
    <nc r="N260">
      <f>'P:\2Novada_parvalde\2 NP mēneša plāns\04_Plānošanas matricas\Nikolajevs\[Nikolajevs.xlsm]Nodarbību saraksts'!N20</f>
    </nc>
  </rcc>
  <rcc rId="3604" sId="1">
    <oc r="O260">
      <f>'P:\2Novada_Nodala\2 NP mēneša plāns\04_Plānošanas matricas\Nikolajevs\[Nikolajevs.xlsm]Nodarbību saraksts'!O20</f>
    </oc>
    <nc r="O260">
      <f>'P:\2Novada_parvalde\2 NP mēneša plāns\04_Plānošanas matricas\Nikolajevs\[Nikolajevs.xlsm]Nodarbību saraksts'!O20</f>
    </nc>
  </rcc>
  <rcc rId="3605" sId="1">
    <oc r="P260">
      <f>'P:\2Novada_Nodala\2 NP mēneša plāns\04_Plānošanas matricas\Nikolajevs\[Nikolajevs.xlsm]Nodarbību saraksts'!P20</f>
    </oc>
    <nc r="P260">
      <f>'P:\2Novada_parvalde\2 NP mēneša plāns\04_Plānošanas matricas\Nikolajevs\[Nikolajevs.xlsm]Nodarbību saraksts'!P20</f>
    </nc>
  </rcc>
  <rcc rId="3606" sId="1">
    <oc r="Q260">
      <f>'P:\2Novada_Nodala\2 NP mēneša plāns\04_Plānošanas matricas\Nikolajevs\[Nikolajevs.xlsm]Nodarbību saraksts'!Q20</f>
    </oc>
    <nc r="Q260">
      <f>'P:\2Novada_parvalde\2 NP mēneša plāns\04_Plānošanas matricas\Nikolajevs\[Nikolajevs.xlsm]Nodarbību saraksts'!Q20</f>
    </nc>
  </rcc>
  <rcc rId="3607" sId="1">
    <oc r="R260">
      <f>'P:\2Novada_Nodala\2 NP mēneša plāns\04_Plānošanas matricas\Nikolajevs\[Nikolajevs.xlsm]Nodarbību saraksts'!R20</f>
    </oc>
    <nc r="R260">
      <f>'P:\2Novada_parvalde\2 NP mēneša plāns\04_Plānošanas matricas\Nikolajevs\[Nikolajevs.xlsm]Nodarbību saraksts'!R20</f>
    </nc>
  </rcc>
  <rcc rId="3608" sId="1">
    <oc r="S260">
      <f>'P:\2Novada_Nodala\2 NP mēneša plāns\04_Plānošanas matricas\Nikolajevs\[Nikolajevs.xlsm]Nodarbību saraksts'!S20</f>
    </oc>
    <nc r="S260">
      <f>'P:\2Novada_parvalde\2 NP mēneša plāns\04_Plānošanas matricas\Nikolajevs\[Nikolajevs.xlsm]Nodarbību saraksts'!S20</f>
    </nc>
  </rcc>
  <rcc rId="3609" sId="1">
    <oc r="T260">
      <f>'P:\2Novada_Nodala\2 NP mēneša plāns\04_Plānošanas matricas\Nikolajevs\[Nikolajevs.xlsm]Nodarbību saraksts'!T20</f>
    </oc>
    <nc r="T260">
      <f>'P:\2Novada_parvalde\2 NP mēneša plāns\04_Plānošanas matricas\Nikolajevs\[Nikolajevs.xlsm]Nodarbību saraksts'!T20</f>
    </nc>
  </rcc>
  <rcc rId="3610" sId="1">
    <oc r="U260">
      <f>'P:\2Novada_Nodala\2 NP mēneša plāns\04_Plānošanas matricas\Nikolajevs\[Nikolajevs.xlsm]Nodarbību saraksts'!U20</f>
    </oc>
    <nc r="U260">
      <f>'P:\2Novada_parvalde\2 NP mēneša plāns\04_Plānošanas matricas\Nikolajevs\[Nikolajevs.xlsm]Nodarbību saraksts'!U20</f>
    </nc>
  </rcc>
  <rcc rId="3611" sId="1">
    <oc r="D261">
      <f>'P:\2Novada_Nodala\2 NP mēneša plāns\04_Plānošanas matricas\Nikolajevs\[Nikolajevs.xlsm]Nodarbību saraksts'!D21</f>
    </oc>
    <nc r="D261">
      <f>'P:\2Novada_parvalde\2 NP mēneša plāns\04_Plānošanas matricas\Nikolajevs\[Nikolajevs.xlsm]Nodarbību saraksts'!D21</f>
    </nc>
  </rcc>
  <rcc rId="3612" sId="1">
    <oc r="E261">
      <f>'P:\2Novada_Nodala\2 NP mēneša plāns\04_Plānošanas matricas\Nikolajevs\[Nikolajevs.xlsm]Nodarbību saraksts'!E21</f>
    </oc>
    <nc r="E261">
      <f>'P:\2Novada_parvalde\2 NP mēneša plāns\04_Plānošanas matricas\Nikolajevs\[Nikolajevs.xlsm]Nodarbību saraksts'!E21</f>
    </nc>
  </rcc>
  <rcc rId="3613" sId="1">
    <oc r="F261">
      <f>'P:\2Novada_Nodala\2 NP mēneša plāns\04_Plānošanas matricas\Nikolajevs\[Nikolajevs.xlsm]Nodarbību saraksts'!F21</f>
    </oc>
    <nc r="F261">
      <f>'P:\2Novada_parvalde\2 NP mēneša plāns\04_Plānošanas matricas\Nikolajevs\[Nikolajevs.xlsm]Nodarbību saraksts'!F21</f>
    </nc>
  </rcc>
  <rcc rId="3614" sId="1">
    <oc r="G261">
      <f>'P:\2Novada_Nodala\2 NP mēneša plāns\04_Plānošanas matricas\Nikolajevs\[Nikolajevs.xlsm]Nodarbību saraksts'!G21</f>
    </oc>
    <nc r="G261">
      <f>'P:\2Novada_parvalde\2 NP mēneša plāns\04_Plānošanas matricas\Nikolajevs\[Nikolajevs.xlsm]Nodarbību saraksts'!G21</f>
    </nc>
  </rcc>
  <rcc rId="3615" sId="1">
    <oc r="H261">
      <f>'P:\2Novada_Nodala\2 NP mēneša plāns\04_Plānošanas matricas\Nikolajevs\[Nikolajevs.xlsm]Nodarbību saraksts'!H21</f>
    </oc>
    <nc r="H261">
      <f>'P:\2Novada_parvalde\2 NP mēneša plāns\04_Plānošanas matricas\Nikolajevs\[Nikolajevs.xlsm]Nodarbību saraksts'!H21</f>
    </nc>
  </rcc>
  <rcc rId="3616" sId="1">
    <oc r="I261">
      <f>'P:\2Novada_Nodala\2 NP mēneša plāns\04_Plānošanas matricas\Nikolajevs\[Nikolajevs.xlsm]Nodarbību saraksts'!I21</f>
    </oc>
    <nc r="I261">
      <f>'P:\2Novada_parvalde\2 NP mēneša plāns\04_Plānošanas matricas\Nikolajevs\[Nikolajevs.xlsm]Nodarbību saraksts'!I21</f>
    </nc>
  </rcc>
  <rcc rId="3617" sId="1">
    <oc r="J261">
      <f>'P:\2Novada_Nodala\2 NP mēneša plāns\04_Plānošanas matricas\Nikolajevs\[Nikolajevs.xlsm]Nodarbību saraksts'!J21</f>
    </oc>
    <nc r="J261">
      <f>'P:\2Novada_parvalde\2 NP mēneša plāns\04_Plānošanas matricas\Nikolajevs\[Nikolajevs.xlsm]Nodarbību saraksts'!J21</f>
    </nc>
  </rcc>
  <rcc rId="3618" sId="1">
    <oc r="K261">
      <f>'P:\2Novada_Nodala\2 NP mēneša plāns\04_Plānošanas matricas\Nikolajevs\[Nikolajevs.xlsm]Nodarbību saraksts'!K21</f>
    </oc>
    <nc r="K261">
      <f>'P:\2Novada_parvalde\2 NP mēneša plāns\04_Plānošanas matricas\Nikolajevs\[Nikolajevs.xlsm]Nodarbību saraksts'!K21</f>
    </nc>
  </rcc>
  <rcc rId="3619" sId="1">
    <oc r="L261">
      <f>'P:\2Novada_Nodala\2 NP mēneša plāns\04_Plānošanas matricas\Nikolajevs\[Nikolajevs.xlsm]Nodarbību saraksts'!L21</f>
    </oc>
    <nc r="L261">
      <f>'P:\2Novada_parvalde\2 NP mēneša plāns\04_Plānošanas matricas\Nikolajevs\[Nikolajevs.xlsm]Nodarbību saraksts'!L21</f>
    </nc>
  </rcc>
  <rcc rId="3620" sId="1">
    <oc r="M261">
      <f>'P:\2Novada_Nodala\2 NP mēneša plāns\04_Plānošanas matricas\Nikolajevs\[Nikolajevs.xlsm]Nodarbību saraksts'!M21</f>
    </oc>
    <nc r="M261">
      <f>'P:\2Novada_parvalde\2 NP mēneša plāns\04_Plānošanas matricas\Nikolajevs\[Nikolajevs.xlsm]Nodarbību saraksts'!M21</f>
    </nc>
  </rcc>
  <rcc rId="3621" sId="1">
    <oc r="N261">
      <f>'P:\2Novada_Nodala\2 NP mēneša plāns\04_Plānošanas matricas\Nikolajevs\[Nikolajevs.xlsm]Nodarbību saraksts'!N21</f>
    </oc>
    <nc r="N261">
      <f>'P:\2Novada_parvalde\2 NP mēneša plāns\04_Plānošanas matricas\Nikolajevs\[Nikolajevs.xlsm]Nodarbību saraksts'!N21</f>
    </nc>
  </rcc>
  <rcc rId="3622" sId="1">
    <oc r="O261">
      <f>'P:\2Novada_Nodala\2 NP mēneša plāns\04_Plānošanas matricas\Nikolajevs\[Nikolajevs.xlsm]Nodarbību saraksts'!O21</f>
    </oc>
    <nc r="O261">
      <f>'P:\2Novada_parvalde\2 NP mēneša plāns\04_Plānošanas matricas\Nikolajevs\[Nikolajevs.xlsm]Nodarbību saraksts'!O21</f>
    </nc>
  </rcc>
  <rcc rId="3623" sId="1">
    <oc r="P261">
      <f>'P:\2Novada_Nodala\2 NP mēneša plāns\04_Plānošanas matricas\Nikolajevs\[Nikolajevs.xlsm]Nodarbību saraksts'!P21</f>
    </oc>
    <nc r="P261">
      <f>'P:\2Novada_parvalde\2 NP mēneša plāns\04_Plānošanas matricas\Nikolajevs\[Nikolajevs.xlsm]Nodarbību saraksts'!P21</f>
    </nc>
  </rcc>
  <rcc rId="3624" sId="1">
    <oc r="Q261">
      <f>'P:\2Novada_Nodala\2 NP mēneša plāns\04_Plānošanas matricas\Nikolajevs\[Nikolajevs.xlsm]Nodarbību saraksts'!Q21</f>
    </oc>
    <nc r="Q261">
      <f>'P:\2Novada_parvalde\2 NP mēneša plāns\04_Plānošanas matricas\Nikolajevs\[Nikolajevs.xlsm]Nodarbību saraksts'!Q21</f>
    </nc>
  </rcc>
  <rcc rId="3625" sId="1">
    <oc r="R261">
      <f>'P:\2Novada_Nodala\2 NP mēneša plāns\04_Plānošanas matricas\Nikolajevs\[Nikolajevs.xlsm]Nodarbību saraksts'!R21</f>
    </oc>
    <nc r="R261">
      <f>'P:\2Novada_parvalde\2 NP mēneša plāns\04_Plānošanas matricas\Nikolajevs\[Nikolajevs.xlsm]Nodarbību saraksts'!R21</f>
    </nc>
  </rcc>
  <rcc rId="3626" sId="1">
    <oc r="S261">
      <f>'P:\2Novada_Nodala\2 NP mēneša plāns\04_Plānošanas matricas\Nikolajevs\[Nikolajevs.xlsm]Nodarbību saraksts'!S21</f>
    </oc>
    <nc r="S261">
      <f>'P:\2Novada_parvalde\2 NP mēneša plāns\04_Plānošanas matricas\Nikolajevs\[Nikolajevs.xlsm]Nodarbību saraksts'!S21</f>
    </nc>
  </rcc>
  <rcc rId="3627" sId="1">
    <oc r="T261">
      <f>'P:\2Novada_Nodala\2 NP mēneša plāns\04_Plānošanas matricas\Nikolajevs\[Nikolajevs.xlsm]Nodarbību saraksts'!T21</f>
    </oc>
    <nc r="T261">
      <f>'P:\2Novada_parvalde\2 NP mēneša plāns\04_Plānošanas matricas\Nikolajevs\[Nikolajevs.xlsm]Nodarbību saraksts'!T21</f>
    </nc>
  </rcc>
  <rcc rId="3628" sId="1">
    <oc r="U261">
      <f>'P:\2Novada_Nodala\2 NP mēneša plāns\04_Plānošanas matricas\Nikolajevs\[Nikolajevs.xlsm]Nodarbību saraksts'!U21</f>
    </oc>
    <nc r="U261">
      <f>'P:\2Novada_parvalde\2 NP mēneša plāns\04_Plānošanas matricas\Nikolajevs\[Nikolajevs.xlsm]Nodarbību saraksts'!U21</f>
    </nc>
  </rcc>
  <rcc rId="3629" sId="1">
    <oc r="D262">
      <f>'P:\2Novada_Nodala\2 NP mēneša plāns\04_Plānošanas matricas\Nikolajevs\[Nikolajevs.xlsm]Nodarbību saraksts'!D22</f>
    </oc>
    <nc r="D262">
      <f>'P:\2Novada_parvalde\2 NP mēneša plāns\04_Plānošanas matricas\Nikolajevs\[Nikolajevs.xlsm]Nodarbību saraksts'!D22</f>
    </nc>
  </rcc>
  <rcc rId="3630" sId="1">
    <oc r="E262">
      <f>'P:\2Novada_Nodala\2 NP mēneša plāns\04_Plānošanas matricas\Nikolajevs\[Nikolajevs.xlsm]Nodarbību saraksts'!E22</f>
    </oc>
    <nc r="E262">
      <f>'P:\2Novada_parvalde\2 NP mēneša plāns\04_Plānošanas matricas\Nikolajevs\[Nikolajevs.xlsm]Nodarbību saraksts'!E22</f>
    </nc>
  </rcc>
  <rcc rId="3631" sId="1">
    <oc r="F262">
      <f>'P:\2Novada_Nodala\2 NP mēneša plāns\04_Plānošanas matricas\Nikolajevs\[Nikolajevs.xlsm]Nodarbību saraksts'!F22</f>
    </oc>
    <nc r="F262">
      <f>'P:\2Novada_parvalde\2 NP mēneša plāns\04_Plānošanas matricas\Nikolajevs\[Nikolajevs.xlsm]Nodarbību saraksts'!F22</f>
    </nc>
  </rcc>
  <rcc rId="3632" sId="1">
    <oc r="G262">
      <f>'P:\2Novada_Nodala\2 NP mēneša plāns\04_Plānošanas matricas\Nikolajevs\[Nikolajevs.xlsm]Nodarbību saraksts'!G22</f>
    </oc>
    <nc r="G262">
      <f>'P:\2Novada_parvalde\2 NP mēneša plāns\04_Plānošanas matricas\Nikolajevs\[Nikolajevs.xlsm]Nodarbību saraksts'!G22</f>
    </nc>
  </rcc>
  <rcc rId="3633" sId="1">
    <oc r="H262">
      <f>'P:\2Novada_Nodala\2 NP mēneša plāns\04_Plānošanas matricas\Nikolajevs\[Nikolajevs.xlsm]Nodarbību saraksts'!H22</f>
    </oc>
    <nc r="H262">
      <f>'P:\2Novada_parvalde\2 NP mēneša plāns\04_Plānošanas matricas\Nikolajevs\[Nikolajevs.xlsm]Nodarbību saraksts'!H22</f>
    </nc>
  </rcc>
  <rcc rId="3634" sId="1">
    <oc r="I262">
      <f>'P:\2Novada_Nodala\2 NP mēneša plāns\04_Plānošanas matricas\Nikolajevs\[Nikolajevs.xlsm]Nodarbību saraksts'!I22</f>
    </oc>
    <nc r="I262">
      <f>'P:\2Novada_parvalde\2 NP mēneša plāns\04_Plānošanas matricas\Nikolajevs\[Nikolajevs.xlsm]Nodarbību saraksts'!I22</f>
    </nc>
  </rcc>
  <rcc rId="3635" sId="1">
    <oc r="J262">
      <f>'P:\2Novada_Nodala\2 NP mēneša plāns\04_Plānošanas matricas\Nikolajevs\[Nikolajevs.xlsm]Nodarbību saraksts'!J22</f>
    </oc>
    <nc r="J262">
      <f>'P:\2Novada_parvalde\2 NP mēneša plāns\04_Plānošanas matricas\Nikolajevs\[Nikolajevs.xlsm]Nodarbību saraksts'!J22</f>
    </nc>
  </rcc>
  <rcc rId="3636" sId="1">
    <oc r="K262">
      <f>'P:\2Novada_Nodala\2 NP mēneša plāns\04_Plānošanas matricas\Nikolajevs\[Nikolajevs.xlsm]Nodarbību saraksts'!K22</f>
    </oc>
    <nc r="K262">
      <f>'P:\2Novada_parvalde\2 NP mēneša plāns\04_Plānošanas matricas\Nikolajevs\[Nikolajevs.xlsm]Nodarbību saraksts'!K22</f>
    </nc>
  </rcc>
  <rcc rId="3637" sId="1">
    <oc r="L262">
      <f>'P:\2Novada_Nodala\2 NP mēneša plāns\04_Plānošanas matricas\Nikolajevs\[Nikolajevs.xlsm]Nodarbību saraksts'!L22</f>
    </oc>
    <nc r="L262">
      <f>'P:\2Novada_parvalde\2 NP mēneša plāns\04_Plānošanas matricas\Nikolajevs\[Nikolajevs.xlsm]Nodarbību saraksts'!L22</f>
    </nc>
  </rcc>
  <rcc rId="3638" sId="1">
    <oc r="M262">
      <f>'P:\2Novada_Nodala\2 NP mēneša plāns\04_Plānošanas matricas\Nikolajevs\[Nikolajevs.xlsm]Nodarbību saraksts'!M22</f>
    </oc>
    <nc r="M262">
      <f>'P:\2Novada_parvalde\2 NP mēneša plāns\04_Plānošanas matricas\Nikolajevs\[Nikolajevs.xlsm]Nodarbību saraksts'!M22</f>
    </nc>
  </rcc>
  <rcc rId="3639" sId="1">
    <oc r="N262">
      <f>'P:\2Novada_Nodala\2 NP mēneša plāns\04_Plānošanas matricas\Nikolajevs\[Nikolajevs.xlsm]Nodarbību saraksts'!N22</f>
    </oc>
    <nc r="N262">
      <f>'P:\2Novada_parvalde\2 NP mēneša plāns\04_Plānošanas matricas\Nikolajevs\[Nikolajevs.xlsm]Nodarbību saraksts'!N22</f>
    </nc>
  </rcc>
  <rcc rId="3640" sId="1">
    <oc r="O262">
      <f>'P:\2Novada_Nodala\2 NP mēneša plāns\04_Plānošanas matricas\Nikolajevs\[Nikolajevs.xlsm]Nodarbību saraksts'!O22</f>
    </oc>
    <nc r="O262">
      <f>'P:\2Novada_parvalde\2 NP mēneša plāns\04_Plānošanas matricas\Nikolajevs\[Nikolajevs.xlsm]Nodarbību saraksts'!O22</f>
    </nc>
  </rcc>
  <rcc rId="3641" sId="1">
    <oc r="P262">
      <f>'P:\2Novada_Nodala\2 NP mēneša plāns\04_Plānošanas matricas\Nikolajevs\[Nikolajevs.xlsm]Nodarbību saraksts'!P22</f>
    </oc>
    <nc r="P262">
      <f>'P:\2Novada_parvalde\2 NP mēneša plāns\04_Plānošanas matricas\Nikolajevs\[Nikolajevs.xlsm]Nodarbību saraksts'!P22</f>
    </nc>
  </rcc>
  <rcc rId="3642" sId="1">
    <oc r="Q262">
      <f>'P:\2Novada_Nodala\2 NP mēneša plāns\04_Plānošanas matricas\Nikolajevs\[Nikolajevs.xlsm]Nodarbību saraksts'!Q22</f>
    </oc>
    <nc r="Q262">
      <f>'P:\2Novada_parvalde\2 NP mēneša plāns\04_Plānošanas matricas\Nikolajevs\[Nikolajevs.xlsm]Nodarbību saraksts'!Q22</f>
    </nc>
  </rcc>
  <rcc rId="3643" sId="1">
    <oc r="R262">
      <f>'P:\2Novada_Nodala\2 NP mēneša plāns\04_Plānošanas matricas\Nikolajevs\[Nikolajevs.xlsm]Nodarbību saraksts'!R22</f>
    </oc>
    <nc r="R262">
      <f>'P:\2Novada_parvalde\2 NP mēneša plāns\04_Plānošanas matricas\Nikolajevs\[Nikolajevs.xlsm]Nodarbību saraksts'!R22</f>
    </nc>
  </rcc>
  <rcc rId="3644" sId="1">
    <oc r="S262">
      <f>'P:\2Novada_Nodala\2 NP mēneša plāns\04_Plānošanas matricas\Nikolajevs\[Nikolajevs.xlsm]Nodarbību saraksts'!S22</f>
    </oc>
    <nc r="S262">
      <f>'P:\2Novada_parvalde\2 NP mēneša plāns\04_Plānošanas matricas\Nikolajevs\[Nikolajevs.xlsm]Nodarbību saraksts'!S22</f>
    </nc>
  </rcc>
  <rcc rId="3645" sId="1">
    <oc r="T262">
      <f>'P:\2Novada_Nodala\2 NP mēneša plāns\04_Plānošanas matricas\Nikolajevs\[Nikolajevs.xlsm]Nodarbību saraksts'!T22</f>
    </oc>
    <nc r="T262">
      <f>'P:\2Novada_parvalde\2 NP mēneša plāns\04_Plānošanas matricas\Nikolajevs\[Nikolajevs.xlsm]Nodarbību saraksts'!T22</f>
    </nc>
  </rcc>
  <rcc rId="3646" sId="1">
    <oc r="U262">
      <f>'P:\2Novada_Nodala\2 NP mēneša plāns\04_Plānošanas matricas\Nikolajevs\[Nikolajevs.xlsm]Nodarbību saraksts'!U22</f>
    </oc>
    <nc r="U262">
      <f>'P:\2Novada_parvalde\2 NP mēneša plāns\04_Plānošanas matricas\Nikolajevs\[Nikolajevs.xlsm]Nodarbību saraksts'!U22</f>
    </nc>
  </rcc>
  <rcc rId="3647" sId="1">
    <oc r="B265">
      <f>'P:\2Novada_Nodala\2 NP mēneša plāns\04_Plānošanas matricas\Novožilovs\[Novožilovs.xlsm]Nodarbību saraksts'!B13</f>
    </oc>
    <nc r="B265">
      <f>'P:\2Novada_parvalde\2 NP mēneša plāns\04_Plānošanas matricas\Novožilovs\[Novožilovs.xlsm]Nodarbību saraksts'!B13</f>
    </nc>
  </rcc>
  <rcc rId="3648" sId="1">
    <oc r="C265">
      <f>'P:\2Novada_Nodala\2 NP mēneša plāns\04_Plānošanas matricas\Novožilovs\[Novožilovs.xlsm]Nodarbību saraksts'!C13</f>
    </oc>
    <nc r="C265">
      <f>'P:\2Novada_parvalde\2 NP mēneša plāns\04_Plānošanas matricas\Novožilovs\[Novožilovs.xlsm]Nodarbību saraksts'!C13</f>
    </nc>
  </rcc>
  <rcc rId="3649" sId="1">
    <oc r="D265">
      <f>'P:\2Novada_Nodala\2 NP mēneša plāns\04_Plānošanas matricas\Novožilovs\[Novožilovs.xlsm]Nodarbību saraksts'!D13</f>
    </oc>
    <nc r="D265">
      <f>'P:\2Novada_parvalde\2 NP mēneša plāns\04_Plānošanas matricas\Novožilovs\[Novožilovs.xlsm]Nodarbību saraksts'!D13</f>
    </nc>
  </rcc>
  <rcc rId="3650" sId="1">
    <oc r="E265">
      <f>'P:\2Novada_Nodala\2 NP mēneša plāns\04_Plānošanas matricas\Novožilovs\[Novožilovs.xlsm]Nodarbību saraksts'!E13</f>
    </oc>
    <nc r="E265">
      <f>'P:\2Novada_parvalde\2 NP mēneša plāns\04_Plānošanas matricas\Novožilovs\[Novožilovs.xlsm]Nodarbību saraksts'!E13</f>
    </nc>
  </rcc>
  <rcc rId="3651" sId="1">
    <oc r="F265">
      <f>'P:\2Novada_Nodala\2 NP mēneša plāns\04_Plānošanas matricas\Novožilovs\[Novožilovs.xlsm]Nodarbību saraksts'!F13</f>
    </oc>
    <nc r="F265">
      <f>'P:\2Novada_parvalde\2 NP mēneša plāns\04_Plānošanas matricas\Novožilovs\[Novožilovs.xlsm]Nodarbību saraksts'!F13</f>
    </nc>
  </rcc>
  <rcc rId="3652" sId="1">
    <oc r="G265">
      <f>'P:\2Novada_Nodala\2 NP mēneša plāns\04_Plānošanas matricas\Novožilovs\[Novožilovs.xlsm]Nodarbību saraksts'!G13</f>
    </oc>
    <nc r="G265">
      <f>'P:\2Novada_parvalde\2 NP mēneša plāns\04_Plānošanas matricas\Novožilovs\[Novožilovs.xlsm]Nodarbību saraksts'!G13</f>
    </nc>
  </rcc>
  <rcc rId="3653" sId="1">
    <oc r="H265">
      <f>'P:\2Novada_Nodala\2 NP mēneša plāns\04_Plānošanas matricas\Novožilovs\[Novožilovs.xlsm]Nodarbību saraksts'!H13</f>
    </oc>
    <nc r="H265">
      <f>'P:\2Novada_parvalde\2 NP mēneša plāns\04_Plānošanas matricas\Novožilovs\[Novožilovs.xlsm]Nodarbību saraksts'!H13</f>
    </nc>
  </rcc>
  <rcc rId="3654" sId="1">
    <oc r="I265">
      <f>'P:\2Novada_Nodala\2 NP mēneša plāns\04_Plānošanas matricas\Novožilovs\[Novožilovs.xlsm]Nodarbību saraksts'!I13</f>
    </oc>
    <nc r="I265">
      <f>'P:\2Novada_parvalde\2 NP mēneša plāns\04_Plānošanas matricas\Novožilovs\[Novožilovs.xlsm]Nodarbību saraksts'!I13</f>
    </nc>
  </rcc>
  <rcc rId="3655" sId="1">
    <oc r="J265">
      <f>'P:\2Novada_Nodala\2 NP mēneša plāns\04_Plānošanas matricas\Novožilovs\[Novožilovs.xlsm]Nodarbību saraksts'!J13</f>
    </oc>
    <nc r="J265">
      <f>'P:\2Novada_parvalde\2 NP mēneša plāns\04_Plānošanas matricas\Novožilovs\[Novožilovs.xlsm]Nodarbību saraksts'!J13</f>
    </nc>
  </rcc>
  <rcc rId="3656" sId="1">
    <oc r="K265">
      <f>'P:\2Novada_Nodala\2 NP mēneša plāns\04_Plānošanas matricas\Novožilovs\[Novožilovs.xlsm]Nodarbību saraksts'!K13</f>
    </oc>
    <nc r="K265">
      <f>'P:\2Novada_parvalde\2 NP mēneša plāns\04_Plānošanas matricas\Novožilovs\[Novožilovs.xlsm]Nodarbību saraksts'!K13</f>
    </nc>
  </rcc>
  <rcc rId="3657" sId="1">
    <oc r="L265">
      <f>'P:\2Novada_Nodala\2 NP mēneša plāns\04_Plānošanas matricas\Novožilovs\[Novožilovs.xlsm]Nodarbību saraksts'!L13</f>
    </oc>
    <nc r="L265">
      <f>'P:\2Novada_parvalde\2 NP mēneša plāns\04_Plānošanas matricas\Novožilovs\[Novožilovs.xlsm]Nodarbību saraksts'!L13</f>
    </nc>
  </rcc>
  <rcc rId="3658" sId="1">
    <oc r="M265">
      <f>'P:\2Novada_Nodala\2 NP mēneša plāns\04_Plānošanas matricas\Novožilovs\[Novožilovs.xlsm]Nodarbību saraksts'!M13</f>
    </oc>
    <nc r="M265">
      <f>'P:\2Novada_parvalde\2 NP mēneša plāns\04_Plānošanas matricas\Novožilovs\[Novožilovs.xlsm]Nodarbību saraksts'!M13</f>
    </nc>
  </rcc>
  <rcc rId="3659" sId="1">
    <oc r="N265">
      <f>'P:\2Novada_Nodala\2 NP mēneša plāns\04_Plānošanas matricas\Novožilovs\[Novožilovs.xlsm]Nodarbību saraksts'!N13</f>
    </oc>
    <nc r="N265">
      <f>'P:\2Novada_parvalde\2 NP mēneša plāns\04_Plānošanas matricas\Novožilovs\[Novožilovs.xlsm]Nodarbību saraksts'!N13</f>
    </nc>
  </rcc>
  <rcc rId="3660" sId="1">
    <oc r="O265">
      <f>'P:\2Novada_Nodala\2 NP mēneša plāns\04_Plānošanas matricas\Novožilovs\[Novožilovs.xlsm]Nodarbību saraksts'!O13</f>
    </oc>
    <nc r="O265">
      <f>'P:\2Novada_parvalde\2 NP mēneša plāns\04_Plānošanas matricas\Novožilovs\[Novožilovs.xlsm]Nodarbību saraksts'!O13</f>
    </nc>
  </rcc>
  <rcc rId="3661" sId="1">
    <oc r="P265">
      <f>'P:\2Novada_Nodala\2 NP mēneša plāns\04_Plānošanas matricas\Novožilovs\[Novožilovs.xlsm]Nodarbību saraksts'!P13</f>
    </oc>
    <nc r="P265">
      <f>'P:\2Novada_parvalde\2 NP mēneša plāns\04_Plānošanas matricas\Novožilovs\[Novožilovs.xlsm]Nodarbību saraksts'!P13</f>
    </nc>
  </rcc>
  <rcc rId="3662" sId="1">
    <oc r="Q265">
      <f>'P:\2Novada_Nodala\2 NP mēneša plāns\04_Plānošanas matricas\Novožilovs\[Novožilovs.xlsm]Nodarbību saraksts'!Q13</f>
    </oc>
    <nc r="Q265">
      <f>'P:\2Novada_parvalde\2 NP mēneša plāns\04_Plānošanas matricas\Novožilovs\[Novožilovs.xlsm]Nodarbību saraksts'!Q13</f>
    </nc>
  </rcc>
  <rcc rId="3663" sId="1">
    <oc r="R265">
      <f>'P:\2Novada_Nodala\2 NP mēneša plāns\04_Plānošanas matricas\Novožilovs\[Novožilovs.xlsm]Nodarbību saraksts'!R13</f>
    </oc>
    <nc r="R265">
      <f>'P:\2Novada_parvalde\2 NP mēneša plāns\04_Plānošanas matricas\Novožilovs\[Novožilovs.xlsm]Nodarbību saraksts'!R13</f>
    </nc>
  </rcc>
  <rcc rId="3664" sId="1">
    <oc r="S265">
      <f>'P:\2Novada_Nodala\2 NP mēneša plāns\04_Plānošanas matricas\Novožilovs\[Novožilovs.xlsm]Nodarbību saraksts'!S13</f>
    </oc>
    <nc r="S265">
      <f>'P:\2Novada_parvalde\2 NP mēneša plāns\04_Plānošanas matricas\Novožilovs\[Novožilovs.xlsm]Nodarbību saraksts'!S13</f>
    </nc>
  </rcc>
  <rcc rId="3665" sId="1">
    <oc r="T265">
      <f>'P:\2Novada_Nodala\2 NP mēneša plāns\04_Plānošanas matricas\Novožilovs\[Novožilovs.xlsm]Nodarbību saraksts'!T13</f>
    </oc>
    <nc r="T265">
      <f>'P:\2Novada_parvalde\2 NP mēneša plāns\04_Plānošanas matricas\Novožilovs\[Novožilovs.xlsm]Nodarbību saraksts'!T13</f>
    </nc>
  </rcc>
  <rcc rId="3666" sId="1">
    <oc r="U265">
      <f>'P:\2Novada_Nodala\2 NP mēneša plāns\04_Plānošanas matricas\Novožilovs\[Novožilovs.xlsm]Nodarbību saraksts'!U13</f>
    </oc>
    <nc r="U265">
      <f>'P:\2Novada_parvalde\2 NP mēneša plāns\04_Plānošanas matricas\Novožilovs\[Novožilovs.xlsm]Nodarbību saraksts'!U13</f>
    </nc>
  </rcc>
  <rcc rId="3667" sId="1">
    <oc r="D266">
      <f>'P:\2Novada_Nodala\2 NP mēneša plāns\04_Plānošanas matricas\Novožilovs\[Novožilovs.xlsm]Nodarbību saraksts'!D14</f>
    </oc>
    <nc r="D266">
      <f>'P:\2Novada_parvalde\2 NP mēneša plāns\04_Plānošanas matricas\Novožilovs\[Novožilovs.xlsm]Nodarbību saraksts'!D14</f>
    </nc>
  </rcc>
  <rcc rId="3668" sId="1">
    <oc r="E266">
      <f>'P:\2Novada_Nodala\2 NP mēneša plāns\04_Plānošanas matricas\Novožilovs\[Novožilovs.xlsm]Nodarbību saraksts'!E14</f>
    </oc>
    <nc r="E266">
      <f>'P:\2Novada_parvalde\2 NP mēneša plāns\04_Plānošanas matricas\Novožilovs\[Novožilovs.xlsm]Nodarbību saraksts'!E14</f>
    </nc>
  </rcc>
  <rcc rId="3669" sId="1">
    <oc r="F266">
      <f>'P:\2Novada_Nodala\2 NP mēneša plāns\04_Plānošanas matricas\Novožilovs\[Novožilovs.xlsm]Nodarbību saraksts'!F14</f>
    </oc>
    <nc r="F266">
      <f>'P:\2Novada_parvalde\2 NP mēneša plāns\04_Plānošanas matricas\Novožilovs\[Novožilovs.xlsm]Nodarbību saraksts'!F14</f>
    </nc>
  </rcc>
  <rcc rId="3670" sId="1">
    <oc r="G266">
      <f>'P:\2Novada_Nodala\2 NP mēneša plāns\04_Plānošanas matricas\Novožilovs\[Novožilovs.xlsm]Nodarbību saraksts'!G14</f>
    </oc>
    <nc r="G266">
      <f>'P:\2Novada_parvalde\2 NP mēneša plāns\04_Plānošanas matricas\Novožilovs\[Novožilovs.xlsm]Nodarbību saraksts'!G14</f>
    </nc>
  </rcc>
  <rcc rId="3671" sId="1">
    <oc r="H266">
      <f>'P:\2Novada_Nodala\2 NP mēneša plāns\04_Plānošanas matricas\Novožilovs\[Novožilovs.xlsm]Nodarbību saraksts'!H14</f>
    </oc>
    <nc r="H266">
      <f>'P:\2Novada_parvalde\2 NP mēneša plāns\04_Plānošanas matricas\Novožilovs\[Novožilovs.xlsm]Nodarbību saraksts'!H14</f>
    </nc>
  </rcc>
  <rcc rId="3672" sId="1">
    <oc r="I266">
      <f>'P:\2Novada_Nodala\2 NP mēneša plāns\04_Plānošanas matricas\Novožilovs\[Novožilovs.xlsm]Nodarbību saraksts'!I14</f>
    </oc>
    <nc r="I266">
      <f>'P:\2Novada_parvalde\2 NP mēneša plāns\04_Plānošanas matricas\Novožilovs\[Novožilovs.xlsm]Nodarbību saraksts'!I14</f>
    </nc>
  </rcc>
  <rcc rId="3673" sId="1">
    <oc r="J266">
      <f>'P:\2Novada_Nodala\2 NP mēneša plāns\04_Plānošanas matricas\Novožilovs\[Novožilovs.xlsm]Nodarbību saraksts'!J14</f>
    </oc>
    <nc r="J266">
      <f>'P:\2Novada_parvalde\2 NP mēneša plāns\04_Plānošanas matricas\Novožilovs\[Novožilovs.xlsm]Nodarbību saraksts'!J14</f>
    </nc>
  </rcc>
  <rcc rId="3674" sId="1">
    <oc r="K266">
      <f>'P:\2Novada_Nodala\2 NP mēneša plāns\04_Plānošanas matricas\Novožilovs\[Novožilovs.xlsm]Nodarbību saraksts'!K14</f>
    </oc>
    <nc r="K266">
      <f>'P:\2Novada_parvalde\2 NP mēneša plāns\04_Plānošanas matricas\Novožilovs\[Novožilovs.xlsm]Nodarbību saraksts'!K14</f>
    </nc>
  </rcc>
  <rcc rId="3675" sId="1">
    <oc r="L266">
      <f>'P:\2Novada_Nodala\2 NP mēneša plāns\04_Plānošanas matricas\Novožilovs\[Novožilovs.xlsm]Nodarbību saraksts'!L14</f>
    </oc>
    <nc r="L266">
      <f>'P:\2Novada_parvalde\2 NP mēneša plāns\04_Plānošanas matricas\Novožilovs\[Novožilovs.xlsm]Nodarbību saraksts'!L14</f>
    </nc>
  </rcc>
  <rcc rId="3676" sId="1">
    <oc r="M266">
      <f>'P:\2Novada_Nodala\2 NP mēneša plāns\04_Plānošanas matricas\Novožilovs\[Novožilovs.xlsm]Nodarbību saraksts'!M14</f>
    </oc>
    <nc r="M266">
      <f>'P:\2Novada_parvalde\2 NP mēneša plāns\04_Plānošanas matricas\Novožilovs\[Novožilovs.xlsm]Nodarbību saraksts'!M14</f>
    </nc>
  </rcc>
  <rcc rId="3677" sId="1">
    <oc r="N266">
      <f>'P:\2Novada_Nodala\2 NP mēneša plāns\04_Plānošanas matricas\Novožilovs\[Novožilovs.xlsm]Nodarbību saraksts'!N14</f>
    </oc>
    <nc r="N266">
      <f>'P:\2Novada_parvalde\2 NP mēneša plāns\04_Plānošanas matricas\Novožilovs\[Novožilovs.xlsm]Nodarbību saraksts'!N14</f>
    </nc>
  </rcc>
  <rcc rId="3678" sId="1">
    <oc r="O266">
      <f>'P:\2Novada_Nodala\2 NP mēneša plāns\04_Plānošanas matricas\Novožilovs\[Novožilovs.xlsm]Nodarbību saraksts'!O14</f>
    </oc>
    <nc r="O266">
      <f>'P:\2Novada_parvalde\2 NP mēneša plāns\04_Plānošanas matricas\Novožilovs\[Novožilovs.xlsm]Nodarbību saraksts'!O14</f>
    </nc>
  </rcc>
  <rcc rId="3679" sId="1">
    <oc r="P266">
      <f>'P:\2Novada_Nodala\2 NP mēneša plāns\04_Plānošanas matricas\Novožilovs\[Novožilovs.xlsm]Nodarbību saraksts'!P14</f>
    </oc>
    <nc r="P266">
      <f>'P:\2Novada_parvalde\2 NP mēneša plāns\04_Plānošanas matricas\Novožilovs\[Novožilovs.xlsm]Nodarbību saraksts'!P14</f>
    </nc>
  </rcc>
  <rcc rId="3680" sId="1">
    <oc r="Q266">
      <f>'P:\2Novada_Nodala\2 NP mēneša plāns\04_Plānošanas matricas\Novožilovs\[Novožilovs.xlsm]Nodarbību saraksts'!Q14</f>
    </oc>
    <nc r="Q266">
      <f>'P:\2Novada_parvalde\2 NP mēneša plāns\04_Plānošanas matricas\Novožilovs\[Novožilovs.xlsm]Nodarbību saraksts'!Q14</f>
    </nc>
  </rcc>
  <rcc rId="3681" sId="1">
    <oc r="R266">
      <f>'P:\2Novada_Nodala\2 NP mēneša plāns\04_Plānošanas matricas\Novožilovs\[Novožilovs.xlsm]Nodarbību saraksts'!R14</f>
    </oc>
    <nc r="R266">
      <f>'P:\2Novada_parvalde\2 NP mēneša plāns\04_Plānošanas matricas\Novožilovs\[Novožilovs.xlsm]Nodarbību saraksts'!R14</f>
    </nc>
  </rcc>
  <rcc rId="3682" sId="1">
    <oc r="S266">
      <f>'P:\2Novada_Nodala\2 NP mēneša plāns\04_Plānošanas matricas\Novožilovs\[Novožilovs.xlsm]Nodarbību saraksts'!S14</f>
    </oc>
    <nc r="S266">
      <f>'P:\2Novada_parvalde\2 NP mēneša plāns\04_Plānošanas matricas\Novožilovs\[Novožilovs.xlsm]Nodarbību saraksts'!S14</f>
    </nc>
  </rcc>
  <rcc rId="3683" sId="1">
    <oc r="T266">
      <f>'P:\2Novada_Nodala\2 NP mēneša plāns\04_Plānošanas matricas\Novožilovs\[Novožilovs.xlsm]Nodarbību saraksts'!T14</f>
    </oc>
    <nc r="T266">
      <f>'P:\2Novada_parvalde\2 NP mēneša plāns\04_Plānošanas matricas\Novožilovs\[Novožilovs.xlsm]Nodarbību saraksts'!T14</f>
    </nc>
  </rcc>
  <rcc rId="3684" sId="1">
    <oc r="U266">
      <f>'P:\2Novada_Nodala\2 NP mēneša plāns\04_Plānošanas matricas\Novožilovs\[Novožilovs.xlsm]Nodarbību saraksts'!U14</f>
    </oc>
    <nc r="U266">
      <f>'P:\2Novada_parvalde\2 NP mēneša plāns\04_Plānošanas matricas\Novožilovs\[Novožilovs.xlsm]Nodarbību saraksts'!U14</f>
    </nc>
  </rcc>
  <rcc rId="3685" sId="1">
    <oc r="D267">
      <f>'P:\2Novada_Nodala\2 NP mēneša plāns\04_Plānošanas matricas\Novožilovs\[Novožilovs.xlsm]Nodarbību saraksts'!D15</f>
    </oc>
    <nc r="D267">
      <f>'P:\2Novada_parvalde\2 NP mēneša plāns\04_Plānošanas matricas\Novožilovs\[Novožilovs.xlsm]Nodarbību saraksts'!D15</f>
    </nc>
  </rcc>
  <rcc rId="3686" sId="1">
    <oc r="E267">
      <f>'P:\2Novada_Nodala\2 NP mēneša plāns\04_Plānošanas matricas\Novožilovs\[Novožilovs.xlsm]Nodarbību saraksts'!E15</f>
    </oc>
    <nc r="E267">
      <f>'P:\2Novada_parvalde\2 NP mēneša plāns\04_Plānošanas matricas\Novožilovs\[Novožilovs.xlsm]Nodarbību saraksts'!E15</f>
    </nc>
  </rcc>
  <rcc rId="3687" sId="1">
    <oc r="F267">
      <f>'P:\2Novada_Nodala\2 NP mēneša plāns\04_Plānošanas matricas\Novožilovs\[Novožilovs.xlsm]Nodarbību saraksts'!F15</f>
    </oc>
    <nc r="F267">
      <f>'P:\2Novada_parvalde\2 NP mēneša plāns\04_Plānošanas matricas\Novožilovs\[Novožilovs.xlsm]Nodarbību saraksts'!F15</f>
    </nc>
  </rcc>
  <rcc rId="3688" sId="1">
    <oc r="G267">
      <f>'P:\2Novada_Nodala\2 NP mēneša plāns\04_Plānošanas matricas\Novožilovs\[Novožilovs.xlsm]Nodarbību saraksts'!G15</f>
    </oc>
    <nc r="G267">
      <f>'P:\2Novada_parvalde\2 NP mēneša plāns\04_Plānošanas matricas\Novožilovs\[Novožilovs.xlsm]Nodarbību saraksts'!G15</f>
    </nc>
  </rcc>
  <rcc rId="3689" sId="1">
    <oc r="H267">
      <f>'P:\2Novada_Nodala\2 NP mēneša plāns\04_Plānošanas matricas\Novožilovs\[Novožilovs.xlsm]Nodarbību saraksts'!H15</f>
    </oc>
    <nc r="H267">
      <f>'P:\2Novada_parvalde\2 NP mēneša plāns\04_Plānošanas matricas\Novožilovs\[Novožilovs.xlsm]Nodarbību saraksts'!H15</f>
    </nc>
  </rcc>
  <rcc rId="3690" sId="1">
    <oc r="I267">
      <f>'P:\2Novada_Nodala\2 NP mēneša plāns\04_Plānošanas matricas\Novožilovs\[Novožilovs.xlsm]Nodarbību saraksts'!I15</f>
    </oc>
    <nc r="I267">
      <f>'P:\2Novada_parvalde\2 NP mēneša plāns\04_Plānošanas matricas\Novožilovs\[Novožilovs.xlsm]Nodarbību saraksts'!I15</f>
    </nc>
  </rcc>
  <rcc rId="3691" sId="1">
    <oc r="J267">
      <f>'P:\2Novada_Nodala\2 NP mēneša plāns\04_Plānošanas matricas\Novožilovs\[Novožilovs.xlsm]Nodarbību saraksts'!J15</f>
    </oc>
    <nc r="J267">
      <f>'P:\2Novada_parvalde\2 NP mēneša plāns\04_Plānošanas matricas\Novožilovs\[Novožilovs.xlsm]Nodarbību saraksts'!J15</f>
    </nc>
  </rcc>
  <rcc rId="3692" sId="1">
    <oc r="K267">
      <f>'P:\2Novada_Nodala\2 NP mēneša plāns\04_Plānošanas matricas\Novožilovs\[Novožilovs.xlsm]Nodarbību saraksts'!K15</f>
    </oc>
    <nc r="K267">
      <f>'P:\2Novada_parvalde\2 NP mēneša plāns\04_Plānošanas matricas\Novožilovs\[Novožilovs.xlsm]Nodarbību saraksts'!K15</f>
    </nc>
  </rcc>
  <rcc rId="3693" sId="1">
    <oc r="L267">
      <f>'P:\2Novada_Nodala\2 NP mēneša plāns\04_Plānošanas matricas\Novožilovs\[Novožilovs.xlsm]Nodarbību saraksts'!L15</f>
    </oc>
    <nc r="L267">
      <f>'P:\2Novada_parvalde\2 NP mēneša plāns\04_Plānošanas matricas\Novožilovs\[Novožilovs.xlsm]Nodarbību saraksts'!L15</f>
    </nc>
  </rcc>
  <rcc rId="3694" sId="1">
    <oc r="M267">
      <f>'P:\2Novada_Nodala\2 NP mēneša plāns\04_Plānošanas matricas\Novožilovs\[Novožilovs.xlsm]Nodarbību saraksts'!M15</f>
    </oc>
    <nc r="M267">
      <f>'P:\2Novada_parvalde\2 NP mēneša plāns\04_Plānošanas matricas\Novožilovs\[Novožilovs.xlsm]Nodarbību saraksts'!M15</f>
    </nc>
  </rcc>
  <rcc rId="3695" sId="1">
    <oc r="N267">
      <f>'P:\2Novada_Nodala\2 NP mēneša plāns\04_Plānošanas matricas\Novožilovs\[Novožilovs.xlsm]Nodarbību saraksts'!N15</f>
    </oc>
    <nc r="N267">
      <f>'P:\2Novada_parvalde\2 NP mēneša plāns\04_Plānošanas matricas\Novožilovs\[Novožilovs.xlsm]Nodarbību saraksts'!N15</f>
    </nc>
  </rcc>
  <rcc rId="3696" sId="1">
    <oc r="O267">
      <f>'P:\2Novada_Nodala\2 NP mēneša plāns\04_Plānošanas matricas\Novožilovs\[Novožilovs.xlsm]Nodarbību saraksts'!O15</f>
    </oc>
    <nc r="O267">
      <f>'P:\2Novada_parvalde\2 NP mēneša plāns\04_Plānošanas matricas\Novožilovs\[Novožilovs.xlsm]Nodarbību saraksts'!O15</f>
    </nc>
  </rcc>
  <rcc rId="3697" sId="1">
    <oc r="P267">
      <f>'P:\2Novada_Nodala\2 NP mēneša plāns\04_Plānošanas matricas\Novožilovs\[Novožilovs.xlsm]Nodarbību saraksts'!P15</f>
    </oc>
    <nc r="P267">
      <f>'P:\2Novada_parvalde\2 NP mēneša plāns\04_Plānošanas matricas\Novožilovs\[Novožilovs.xlsm]Nodarbību saraksts'!P15</f>
    </nc>
  </rcc>
  <rcc rId="3698" sId="1">
    <oc r="Q267">
      <f>'P:\2Novada_Nodala\2 NP mēneša plāns\04_Plānošanas matricas\Novožilovs\[Novožilovs.xlsm]Nodarbību saraksts'!Q15</f>
    </oc>
    <nc r="Q267">
      <f>'P:\2Novada_parvalde\2 NP mēneša plāns\04_Plānošanas matricas\Novožilovs\[Novožilovs.xlsm]Nodarbību saraksts'!Q15</f>
    </nc>
  </rcc>
  <rcc rId="3699" sId="1">
    <oc r="R267">
      <f>'P:\2Novada_Nodala\2 NP mēneša plāns\04_Plānošanas matricas\Novožilovs\[Novožilovs.xlsm]Nodarbību saraksts'!R15</f>
    </oc>
    <nc r="R267">
      <f>'P:\2Novada_parvalde\2 NP mēneša plāns\04_Plānošanas matricas\Novožilovs\[Novožilovs.xlsm]Nodarbību saraksts'!R15</f>
    </nc>
  </rcc>
  <rcc rId="3700" sId="1">
    <oc r="S267">
      <f>'P:\2Novada_Nodala\2 NP mēneša plāns\04_Plānošanas matricas\Novožilovs\[Novožilovs.xlsm]Nodarbību saraksts'!S15</f>
    </oc>
    <nc r="S267">
      <f>'P:\2Novada_parvalde\2 NP mēneša plāns\04_Plānošanas matricas\Novožilovs\[Novožilovs.xlsm]Nodarbību saraksts'!S15</f>
    </nc>
  </rcc>
  <rcc rId="3701" sId="1">
    <oc r="T267">
      <f>'P:\2Novada_Nodala\2 NP mēneša plāns\04_Plānošanas matricas\Novožilovs\[Novožilovs.xlsm]Nodarbību saraksts'!T15</f>
    </oc>
    <nc r="T267">
      <f>'P:\2Novada_parvalde\2 NP mēneša plāns\04_Plānošanas matricas\Novožilovs\[Novožilovs.xlsm]Nodarbību saraksts'!T15</f>
    </nc>
  </rcc>
  <rcc rId="3702" sId="1">
    <oc r="U267">
      <f>'P:\2Novada_Nodala\2 NP mēneša plāns\04_Plānošanas matricas\Novožilovs\[Novožilovs.xlsm]Nodarbību saraksts'!U15</f>
    </oc>
    <nc r="U267">
      <f>'P:\2Novada_parvalde\2 NP mēneša plāns\04_Plānošanas matricas\Novožilovs\[Novožilovs.xlsm]Nodarbību saraksts'!U15</f>
    </nc>
  </rcc>
  <rcc rId="3703" sId="1">
    <oc r="D268">
      <f>'P:\2Novada_Nodala\2 NP mēneša plāns\04_Plānošanas matricas\Novožilovs\[Novožilovs.xlsm]Nodarbību saraksts'!D16</f>
    </oc>
    <nc r="D268">
      <f>'P:\2Novada_parvalde\2 NP mēneša plāns\04_Plānošanas matricas\Novožilovs\[Novožilovs.xlsm]Nodarbību saraksts'!D16</f>
    </nc>
  </rcc>
  <rcc rId="3704" sId="1">
    <oc r="E268">
      <f>'P:\2Novada_Nodala\2 NP mēneša plāns\04_Plānošanas matricas\Novožilovs\[Novožilovs.xlsm]Nodarbību saraksts'!E16</f>
    </oc>
    <nc r="E268">
      <f>'P:\2Novada_parvalde\2 NP mēneša plāns\04_Plānošanas matricas\Novožilovs\[Novožilovs.xlsm]Nodarbību saraksts'!E16</f>
    </nc>
  </rcc>
  <rcc rId="3705" sId="1">
    <oc r="F268">
      <f>'P:\2Novada_Nodala\2 NP mēneša plāns\04_Plānošanas matricas\Novožilovs\[Novožilovs.xlsm]Nodarbību saraksts'!F16</f>
    </oc>
    <nc r="F268">
      <f>'P:\2Novada_parvalde\2 NP mēneša plāns\04_Plānošanas matricas\Novožilovs\[Novožilovs.xlsm]Nodarbību saraksts'!F16</f>
    </nc>
  </rcc>
  <rcc rId="3706" sId="1">
    <oc r="G268">
      <f>'P:\2Novada_Nodala\2 NP mēneša plāns\04_Plānošanas matricas\Novožilovs\[Novožilovs.xlsm]Nodarbību saraksts'!G16</f>
    </oc>
    <nc r="G268">
      <f>'P:\2Novada_parvalde\2 NP mēneša plāns\04_Plānošanas matricas\Novožilovs\[Novožilovs.xlsm]Nodarbību saraksts'!G16</f>
    </nc>
  </rcc>
  <rcc rId="3707" sId="1">
    <oc r="H268">
      <f>'P:\2Novada_Nodala\2 NP mēneša plāns\04_Plānošanas matricas\Novožilovs\[Novožilovs.xlsm]Nodarbību saraksts'!H16</f>
    </oc>
    <nc r="H268">
      <f>'P:\2Novada_parvalde\2 NP mēneša plāns\04_Plānošanas matricas\Novožilovs\[Novožilovs.xlsm]Nodarbību saraksts'!H16</f>
    </nc>
  </rcc>
  <rcc rId="3708" sId="1">
    <oc r="I268">
      <f>'P:\2Novada_Nodala\2 NP mēneša plāns\04_Plānošanas matricas\Novožilovs\[Novožilovs.xlsm]Nodarbību saraksts'!I16</f>
    </oc>
    <nc r="I268">
      <f>'P:\2Novada_parvalde\2 NP mēneša plāns\04_Plānošanas matricas\Novožilovs\[Novožilovs.xlsm]Nodarbību saraksts'!I16</f>
    </nc>
  </rcc>
  <rcc rId="3709" sId="1">
    <oc r="J268">
      <f>'P:\2Novada_Nodala\2 NP mēneša plāns\04_Plānošanas matricas\Novožilovs\[Novožilovs.xlsm]Nodarbību saraksts'!J16</f>
    </oc>
    <nc r="J268">
      <f>'P:\2Novada_parvalde\2 NP mēneša plāns\04_Plānošanas matricas\Novožilovs\[Novožilovs.xlsm]Nodarbību saraksts'!J16</f>
    </nc>
  </rcc>
  <rcc rId="3710" sId="1">
    <oc r="K268">
      <f>'P:\2Novada_Nodala\2 NP mēneša plāns\04_Plānošanas matricas\Novožilovs\[Novožilovs.xlsm]Nodarbību saraksts'!K16</f>
    </oc>
    <nc r="K268">
      <f>'P:\2Novada_parvalde\2 NP mēneša plāns\04_Plānošanas matricas\Novožilovs\[Novožilovs.xlsm]Nodarbību saraksts'!K16</f>
    </nc>
  </rcc>
  <rcc rId="3711" sId="1">
    <oc r="L268">
      <f>'P:\2Novada_Nodala\2 NP mēneša plāns\04_Plānošanas matricas\Novožilovs\[Novožilovs.xlsm]Nodarbību saraksts'!L16</f>
    </oc>
    <nc r="L268">
      <f>'P:\2Novada_parvalde\2 NP mēneša plāns\04_Plānošanas matricas\Novožilovs\[Novožilovs.xlsm]Nodarbību saraksts'!L16</f>
    </nc>
  </rcc>
  <rcc rId="3712" sId="1">
    <oc r="M268">
      <f>'P:\2Novada_Nodala\2 NP mēneša plāns\04_Plānošanas matricas\Novožilovs\[Novožilovs.xlsm]Nodarbību saraksts'!M16</f>
    </oc>
    <nc r="M268">
      <f>'P:\2Novada_parvalde\2 NP mēneša plāns\04_Plānošanas matricas\Novožilovs\[Novožilovs.xlsm]Nodarbību saraksts'!M16</f>
    </nc>
  </rcc>
  <rcc rId="3713" sId="1">
    <oc r="N268">
      <f>'P:\2Novada_Nodala\2 NP mēneša plāns\04_Plānošanas matricas\Novožilovs\[Novožilovs.xlsm]Nodarbību saraksts'!N16</f>
    </oc>
    <nc r="N268">
      <f>'P:\2Novada_parvalde\2 NP mēneša plāns\04_Plānošanas matricas\Novožilovs\[Novožilovs.xlsm]Nodarbību saraksts'!N16</f>
    </nc>
  </rcc>
  <rcc rId="3714" sId="1">
    <oc r="O268">
      <f>'P:\2Novada_Nodala\2 NP mēneša plāns\04_Plānošanas matricas\Novožilovs\[Novožilovs.xlsm]Nodarbību saraksts'!O16</f>
    </oc>
    <nc r="O268">
      <f>'P:\2Novada_parvalde\2 NP mēneša plāns\04_Plānošanas matricas\Novožilovs\[Novožilovs.xlsm]Nodarbību saraksts'!O16</f>
    </nc>
  </rcc>
  <rcc rId="3715" sId="1">
    <oc r="P268">
      <f>'P:\2Novada_Nodala\2 NP mēneša plāns\04_Plānošanas matricas\Novožilovs\[Novožilovs.xlsm]Nodarbību saraksts'!P16</f>
    </oc>
    <nc r="P268">
      <f>'P:\2Novada_parvalde\2 NP mēneša plāns\04_Plānošanas matricas\Novožilovs\[Novožilovs.xlsm]Nodarbību saraksts'!P16</f>
    </nc>
  </rcc>
  <rcc rId="3716" sId="1">
    <oc r="Q268">
      <f>'P:\2Novada_Nodala\2 NP mēneša plāns\04_Plānošanas matricas\Novožilovs\[Novožilovs.xlsm]Nodarbību saraksts'!Q16</f>
    </oc>
    <nc r="Q268">
      <f>'P:\2Novada_parvalde\2 NP mēneša plāns\04_Plānošanas matricas\Novožilovs\[Novožilovs.xlsm]Nodarbību saraksts'!Q16</f>
    </nc>
  </rcc>
  <rcc rId="3717" sId="1">
    <oc r="R268">
      <f>'P:\2Novada_Nodala\2 NP mēneša plāns\04_Plānošanas matricas\Novožilovs\[Novožilovs.xlsm]Nodarbību saraksts'!R16</f>
    </oc>
    <nc r="R268">
      <f>'P:\2Novada_parvalde\2 NP mēneša plāns\04_Plānošanas matricas\Novožilovs\[Novožilovs.xlsm]Nodarbību saraksts'!R16</f>
    </nc>
  </rcc>
  <rcc rId="3718" sId="1">
    <oc r="S268">
      <f>'P:\2Novada_Nodala\2 NP mēneša plāns\04_Plānošanas matricas\Novožilovs\[Novožilovs.xlsm]Nodarbību saraksts'!S16</f>
    </oc>
    <nc r="S268">
      <f>'P:\2Novada_parvalde\2 NP mēneša plāns\04_Plānošanas matricas\Novožilovs\[Novožilovs.xlsm]Nodarbību saraksts'!S16</f>
    </nc>
  </rcc>
  <rcc rId="3719" sId="1">
    <oc r="T268">
      <f>'P:\2Novada_Nodala\2 NP mēneša plāns\04_Plānošanas matricas\Novožilovs\[Novožilovs.xlsm]Nodarbību saraksts'!T16</f>
    </oc>
    <nc r="T268">
      <f>'P:\2Novada_parvalde\2 NP mēneša plāns\04_Plānošanas matricas\Novožilovs\[Novožilovs.xlsm]Nodarbību saraksts'!T16</f>
    </nc>
  </rcc>
  <rcc rId="3720" sId="1">
    <oc r="U268">
      <f>'P:\2Novada_Nodala\2 NP mēneša plāns\04_Plānošanas matricas\Novožilovs\[Novožilovs.xlsm]Nodarbību saraksts'!U16</f>
    </oc>
    <nc r="U268">
      <f>'P:\2Novada_parvalde\2 NP mēneša plāns\04_Plānošanas matricas\Novožilovs\[Novožilovs.xlsm]Nodarbību saraksts'!U16</f>
    </nc>
  </rcc>
  <rcc rId="3721" sId="1">
    <oc r="D269">
      <f>'P:\2Novada_Nodala\2 NP mēneša plāns\04_Plānošanas matricas\Novožilovs\[Novožilovs.xlsm]Nodarbību saraksts'!D17</f>
    </oc>
    <nc r="D269">
      <f>'P:\2Novada_parvalde\2 NP mēneša plāns\04_Plānošanas matricas\Novožilovs\[Novožilovs.xlsm]Nodarbību saraksts'!D17</f>
    </nc>
  </rcc>
  <rcc rId="3722" sId="1">
    <oc r="E269">
      <f>'P:\2Novada_Nodala\2 NP mēneša plāns\04_Plānošanas matricas\Novožilovs\[Novožilovs.xlsm]Nodarbību saraksts'!E17</f>
    </oc>
    <nc r="E269">
      <f>'P:\2Novada_parvalde\2 NP mēneša plāns\04_Plānošanas matricas\Novožilovs\[Novožilovs.xlsm]Nodarbību saraksts'!E17</f>
    </nc>
  </rcc>
  <rcc rId="3723" sId="1">
    <oc r="F269">
      <f>'P:\2Novada_Nodala\2 NP mēneša plāns\04_Plānošanas matricas\Novožilovs\[Novožilovs.xlsm]Nodarbību saraksts'!F17</f>
    </oc>
    <nc r="F269">
      <f>'P:\2Novada_parvalde\2 NP mēneša plāns\04_Plānošanas matricas\Novožilovs\[Novožilovs.xlsm]Nodarbību saraksts'!F17</f>
    </nc>
  </rcc>
  <rcc rId="3724" sId="1">
    <oc r="G269">
      <f>'P:\2Novada_Nodala\2 NP mēneša plāns\04_Plānošanas matricas\Novožilovs\[Novožilovs.xlsm]Nodarbību saraksts'!G17</f>
    </oc>
    <nc r="G269">
      <f>'P:\2Novada_parvalde\2 NP mēneša plāns\04_Plānošanas matricas\Novožilovs\[Novožilovs.xlsm]Nodarbību saraksts'!G17</f>
    </nc>
  </rcc>
  <rcc rId="3725" sId="1">
    <oc r="H269">
      <f>'P:\2Novada_Nodala\2 NP mēneša plāns\04_Plānošanas matricas\Novožilovs\[Novožilovs.xlsm]Nodarbību saraksts'!H17</f>
    </oc>
    <nc r="H269">
      <f>'P:\2Novada_parvalde\2 NP mēneša plāns\04_Plānošanas matricas\Novožilovs\[Novožilovs.xlsm]Nodarbību saraksts'!H17</f>
    </nc>
  </rcc>
  <rcc rId="3726" sId="1">
    <oc r="I269">
      <f>'P:\2Novada_Nodala\2 NP mēneša plāns\04_Plānošanas matricas\Novožilovs\[Novožilovs.xlsm]Nodarbību saraksts'!I17</f>
    </oc>
    <nc r="I269">
      <f>'P:\2Novada_parvalde\2 NP mēneša plāns\04_Plānošanas matricas\Novožilovs\[Novožilovs.xlsm]Nodarbību saraksts'!I17</f>
    </nc>
  </rcc>
  <rcc rId="3727" sId="1">
    <oc r="J269">
      <f>'P:\2Novada_Nodala\2 NP mēneša plāns\04_Plānošanas matricas\Novožilovs\[Novožilovs.xlsm]Nodarbību saraksts'!J17</f>
    </oc>
    <nc r="J269">
      <f>'P:\2Novada_parvalde\2 NP mēneša plāns\04_Plānošanas matricas\Novožilovs\[Novožilovs.xlsm]Nodarbību saraksts'!J17</f>
    </nc>
  </rcc>
  <rcc rId="3728" sId="1">
    <oc r="K269">
      <f>'P:\2Novada_Nodala\2 NP mēneša plāns\04_Plānošanas matricas\Novožilovs\[Novožilovs.xlsm]Nodarbību saraksts'!K17</f>
    </oc>
    <nc r="K269">
      <f>'P:\2Novada_parvalde\2 NP mēneša plāns\04_Plānošanas matricas\Novožilovs\[Novožilovs.xlsm]Nodarbību saraksts'!K17</f>
    </nc>
  </rcc>
  <rcc rId="3729" sId="1">
    <oc r="L269">
      <f>'P:\2Novada_Nodala\2 NP mēneša plāns\04_Plānošanas matricas\Novožilovs\[Novožilovs.xlsm]Nodarbību saraksts'!L17</f>
    </oc>
    <nc r="L269">
      <f>'P:\2Novada_parvalde\2 NP mēneša plāns\04_Plānošanas matricas\Novožilovs\[Novožilovs.xlsm]Nodarbību saraksts'!L17</f>
    </nc>
  </rcc>
  <rcc rId="3730" sId="1">
    <oc r="M269">
      <f>'P:\2Novada_Nodala\2 NP mēneša plāns\04_Plānošanas matricas\Novožilovs\[Novožilovs.xlsm]Nodarbību saraksts'!M17</f>
    </oc>
    <nc r="M269">
      <f>'P:\2Novada_parvalde\2 NP mēneša plāns\04_Plānošanas matricas\Novožilovs\[Novožilovs.xlsm]Nodarbību saraksts'!M17</f>
    </nc>
  </rcc>
  <rcc rId="3731" sId="1">
    <oc r="N269">
      <f>'P:\2Novada_Nodala\2 NP mēneša plāns\04_Plānošanas matricas\Novožilovs\[Novožilovs.xlsm]Nodarbību saraksts'!N17</f>
    </oc>
    <nc r="N269">
      <f>'P:\2Novada_parvalde\2 NP mēneša plāns\04_Plānošanas matricas\Novožilovs\[Novožilovs.xlsm]Nodarbību saraksts'!N17</f>
    </nc>
  </rcc>
  <rcc rId="3732" sId="1">
    <oc r="O269">
      <f>'P:\2Novada_Nodala\2 NP mēneša plāns\04_Plānošanas matricas\Novožilovs\[Novožilovs.xlsm]Nodarbību saraksts'!O17</f>
    </oc>
    <nc r="O269">
      <f>'P:\2Novada_parvalde\2 NP mēneša plāns\04_Plānošanas matricas\Novožilovs\[Novožilovs.xlsm]Nodarbību saraksts'!O17</f>
    </nc>
  </rcc>
  <rcc rId="3733" sId="1">
    <oc r="P269">
      <f>'P:\2Novada_Nodala\2 NP mēneša plāns\04_Plānošanas matricas\Novožilovs\[Novožilovs.xlsm]Nodarbību saraksts'!P17</f>
    </oc>
    <nc r="P269">
      <f>'P:\2Novada_parvalde\2 NP mēneša plāns\04_Plānošanas matricas\Novožilovs\[Novožilovs.xlsm]Nodarbību saraksts'!P17</f>
    </nc>
  </rcc>
  <rcc rId="3734" sId="1">
    <oc r="Q269">
      <f>'P:\2Novada_Nodala\2 NP mēneša plāns\04_Plānošanas matricas\Novožilovs\[Novožilovs.xlsm]Nodarbību saraksts'!Q17</f>
    </oc>
    <nc r="Q269">
      <f>'P:\2Novada_parvalde\2 NP mēneša plāns\04_Plānošanas matricas\Novožilovs\[Novožilovs.xlsm]Nodarbību saraksts'!Q17</f>
    </nc>
  </rcc>
  <rcc rId="3735" sId="1">
    <oc r="R269">
      <f>'P:\2Novada_Nodala\2 NP mēneša plāns\04_Plānošanas matricas\Novožilovs\[Novožilovs.xlsm]Nodarbību saraksts'!R17</f>
    </oc>
    <nc r="R269">
      <f>'P:\2Novada_parvalde\2 NP mēneša plāns\04_Plānošanas matricas\Novožilovs\[Novožilovs.xlsm]Nodarbību saraksts'!R17</f>
    </nc>
  </rcc>
  <rcc rId="3736" sId="1">
    <oc r="S269">
      <f>'P:\2Novada_Nodala\2 NP mēneša plāns\04_Plānošanas matricas\Novožilovs\[Novožilovs.xlsm]Nodarbību saraksts'!S17</f>
    </oc>
    <nc r="S269">
      <f>'P:\2Novada_parvalde\2 NP mēneša plāns\04_Plānošanas matricas\Novožilovs\[Novožilovs.xlsm]Nodarbību saraksts'!S17</f>
    </nc>
  </rcc>
  <rcc rId="3737" sId="1">
    <oc r="T269">
      <f>'P:\2Novada_Nodala\2 NP mēneša plāns\04_Plānošanas matricas\Novožilovs\[Novožilovs.xlsm]Nodarbību saraksts'!T17</f>
    </oc>
    <nc r="T269">
      <f>'P:\2Novada_parvalde\2 NP mēneša plāns\04_Plānošanas matricas\Novožilovs\[Novožilovs.xlsm]Nodarbību saraksts'!T17</f>
    </nc>
  </rcc>
  <rcc rId="3738" sId="1">
    <oc r="U269">
      <f>'P:\2Novada_Nodala\2 NP mēneša plāns\04_Plānošanas matricas\Novožilovs\[Novožilovs.xlsm]Nodarbību saraksts'!U17</f>
    </oc>
    <nc r="U269">
      <f>'P:\2Novada_parvalde\2 NP mēneša plāns\04_Plānošanas matricas\Novožilovs\[Novožilovs.xlsm]Nodarbību saraksts'!U17</f>
    </nc>
  </rcc>
  <rcc rId="3739" sId="1">
    <oc r="D270">
      <f>'P:\2Novada_Nodala\2 NP mēneša plāns\04_Plānošanas matricas\Novožilovs\[Novožilovs.xlsm]Nodarbību saraksts'!D18</f>
    </oc>
    <nc r="D270">
      <f>'P:\2Novada_parvalde\2 NP mēneša plāns\04_Plānošanas matricas\Novožilovs\[Novožilovs.xlsm]Nodarbību saraksts'!D18</f>
    </nc>
  </rcc>
  <rcc rId="3740" sId="1">
    <oc r="E270">
      <f>'P:\2Novada_Nodala\2 NP mēneša plāns\04_Plānošanas matricas\Novožilovs\[Novožilovs.xlsm]Nodarbību saraksts'!E18</f>
    </oc>
    <nc r="E270">
      <f>'P:\2Novada_parvalde\2 NP mēneša plāns\04_Plānošanas matricas\Novožilovs\[Novožilovs.xlsm]Nodarbību saraksts'!E18</f>
    </nc>
  </rcc>
  <rcc rId="3741" sId="1">
    <oc r="F270">
      <f>'P:\2Novada_Nodala\2 NP mēneša plāns\04_Plānošanas matricas\Novožilovs\[Novožilovs.xlsm]Nodarbību saraksts'!F18</f>
    </oc>
    <nc r="F270">
      <f>'P:\2Novada_parvalde\2 NP mēneša plāns\04_Plānošanas matricas\Novožilovs\[Novožilovs.xlsm]Nodarbību saraksts'!F18</f>
    </nc>
  </rcc>
  <rcc rId="3742" sId="1">
    <oc r="G270">
      <f>'P:\2Novada_Nodala\2 NP mēneša plāns\04_Plānošanas matricas\Novožilovs\[Novožilovs.xlsm]Nodarbību saraksts'!G18</f>
    </oc>
    <nc r="G270">
      <f>'P:\2Novada_parvalde\2 NP mēneša plāns\04_Plānošanas matricas\Novožilovs\[Novožilovs.xlsm]Nodarbību saraksts'!G18</f>
    </nc>
  </rcc>
  <rcc rId="3743" sId="1">
    <oc r="H270">
      <f>'P:\2Novada_Nodala\2 NP mēneša plāns\04_Plānošanas matricas\Novožilovs\[Novožilovs.xlsm]Nodarbību saraksts'!H18</f>
    </oc>
    <nc r="H270">
      <f>'P:\2Novada_parvalde\2 NP mēneša plāns\04_Plānošanas matricas\Novožilovs\[Novožilovs.xlsm]Nodarbību saraksts'!H18</f>
    </nc>
  </rcc>
  <rcc rId="3744" sId="1">
    <oc r="I270">
      <f>'P:\2Novada_Nodala\2 NP mēneša plāns\04_Plānošanas matricas\Novožilovs\[Novožilovs.xlsm]Nodarbību saraksts'!I18</f>
    </oc>
    <nc r="I270">
      <f>'P:\2Novada_parvalde\2 NP mēneša plāns\04_Plānošanas matricas\Novožilovs\[Novožilovs.xlsm]Nodarbību saraksts'!I18</f>
    </nc>
  </rcc>
  <rcc rId="3745" sId="1">
    <oc r="J270">
      <f>'P:\2Novada_Nodala\2 NP mēneša plāns\04_Plānošanas matricas\Novožilovs\[Novožilovs.xlsm]Nodarbību saraksts'!J18</f>
    </oc>
    <nc r="J270">
      <f>'P:\2Novada_parvalde\2 NP mēneša plāns\04_Plānošanas matricas\Novožilovs\[Novožilovs.xlsm]Nodarbību saraksts'!J18</f>
    </nc>
  </rcc>
  <rcc rId="3746" sId="1">
    <oc r="K270">
      <f>'P:\2Novada_Nodala\2 NP mēneša plāns\04_Plānošanas matricas\Novožilovs\[Novožilovs.xlsm]Nodarbību saraksts'!K18</f>
    </oc>
    <nc r="K270">
      <f>'P:\2Novada_parvalde\2 NP mēneša plāns\04_Plānošanas matricas\Novožilovs\[Novožilovs.xlsm]Nodarbību saraksts'!K18</f>
    </nc>
  </rcc>
  <rcc rId="3747" sId="1">
    <oc r="L270">
      <f>'P:\2Novada_Nodala\2 NP mēneša plāns\04_Plānošanas matricas\Novožilovs\[Novožilovs.xlsm]Nodarbību saraksts'!L18</f>
    </oc>
    <nc r="L270">
      <f>'P:\2Novada_parvalde\2 NP mēneša plāns\04_Plānošanas matricas\Novožilovs\[Novožilovs.xlsm]Nodarbību saraksts'!L18</f>
    </nc>
  </rcc>
  <rcc rId="3748" sId="1">
    <oc r="M270">
      <f>'P:\2Novada_Nodala\2 NP mēneša plāns\04_Plānošanas matricas\Novožilovs\[Novožilovs.xlsm]Nodarbību saraksts'!M18</f>
    </oc>
    <nc r="M270">
      <f>'P:\2Novada_parvalde\2 NP mēneša plāns\04_Plānošanas matricas\Novožilovs\[Novožilovs.xlsm]Nodarbību saraksts'!M18</f>
    </nc>
  </rcc>
  <rcc rId="3749" sId="1">
    <oc r="N270">
      <f>'P:\2Novada_Nodala\2 NP mēneša plāns\04_Plānošanas matricas\Novožilovs\[Novožilovs.xlsm]Nodarbību saraksts'!N18</f>
    </oc>
    <nc r="N270">
      <f>'P:\2Novada_parvalde\2 NP mēneša plāns\04_Plānošanas matricas\Novožilovs\[Novožilovs.xlsm]Nodarbību saraksts'!N18</f>
    </nc>
  </rcc>
  <rcc rId="3750" sId="1">
    <oc r="O270">
      <f>'P:\2Novada_Nodala\2 NP mēneša plāns\04_Plānošanas matricas\Novožilovs\[Novožilovs.xlsm]Nodarbību saraksts'!O18</f>
    </oc>
    <nc r="O270">
      <f>'P:\2Novada_parvalde\2 NP mēneša plāns\04_Plānošanas matricas\Novožilovs\[Novožilovs.xlsm]Nodarbību saraksts'!O18</f>
    </nc>
  </rcc>
  <rcc rId="3751" sId="1">
    <oc r="P270">
      <f>'P:\2Novada_Nodala\2 NP mēneša plāns\04_Plānošanas matricas\Novožilovs\[Novožilovs.xlsm]Nodarbību saraksts'!P18</f>
    </oc>
    <nc r="P270">
      <f>'P:\2Novada_parvalde\2 NP mēneša plāns\04_Plānošanas matricas\Novožilovs\[Novožilovs.xlsm]Nodarbību saraksts'!P18</f>
    </nc>
  </rcc>
  <rcc rId="3752" sId="1">
    <oc r="Q270">
      <f>'P:\2Novada_Nodala\2 NP mēneša plāns\04_Plānošanas matricas\Novožilovs\[Novožilovs.xlsm]Nodarbību saraksts'!Q18</f>
    </oc>
    <nc r="Q270">
      <f>'P:\2Novada_parvalde\2 NP mēneša plāns\04_Plānošanas matricas\Novožilovs\[Novožilovs.xlsm]Nodarbību saraksts'!Q18</f>
    </nc>
  </rcc>
  <rcc rId="3753" sId="1">
    <oc r="R270">
      <f>'P:\2Novada_Nodala\2 NP mēneša plāns\04_Plānošanas matricas\Novožilovs\[Novožilovs.xlsm]Nodarbību saraksts'!R18</f>
    </oc>
    <nc r="R270">
      <f>'P:\2Novada_parvalde\2 NP mēneša plāns\04_Plānošanas matricas\Novožilovs\[Novožilovs.xlsm]Nodarbību saraksts'!R18</f>
    </nc>
  </rcc>
  <rcc rId="3754" sId="1">
    <oc r="S270">
      <f>'P:\2Novada_Nodala\2 NP mēneša plāns\04_Plānošanas matricas\Novožilovs\[Novožilovs.xlsm]Nodarbību saraksts'!S18</f>
    </oc>
    <nc r="S270">
      <f>'P:\2Novada_parvalde\2 NP mēneša plāns\04_Plānošanas matricas\Novožilovs\[Novožilovs.xlsm]Nodarbību saraksts'!S18</f>
    </nc>
  </rcc>
  <rcc rId="3755" sId="1">
    <oc r="T270">
      <f>'P:\2Novada_Nodala\2 NP mēneša plāns\04_Plānošanas matricas\Novožilovs\[Novožilovs.xlsm]Nodarbību saraksts'!T18</f>
    </oc>
    <nc r="T270">
      <f>'P:\2Novada_parvalde\2 NP mēneša plāns\04_Plānošanas matricas\Novožilovs\[Novožilovs.xlsm]Nodarbību saraksts'!T18</f>
    </nc>
  </rcc>
  <rcc rId="3756" sId="1">
    <oc r="U270">
      <f>'P:\2Novada_Nodala\2 NP mēneša plāns\04_Plānošanas matricas\Novožilovs\[Novožilovs.xlsm]Nodarbību saraksts'!U18</f>
    </oc>
    <nc r="U270">
      <f>'P:\2Novada_parvalde\2 NP mēneša plāns\04_Plānošanas matricas\Novožilovs\[Novožilovs.xlsm]Nodarbību saraksts'!U18</f>
    </nc>
  </rcc>
  <rcc rId="3757" sId="1">
    <oc r="D271">
      <f>'P:\2Novada_Nodala\2 NP mēneša plāns\04_Plānošanas matricas\Novožilovs\[Novožilovs.xlsm]Nodarbību saraksts'!D19</f>
    </oc>
    <nc r="D271">
      <f>'P:\2Novada_parvalde\2 NP mēneša plāns\04_Plānošanas matricas\Novožilovs\[Novožilovs.xlsm]Nodarbību saraksts'!D19</f>
    </nc>
  </rcc>
  <rcc rId="3758" sId="1">
    <oc r="E271">
      <f>'P:\2Novada_Nodala\2 NP mēneša plāns\04_Plānošanas matricas\Novožilovs\[Novožilovs.xlsm]Nodarbību saraksts'!E19</f>
    </oc>
    <nc r="E271">
      <f>'P:\2Novada_parvalde\2 NP mēneša plāns\04_Plānošanas matricas\Novožilovs\[Novožilovs.xlsm]Nodarbību saraksts'!E19</f>
    </nc>
  </rcc>
  <rcc rId="3759" sId="1">
    <oc r="F271">
      <f>'P:\2Novada_Nodala\2 NP mēneša plāns\04_Plānošanas matricas\Novožilovs\[Novožilovs.xlsm]Nodarbību saraksts'!F19</f>
    </oc>
    <nc r="F271">
      <f>'P:\2Novada_parvalde\2 NP mēneša plāns\04_Plānošanas matricas\Novožilovs\[Novožilovs.xlsm]Nodarbību saraksts'!F19</f>
    </nc>
  </rcc>
  <rcc rId="3760" sId="1">
    <oc r="G271">
      <f>'P:\2Novada_Nodala\2 NP mēneša plāns\04_Plānošanas matricas\Novožilovs\[Novožilovs.xlsm]Nodarbību saraksts'!G19</f>
    </oc>
    <nc r="G271">
      <f>'P:\2Novada_parvalde\2 NP mēneša plāns\04_Plānošanas matricas\Novožilovs\[Novožilovs.xlsm]Nodarbību saraksts'!G19</f>
    </nc>
  </rcc>
  <rcc rId="3761" sId="1">
    <oc r="H271">
      <f>'P:\2Novada_Nodala\2 NP mēneša plāns\04_Plānošanas matricas\Novožilovs\[Novožilovs.xlsm]Nodarbību saraksts'!H19</f>
    </oc>
    <nc r="H271">
      <f>'P:\2Novada_parvalde\2 NP mēneša plāns\04_Plānošanas matricas\Novožilovs\[Novožilovs.xlsm]Nodarbību saraksts'!H19</f>
    </nc>
  </rcc>
  <rcc rId="3762" sId="1">
    <oc r="I271">
      <f>'P:\2Novada_Nodala\2 NP mēneša plāns\04_Plānošanas matricas\Novožilovs\[Novožilovs.xlsm]Nodarbību saraksts'!I19</f>
    </oc>
    <nc r="I271">
      <f>'P:\2Novada_parvalde\2 NP mēneša plāns\04_Plānošanas matricas\Novožilovs\[Novožilovs.xlsm]Nodarbību saraksts'!I19</f>
    </nc>
  </rcc>
  <rcc rId="3763" sId="1">
    <oc r="J271">
      <f>'P:\2Novada_Nodala\2 NP mēneša plāns\04_Plānošanas matricas\Novožilovs\[Novožilovs.xlsm]Nodarbību saraksts'!J19</f>
    </oc>
    <nc r="J271">
      <f>'P:\2Novada_parvalde\2 NP mēneša plāns\04_Plānošanas matricas\Novožilovs\[Novožilovs.xlsm]Nodarbību saraksts'!J19</f>
    </nc>
  </rcc>
  <rcc rId="3764" sId="1">
    <oc r="K271">
      <f>'P:\2Novada_Nodala\2 NP mēneša plāns\04_Plānošanas matricas\Novožilovs\[Novožilovs.xlsm]Nodarbību saraksts'!K19</f>
    </oc>
    <nc r="K271">
      <f>'P:\2Novada_parvalde\2 NP mēneša plāns\04_Plānošanas matricas\Novožilovs\[Novožilovs.xlsm]Nodarbību saraksts'!K19</f>
    </nc>
  </rcc>
  <rcc rId="3765" sId="1">
    <oc r="L271">
      <f>'P:\2Novada_Nodala\2 NP mēneša plāns\04_Plānošanas matricas\Novožilovs\[Novožilovs.xlsm]Nodarbību saraksts'!L19</f>
    </oc>
    <nc r="L271">
      <f>'P:\2Novada_parvalde\2 NP mēneša plāns\04_Plānošanas matricas\Novožilovs\[Novožilovs.xlsm]Nodarbību saraksts'!L19</f>
    </nc>
  </rcc>
  <rcc rId="3766" sId="1">
    <oc r="M271">
      <f>'P:\2Novada_Nodala\2 NP mēneša plāns\04_Plānošanas matricas\Novožilovs\[Novožilovs.xlsm]Nodarbību saraksts'!M19</f>
    </oc>
    <nc r="M271">
      <f>'P:\2Novada_parvalde\2 NP mēneša plāns\04_Plānošanas matricas\Novožilovs\[Novožilovs.xlsm]Nodarbību saraksts'!M19</f>
    </nc>
  </rcc>
  <rcc rId="3767" sId="1">
    <oc r="N271">
      <f>'P:\2Novada_Nodala\2 NP mēneša plāns\04_Plānošanas matricas\Novožilovs\[Novožilovs.xlsm]Nodarbību saraksts'!N19</f>
    </oc>
    <nc r="N271">
      <f>'P:\2Novada_parvalde\2 NP mēneša plāns\04_Plānošanas matricas\Novožilovs\[Novožilovs.xlsm]Nodarbību saraksts'!N19</f>
    </nc>
  </rcc>
  <rcc rId="3768" sId="1">
    <oc r="O271">
      <f>'P:\2Novada_Nodala\2 NP mēneša plāns\04_Plānošanas matricas\Novožilovs\[Novožilovs.xlsm]Nodarbību saraksts'!O19</f>
    </oc>
    <nc r="O271">
      <f>'P:\2Novada_parvalde\2 NP mēneša plāns\04_Plānošanas matricas\Novožilovs\[Novožilovs.xlsm]Nodarbību saraksts'!O19</f>
    </nc>
  </rcc>
  <rcc rId="3769" sId="1">
    <oc r="P271">
      <f>'P:\2Novada_Nodala\2 NP mēneša plāns\04_Plānošanas matricas\Novožilovs\[Novožilovs.xlsm]Nodarbību saraksts'!P19</f>
    </oc>
    <nc r="P271">
      <f>'P:\2Novada_parvalde\2 NP mēneša plāns\04_Plānošanas matricas\Novožilovs\[Novožilovs.xlsm]Nodarbību saraksts'!P19</f>
    </nc>
  </rcc>
  <rcc rId="3770" sId="1">
    <oc r="Q271">
      <f>'P:\2Novada_Nodala\2 NP mēneša plāns\04_Plānošanas matricas\Novožilovs\[Novožilovs.xlsm]Nodarbību saraksts'!Q19</f>
    </oc>
    <nc r="Q271">
      <f>'P:\2Novada_parvalde\2 NP mēneša plāns\04_Plānošanas matricas\Novožilovs\[Novožilovs.xlsm]Nodarbību saraksts'!Q19</f>
    </nc>
  </rcc>
  <rcc rId="3771" sId="1">
    <oc r="R271">
      <f>'P:\2Novada_Nodala\2 NP mēneša plāns\04_Plānošanas matricas\Novožilovs\[Novožilovs.xlsm]Nodarbību saraksts'!R19</f>
    </oc>
    <nc r="R271">
      <f>'P:\2Novada_parvalde\2 NP mēneša plāns\04_Plānošanas matricas\Novožilovs\[Novožilovs.xlsm]Nodarbību saraksts'!R19</f>
    </nc>
  </rcc>
  <rcc rId="3772" sId="1">
    <oc r="S271">
      <f>'P:\2Novada_Nodala\2 NP mēneša plāns\04_Plānošanas matricas\Novožilovs\[Novožilovs.xlsm]Nodarbību saraksts'!S19</f>
    </oc>
    <nc r="S271">
      <f>'P:\2Novada_parvalde\2 NP mēneša plāns\04_Plānošanas matricas\Novožilovs\[Novožilovs.xlsm]Nodarbību saraksts'!S19</f>
    </nc>
  </rcc>
  <rcc rId="3773" sId="1">
    <oc r="T271">
      <f>'P:\2Novada_Nodala\2 NP mēneša plāns\04_Plānošanas matricas\Novožilovs\[Novožilovs.xlsm]Nodarbību saraksts'!T19</f>
    </oc>
    <nc r="T271">
      <f>'P:\2Novada_parvalde\2 NP mēneša plāns\04_Plānošanas matricas\Novožilovs\[Novožilovs.xlsm]Nodarbību saraksts'!T19</f>
    </nc>
  </rcc>
  <rcc rId="3774" sId="1">
    <oc r="U271">
      <f>'P:\2Novada_Nodala\2 NP mēneša plāns\04_Plānošanas matricas\Novožilovs\[Novožilovs.xlsm]Nodarbību saraksts'!U19</f>
    </oc>
    <nc r="U271">
      <f>'P:\2Novada_parvalde\2 NP mēneša plāns\04_Plānošanas matricas\Novožilovs\[Novožilovs.xlsm]Nodarbību saraksts'!U19</f>
    </nc>
  </rcc>
  <rcc rId="3775" sId="1">
    <oc r="D272">
      <f>'P:\2Novada_Nodala\2 NP mēneša plāns\04_Plānošanas matricas\Novožilovs\[Novožilovs.xlsm]Nodarbību saraksts'!D20</f>
    </oc>
    <nc r="D272">
      <f>'P:\2Novada_parvalde\2 NP mēneša plāns\04_Plānošanas matricas\Novožilovs\[Novožilovs.xlsm]Nodarbību saraksts'!D20</f>
    </nc>
  </rcc>
  <rcc rId="3776" sId="1">
    <oc r="E272">
      <f>'P:\2Novada_Nodala\2 NP mēneša plāns\04_Plānošanas matricas\Novožilovs\[Novožilovs.xlsm]Nodarbību saraksts'!E20</f>
    </oc>
    <nc r="E272">
      <f>'P:\2Novada_parvalde\2 NP mēneša plāns\04_Plānošanas matricas\Novožilovs\[Novožilovs.xlsm]Nodarbību saraksts'!E20</f>
    </nc>
  </rcc>
  <rcc rId="3777" sId="1">
    <oc r="F272">
      <f>'P:\2Novada_Nodala\2 NP mēneša plāns\04_Plānošanas matricas\Novožilovs\[Novožilovs.xlsm]Nodarbību saraksts'!F20</f>
    </oc>
    <nc r="F272">
      <f>'P:\2Novada_parvalde\2 NP mēneša plāns\04_Plānošanas matricas\Novožilovs\[Novožilovs.xlsm]Nodarbību saraksts'!F20</f>
    </nc>
  </rcc>
  <rcc rId="3778" sId="1">
    <oc r="G272">
      <f>'P:\2Novada_Nodala\2 NP mēneša plāns\04_Plānošanas matricas\Novožilovs\[Novožilovs.xlsm]Nodarbību saraksts'!G20</f>
    </oc>
    <nc r="G272">
      <f>'P:\2Novada_parvalde\2 NP mēneša plāns\04_Plānošanas matricas\Novožilovs\[Novožilovs.xlsm]Nodarbību saraksts'!G20</f>
    </nc>
  </rcc>
  <rcc rId="3779" sId="1">
    <oc r="H272">
      <f>'P:\2Novada_Nodala\2 NP mēneša plāns\04_Plānošanas matricas\Novožilovs\[Novožilovs.xlsm]Nodarbību saraksts'!H20</f>
    </oc>
    <nc r="H272">
      <f>'P:\2Novada_parvalde\2 NP mēneša plāns\04_Plānošanas matricas\Novožilovs\[Novožilovs.xlsm]Nodarbību saraksts'!H20</f>
    </nc>
  </rcc>
  <rcc rId="3780" sId="1">
    <oc r="I272">
      <f>'P:\2Novada_Nodala\2 NP mēneša plāns\04_Plānošanas matricas\Novožilovs\[Novožilovs.xlsm]Nodarbību saraksts'!I20</f>
    </oc>
    <nc r="I272">
      <f>'P:\2Novada_parvalde\2 NP mēneša plāns\04_Plānošanas matricas\Novožilovs\[Novožilovs.xlsm]Nodarbību saraksts'!I20</f>
    </nc>
  </rcc>
  <rcc rId="3781" sId="1">
    <oc r="J272">
      <f>'P:\2Novada_Nodala\2 NP mēneša plāns\04_Plānošanas matricas\Novožilovs\[Novožilovs.xlsm]Nodarbību saraksts'!J20</f>
    </oc>
    <nc r="J272">
      <f>'P:\2Novada_parvalde\2 NP mēneša plāns\04_Plānošanas matricas\Novožilovs\[Novožilovs.xlsm]Nodarbību saraksts'!J20</f>
    </nc>
  </rcc>
  <rcc rId="3782" sId="1">
    <oc r="K272">
      <f>'P:\2Novada_Nodala\2 NP mēneša plāns\04_Plānošanas matricas\Novožilovs\[Novožilovs.xlsm]Nodarbību saraksts'!K20</f>
    </oc>
    <nc r="K272">
      <f>'P:\2Novada_parvalde\2 NP mēneša plāns\04_Plānošanas matricas\Novožilovs\[Novožilovs.xlsm]Nodarbību saraksts'!K20</f>
    </nc>
  </rcc>
  <rcc rId="3783" sId="1">
    <oc r="L272">
      <f>'P:\2Novada_Nodala\2 NP mēneša plāns\04_Plānošanas matricas\Novožilovs\[Novožilovs.xlsm]Nodarbību saraksts'!L20</f>
    </oc>
    <nc r="L272">
      <f>'P:\2Novada_parvalde\2 NP mēneša plāns\04_Plānošanas matricas\Novožilovs\[Novožilovs.xlsm]Nodarbību saraksts'!L20</f>
    </nc>
  </rcc>
  <rcc rId="3784" sId="1">
    <oc r="M272">
      <f>'P:\2Novada_Nodala\2 NP mēneša plāns\04_Plānošanas matricas\Novožilovs\[Novožilovs.xlsm]Nodarbību saraksts'!M20</f>
    </oc>
    <nc r="M272">
      <f>'P:\2Novada_parvalde\2 NP mēneša plāns\04_Plānošanas matricas\Novožilovs\[Novožilovs.xlsm]Nodarbību saraksts'!M20</f>
    </nc>
  </rcc>
  <rcc rId="3785" sId="1">
    <oc r="N272">
      <f>'P:\2Novada_Nodala\2 NP mēneša plāns\04_Plānošanas matricas\Novožilovs\[Novožilovs.xlsm]Nodarbību saraksts'!N20</f>
    </oc>
    <nc r="N272">
      <f>'P:\2Novada_parvalde\2 NP mēneša plāns\04_Plānošanas matricas\Novožilovs\[Novožilovs.xlsm]Nodarbību saraksts'!N20</f>
    </nc>
  </rcc>
  <rcc rId="3786" sId="1">
    <oc r="O272">
      <f>'P:\2Novada_Nodala\2 NP mēneša plāns\04_Plānošanas matricas\Novožilovs\[Novožilovs.xlsm]Nodarbību saraksts'!O20</f>
    </oc>
    <nc r="O272">
      <f>'P:\2Novada_parvalde\2 NP mēneša plāns\04_Plānošanas matricas\Novožilovs\[Novožilovs.xlsm]Nodarbību saraksts'!O20</f>
    </nc>
  </rcc>
  <rcc rId="3787" sId="1">
    <oc r="P272">
      <f>'P:\2Novada_Nodala\2 NP mēneša plāns\04_Plānošanas matricas\Novožilovs\[Novožilovs.xlsm]Nodarbību saraksts'!P20</f>
    </oc>
    <nc r="P272">
      <f>'P:\2Novada_parvalde\2 NP mēneša plāns\04_Plānošanas matricas\Novožilovs\[Novožilovs.xlsm]Nodarbību saraksts'!P20</f>
    </nc>
  </rcc>
  <rcc rId="3788" sId="1">
    <oc r="Q272">
      <f>'P:\2Novada_Nodala\2 NP mēneša plāns\04_Plānošanas matricas\Novožilovs\[Novožilovs.xlsm]Nodarbību saraksts'!Q20</f>
    </oc>
    <nc r="Q272">
      <f>'P:\2Novada_parvalde\2 NP mēneša plāns\04_Plānošanas matricas\Novožilovs\[Novožilovs.xlsm]Nodarbību saraksts'!Q20</f>
    </nc>
  </rcc>
  <rcc rId="3789" sId="1">
    <oc r="R272">
      <f>'P:\2Novada_Nodala\2 NP mēneša plāns\04_Plānošanas matricas\Novožilovs\[Novožilovs.xlsm]Nodarbību saraksts'!R20</f>
    </oc>
    <nc r="R272">
      <f>'P:\2Novada_parvalde\2 NP mēneša plāns\04_Plānošanas matricas\Novožilovs\[Novožilovs.xlsm]Nodarbību saraksts'!R20</f>
    </nc>
  </rcc>
  <rcc rId="3790" sId="1">
    <oc r="S272">
      <f>'P:\2Novada_Nodala\2 NP mēneša plāns\04_Plānošanas matricas\Novožilovs\[Novožilovs.xlsm]Nodarbību saraksts'!S20</f>
    </oc>
    <nc r="S272">
      <f>'P:\2Novada_parvalde\2 NP mēneša plāns\04_Plānošanas matricas\Novožilovs\[Novožilovs.xlsm]Nodarbību saraksts'!S20</f>
    </nc>
  </rcc>
  <rcc rId="3791" sId="1">
    <oc r="T272">
      <f>'P:\2Novada_Nodala\2 NP mēneša plāns\04_Plānošanas matricas\Novožilovs\[Novožilovs.xlsm]Nodarbību saraksts'!T20</f>
    </oc>
    <nc r="T272">
      <f>'P:\2Novada_parvalde\2 NP mēneša plāns\04_Plānošanas matricas\Novožilovs\[Novožilovs.xlsm]Nodarbību saraksts'!T20</f>
    </nc>
  </rcc>
  <rcc rId="3792" sId="1">
    <oc r="U272">
      <f>'P:\2Novada_Nodala\2 NP mēneša plāns\04_Plānošanas matricas\Novožilovs\[Novožilovs.xlsm]Nodarbību saraksts'!U20</f>
    </oc>
    <nc r="U272">
      <f>'P:\2Novada_parvalde\2 NP mēneša plāns\04_Plānošanas matricas\Novožilovs\[Novožilovs.xlsm]Nodarbību saraksts'!U20</f>
    </nc>
  </rcc>
  <rcc rId="3793" sId="1">
    <oc r="D273">
      <f>'P:\2Novada_Nodala\2 NP mēneša plāns\04_Plānošanas matricas\Novožilovs\[Novožilovs.xlsm]Nodarbību saraksts'!D21</f>
    </oc>
    <nc r="D273">
      <f>'P:\2Novada_parvalde\2 NP mēneša plāns\04_Plānošanas matricas\Novožilovs\[Novožilovs.xlsm]Nodarbību saraksts'!D21</f>
    </nc>
  </rcc>
  <rcc rId="3794" sId="1">
    <oc r="E273">
      <f>'P:\2Novada_Nodala\2 NP mēneša plāns\04_Plānošanas matricas\Novožilovs\[Novožilovs.xlsm]Nodarbību saraksts'!E21</f>
    </oc>
    <nc r="E273">
      <f>'P:\2Novada_parvalde\2 NP mēneša plāns\04_Plānošanas matricas\Novožilovs\[Novožilovs.xlsm]Nodarbību saraksts'!E21</f>
    </nc>
  </rcc>
  <rcc rId="3795" sId="1">
    <oc r="F273">
      <f>'P:\2Novada_Nodala\2 NP mēneša plāns\04_Plānošanas matricas\Novožilovs\[Novožilovs.xlsm]Nodarbību saraksts'!F21</f>
    </oc>
    <nc r="F273">
      <f>'P:\2Novada_parvalde\2 NP mēneša plāns\04_Plānošanas matricas\Novožilovs\[Novožilovs.xlsm]Nodarbību saraksts'!F21</f>
    </nc>
  </rcc>
  <rcc rId="3796" sId="1">
    <oc r="G273">
      <f>'P:\2Novada_Nodala\2 NP mēneša plāns\04_Plānošanas matricas\Novožilovs\[Novožilovs.xlsm]Nodarbību saraksts'!G21</f>
    </oc>
    <nc r="G273">
      <f>'P:\2Novada_parvalde\2 NP mēneša plāns\04_Plānošanas matricas\Novožilovs\[Novožilovs.xlsm]Nodarbību saraksts'!G21</f>
    </nc>
  </rcc>
  <rcc rId="3797" sId="1">
    <oc r="H273">
      <f>'P:\2Novada_Nodala\2 NP mēneša plāns\04_Plānošanas matricas\Novožilovs\[Novožilovs.xlsm]Nodarbību saraksts'!H21</f>
    </oc>
    <nc r="H273">
      <f>'P:\2Novada_parvalde\2 NP mēneša plāns\04_Plānošanas matricas\Novožilovs\[Novožilovs.xlsm]Nodarbību saraksts'!H21</f>
    </nc>
  </rcc>
  <rcc rId="3798" sId="1">
    <oc r="I273">
      <f>'P:\2Novada_Nodala\2 NP mēneša plāns\04_Plānošanas matricas\Novožilovs\[Novožilovs.xlsm]Nodarbību saraksts'!I21</f>
    </oc>
    <nc r="I273">
      <f>'P:\2Novada_parvalde\2 NP mēneša plāns\04_Plānošanas matricas\Novožilovs\[Novožilovs.xlsm]Nodarbību saraksts'!I21</f>
    </nc>
  </rcc>
  <rcc rId="3799" sId="1">
    <oc r="J273">
      <f>'P:\2Novada_Nodala\2 NP mēneša plāns\04_Plānošanas matricas\Novožilovs\[Novožilovs.xlsm]Nodarbību saraksts'!J21</f>
    </oc>
    <nc r="J273">
      <f>'P:\2Novada_parvalde\2 NP mēneša plāns\04_Plānošanas matricas\Novožilovs\[Novožilovs.xlsm]Nodarbību saraksts'!J21</f>
    </nc>
  </rcc>
  <rcc rId="3800" sId="1">
    <oc r="K273">
      <f>'P:\2Novada_Nodala\2 NP mēneša plāns\04_Plānošanas matricas\Novožilovs\[Novožilovs.xlsm]Nodarbību saraksts'!K21</f>
    </oc>
    <nc r="K273">
      <f>'P:\2Novada_parvalde\2 NP mēneša plāns\04_Plānošanas matricas\Novožilovs\[Novožilovs.xlsm]Nodarbību saraksts'!K21</f>
    </nc>
  </rcc>
  <rcc rId="3801" sId="1">
    <oc r="L273">
      <f>'P:\2Novada_Nodala\2 NP mēneša plāns\04_Plānošanas matricas\Novožilovs\[Novožilovs.xlsm]Nodarbību saraksts'!L21</f>
    </oc>
    <nc r="L273">
      <f>'P:\2Novada_parvalde\2 NP mēneša plāns\04_Plānošanas matricas\Novožilovs\[Novožilovs.xlsm]Nodarbību saraksts'!L21</f>
    </nc>
  </rcc>
  <rcc rId="3802" sId="1">
    <oc r="M273">
      <f>'P:\2Novada_Nodala\2 NP mēneša plāns\04_Plānošanas matricas\Novožilovs\[Novožilovs.xlsm]Nodarbību saraksts'!M21</f>
    </oc>
    <nc r="M273">
      <f>'P:\2Novada_parvalde\2 NP mēneša plāns\04_Plānošanas matricas\Novožilovs\[Novožilovs.xlsm]Nodarbību saraksts'!M21</f>
    </nc>
  </rcc>
  <rcc rId="3803" sId="1">
    <oc r="N273">
      <f>'P:\2Novada_Nodala\2 NP mēneša plāns\04_Plānošanas matricas\Novožilovs\[Novožilovs.xlsm]Nodarbību saraksts'!N21</f>
    </oc>
    <nc r="N273">
      <f>'P:\2Novada_parvalde\2 NP mēneša plāns\04_Plānošanas matricas\Novožilovs\[Novožilovs.xlsm]Nodarbību saraksts'!N21</f>
    </nc>
  </rcc>
  <rcc rId="3804" sId="1">
    <oc r="O273">
      <f>'P:\2Novada_Nodala\2 NP mēneša plāns\04_Plānošanas matricas\Novožilovs\[Novožilovs.xlsm]Nodarbību saraksts'!O21</f>
    </oc>
    <nc r="O273">
      <f>'P:\2Novada_parvalde\2 NP mēneša plāns\04_Plānošanas matricas\Novožilovs\[Novožilovs.xlsm]Nodarbību saraksts'!O21</f>
    </nc>
  </rcc>
  <rcc rId="3805" sId="1">
    <oc r="P273">
      <f>'P:\2Novada_Nodala\2 NP mēneša plāns\04_Plānošanas matricas\Novožilovs\[Novožilovs.xlsm]Nodarbību saraksts'!P21</f>
    </oc>
    <nc r="P273">
      <f>'P:\2Novada_parvalde\2 NP mēneša plāns\04_Plānošanas matricas\Novožilovs\[Novožilovs.xlsm]Nodarbību saraksts'!P21</f>
    </nc>
  </rcc>
  <rcc rId="3806" sId="1">
    <oc r="Q273">
      <f>'P:\2Novada_Nodala\2 NP mēneša plāns\04_Plānošanas matricas\Novožilovs\[Novožilovs.xlsm]Nodarbību saraksts'!Q21</f>
    </oc>
    <nc r="Q273">
      <f>'P:\2Novada_parvalde\2 NP mēneša plāns\04_Plānošanas matricas\Novožilovs\[Novožilovs.xlsm]Nodarbību saraksts'!Q21</f>
    </nc>
  </rcc>
  <rcc rId="3807" sId="1">
    <oc r="R273">
      <f>'P:\2Novada_Nodala\2 NP mēneša plāns\04_Plānošanas matricas\Novožilovs\[Novožilovs.xlsm]Nodarbību saraksts'!R21</f>
    </oc>
    <nc r="R273">
      <f>'P:\2Novada_parvalde\2 NP mēneša plāns\04_Plānošanas matricas\Novožilovs\[Novožilovs.xlsm]Nodarbību saraksts'!R21</f>
    </nc>
  </rcc>
  <rcc rId="3808" sId="1">
    <oc r="S273">
      <f>'P:\2Novada_Nodala\2 NP mēneša plāns\04_Plānošanas matricas\Novožilovs\[Novožilovs.xlsm]Nodarbību saraksts'!S21</f>
    </oc>
    <nc r="S273">
      <f>'P:\2Novada_parvalde\2 NP mēneša plāns\04_Plānošanas matricas\Novožilovs\[Novožilovs.xlsm]Nodarbību saraksts'!S21</f>
    </nc>
  </rcc>
  <rcc rId="3809" sId="1">
    <oc r="T273">
      <f>'P:\2Novada_Nodala\2 NP mēneša plāns\04_Plānošanas matricas\Novožilovs\[Novožilovs.xlsm]Nodarbību saraksts'!T21</f>
    </oc>
    <nc r="T273">
      <f>'P:\2Novada_parvalde\2 NP mēneša plāns\04_Plānošanas matricas\Novožilovs\[Novožilovs.xlsm]Nodarbību saraksts'!T21</f>
    </nc>
  </rcc>
  <rcc rId="3810" sId="1">
    <oc r="U273">
      <f>'P:\2Novada_Nodala\2 NP mēneša plāns\04_Plānošanas matricas\Novožilovs\[Novožilovs.xlsm]Nodarbību saraksts'!U21</f>
    </oc>
    <nc r="U273">
      <f>'P:\2Novada_parvalde\2 NP mēneša plāns\04_Plānošanas matricas\Novožilovs\[Novožilovs.xlsm]Nodarbību saraksts'!U21</f>
    </nc>
  </rcc>
  <rcc rId="3811" sId="1">
    <oc r="D274">
      <f>'P:\2Novada_Nodala\2 NP mēneša plāns\04_Plānošanas matricas\Novožilovs\[Novožilovs.xlsm]Nodarbību saraksts'!D22</f>
    </oc>
    <nc r="D274">
      <f>'P:\2Novada_parvalde\2 NP mēneša plāns\04_Plānošanas matricas\Novožilovs\[Novožilovs.xlsm]Nodarbību saraksts'!D22</f>
    </nc>
  </rcc>
  <rcc rId="3812" sId="1">
    <oc r="E274">
      <f>'P:\2Novada_Nodala\2 NP mēneša plāns\04_Plānošanas matricas\Novožilovs\[Novožilovs.xlsm]Nodarbību saraksts'!E22</f>
    </oc>
    <nc r="E274">
      <f>'P:\2Novada_parvalde\2 NP mēneša plāns\04_Plānošanas matricas\Novožilovs\[Novožilovs.xlsm]Nodarbību saraksts'!E22</f>
    </nc>
  </rcc>
  <rcc rId="3813" sId="1">
    <oc r="F274">
      <f>'P:\2Novada_Nodala\2 NP mēneša plāns\04_Plānošanas matricas\Novožilovs\[Novožilovs.xlsm]Nodarbību saraksts'!F22</f>
    </oc>
    <nc r="F274">
      <f>'P:\2Novada_parvalde\2 NP mēneša plāns\04_Plānošanas matricas\Novožilovs\[Novožilovs.xlsm]Nodarbību saraksts'!F22</f>
    </nc>
  </rcc>
  <rcc rId="3814" sId="1">
    <oc r="G274">
      <f>'P:\2Novada_Nodala\2 NP mēneša plāns\04_Plānošanas matricas\Novožilovs\[Novožilovs.xlsm]Nodarbību saraksts'!G22</f>
    </oc>
    <nc r="G274">
      <f>'P:\2Novada_parvalde\2 NP mēneša plāns\04_Plānošanas matricas\Novožilovs\[Novožilovs.xlsm]Nodarbību saraksts'!G22</f>
    </nc>
  </rcc>
  <rcc rId="3815" sId="1">
    <oc r="H274">
      <f>'P:\2Novada_Nodala\2 NP mēneša plāns\04_Plānošanas matricas\Novožilovs\[Novožilovs.xlsm]Nodarbību saraksts'!H22</f>
    </oc>
    <nc r="H274">
      <f>'P:\2Novada_parvalde\2 NP mēneša plāns\04_Plānošanas matricas\Novožilovs\[Novožilovs.xlsm]Nodarbību saraksts'!H22</f>
    </nc>
  </rcc>
  <rcc rId="3816" sId="1">
    <oc r="I274">
      <f>'P:\2Novada_Nodala\2 NP mēneša plāns\04_Plānošanas matricas\Novožilovs\[Novožilovs.xlsm]Nodarbību saraksts'!I22</f>
    </oc>
    <nc r="I274">
      <f>'P:\2Novada_parvalde\2 NP mēneša plāns\04_Plānošanas matricas\Novožilovs\[Novožilovs.xlsm]Nodarbību saraksts'!I22</f>
    </nc>
  </rcc>
  <rcc rId="3817" sId="1">
    <oc r="J274">
      <f>'P:\2Novada_Nodala\2 NP mēneša plāns\04_Plānošanas matricas\Novožilovs\[Novožilovs.xlsm]Nodarbību saraksts'!J22</f>
    </oc>
    <nc r="J274">
      <f>'P:\2Novada_parvalde\2 NP mēneša plāns\04_Plānošanas matricas\Novožilovs\[Novožilovs.xlsm]Nodarbību saraksts'!J22</f>
    </nc>
  </rcc>
  <rcc rId="3818" sId="1">
    <oc r="K274">
      <f>'P:\2Novada_Nodala\2 NP mēneša plāns\04_Plānošanas matricas\Novožilovs\[Novožilovs.xlsm]Nodarbību saraksts'!K22</f>
    </oc>
    <nc r="K274">
      <f>'P:\2Novada_parvalde\2 NP mēneša plāns\04_Plānošanas matricas\Novožilovs\[Novožilovs.xlsm]Nodarbību saraksts'!K22</f>
    </nc>
  </rcc>
  <rcc rId="3819" sId="1">
    <oc r="L274">
      <f>'P:\2Novada_Nodala\2 NP mēneša plāns\04_Plānošanas matricas\Novožilovs\[Novožilovs.xlsm]Nodarbību saraksts'!L22</f>
    </oc>
    <nc r="L274">
      <f>'P:\2Novada_parvalde\2 NP mēneša plāns\04_Plānošanas matricas\Novožilovs\[Novožilovs.xlsm]Nodarbību saraksts'!L22</f>
    </nc>
  </rcc>
  <rcc rId="3820" sId="1">
    <oc r="M274">
      <f>'P:\2Novada_Nodala\2 NP mēneša plāns\04_Plānošanas matricas\Novožilovs\[Novožilovs.xlsm]Nodarbību saraksts'!M22</f>
    </oc>
    <nc r="M274">
      <f>'P:\2Novada_parvalde\2 NP mēneša plāns\04_Plānošanas matricas\Novožilovs\[Novožilovs.xlsm]Nodarbību saraksts'!M22</f>
    </nc>
  </rcc>
  <rcc rId="3821" sId="1">
    <oc r="N274">
      <f>'P:\2Novada_Nodala\2 NP mēneša plāns\04_Plānošanas matricas\Novožilovs\[Novožilovs.xlsm]Nodarbību saraksts'!N22</f>
    </oc>
    <nc r="N274">
      <f>'P:\2Novada_parvalde\2 NP mēneša plāns\04_Plānošanas matricas\Novožilovs\[Novožilovs.xlsm]Nodarbību saraksts'!N22</f>
    </nc>
  </rcc>
  <rcc rId="3822" sId="1">
    <oc r="O274">
      <f>'P:\2Novada_Nodala\2 NP mēneša plāns\04_Plānošanas matricas\Novožilovs\[Novožilovs.xlsm]Nodarbību saraksts'!O22</f>
    </oc>
    <nc r="O274">
      <f>'P:\2Novada_parvalde\2 NP mēneša plāns\04_Plānošanas matricas\Novožilovs\[Novožilovs.xlsm]Nodarbību saraksts'!O22</f>
    </nc>
  </rcc>
  <rcc rId="3823" sId="1">
    <oc r="P274">
      <f>'P:\2Novada_Nodala\2 NP mēneša plāns\04_Plānošanas matricas\Novožilovs\[Novožilovs.xlsm]Nodarbību saraksts'!P22</f>
    </oc>
    <nc r="P274">
      <f>'P:\2Novada_parvalde\2 NP mēneša plāns\04_Plānošanas matricas\Novožilovs\[Novožilovs.xlsm]Nodarbību saraksts'!P22</f>
    </nc>
  </rcc>
  <rcc rId="3824" sId="1">
    <oc r="Q274">
      <f>'P:\2Novada_Nodala\2 NP mēneša plāns\04_Plānošanas matricas\Novožilovs\[Novožilovs.xlsm]Nodarbību saraksts'!Q22</f>
    </oc>
    <nc r="Q274">
      <f>'P:\2Novada_parvalde\2 NP mēneša plāns\04_Plānošanas matricas\Novožilovs\[Novožilovs.xlsm]Nodarbību saraksts'!Q22</f>
    </nc>
  </rcc>
  <rcc rId="3825" sId="1">
    <oc r="R274">
      <f>'P:\2Novada_Nodala\2 NP mēneša plāns\04_Plānošanas matricas\Novožilovs\[Novožilovs.xlsm]Nodarbību saraksts'!R22</f>
    </oc>
    <nc r="R274">
      <f>'P:\2Novada_parvalde\2 NP mēneša plāns\04_Plānošanas matricas\Novožilovs\[Novožilovs.xlsm]Nodarbību saraksts'!R22</f>
    </nc>
  </rcc>
  <rcc rId="3826" sId="1">
    <oc r="S274">
      <f>'P:\2Novada_Nodala\2 NP mēneša plāns\04_Plānošanas matricas\Novožilovs\[Novožilovs.xlsm]Nodarbību saraksts'!S22</f>
    </oc>
    <nc r="S274">
      <f>'P:\2Novada_parvalde\2 NP mēneša plāns\04_Plānošanas matricas\Novožilovs\[Novožilovs.xlsm]Nodarbību saraksts'!S22</f>
    </nc>
  </rcc>
  <rcc rId="3827" sId="1">
    <oc r="T274">
      <f>'P:\2Novada_Nodala\2 NP mēneša plāns\04_Plānošanas matricas\Novožilovs\[Novožilovs.xlsm]Nodarbību saraksts'!T22</f>
    </oc>
    <nc r="T274">
      <f>'P:\2Novada_parvalde\2 NP mēneša plāns\04_Plānošanas matricas\Novožilovs\[Novožilovs.xlsm]Nodarbību saraksts'!T22</f>
    </nc>
  </rcc>
  <rcc rId="3828" sId="1">
    <oc r="U274">
      <f>'P:\2Novada_Nodala\2 NP mēneša plāns\04_Plānošanas matricas\Novožilovs\[Novožilovs.xlsm]Nodarbību saraksts'!U22</f>
    </oc>
    <nc r="U274">
      <f>'P:\2Novada_parvalde\2 NP mēneša plāns\04_Plānošanas matricas\Novožilovs\[Novožilovs.xlsm]Nodarbību saraksts'!U22</f>
    </nc>
  </rcc>
  <rcc rId="3829" sId="1">
    <oc r="B277">
      <f>'P:\2Novada_Nodala\2 NP mēneša plāns\04_Plānošanas matricas\Ozoliņa\[Ozolina.xlsm]Nodarbību saraksts'!B13</f>
    </oc>
    <nc r="B277">
      <f>'P:\2Novada_parvalde\2 NP mēneša plāns\04_Plānošanas matricas\Ozoliņa\[Ozolina.xlsm]Nodarbību saraksts'!B13</f>
    </nc>
  </rcc>
  <rcc rId="3830" sId="1">
    <oc r="C277">
      <f>'P:\2Novada_Nodala\2 NP mēneša plāns\04_Plānošanas matricas\Ozoliņa\[Ozolina.xlsm]Nodarbību saraksts'!C13</f>
    </oc>
    <nc r="C277">
      <f>'P:\2Novada_parvalde\2 NP mēneša plāns\04_Plānošanas matricas\Ozoliņa\[Ozolina.xlsm]Nodarbību saraksts'!C13</f>
    </nc>
  </rcc>
  <rcc rId="3831" sId="1">
    <oc r="D277">
      <f>'P:\2Novada_Nodala\2 NP mēneša plāns\04_Plānošanas matricas\Ozoliņa\[Ozolina.xlsm]Nodarbību saraksts'!D13</f>
    </oc>
    <nc r="D277">
      <f>'P:\2Novada_parvalde\2 NP mēneša plāns\04_Plānošanas matricas\Ozoliņa\[Ozolina.xlsm]Nodarbību saraksts'!D13</f>
    </nc>
  </rcc>
  <rcc rId="3832" sId="1">
    <oc r="E277">
      <f>'P:\2Novada_Nodala\2 NP mēneša plāns\04_Plānošanas matricas\Ozoliņa\[Ozolina.xlsm]Nodarbību saraksts'!E13</f>
    </oc>
    <nc r="E277">
      <f>'P:\2Novada_parvalde\2 NP mēneša plāns\04_Plānošanas matricas\Ozoliņa\[Ozolina.xlsm]Nodarbību saraksts'!E13</f>
    </nc>
  </rcc>
  <rcc rId="3833" sId="1">
    <oc r="F277">
      <f>'P:\2Novada_Nodala\2 NP mēneša plāns\04_Plānošanas matricas\Ozoliņa\[Ozolina.xlsm]Nodarbību saraksts'!F13</f>
    </oc>
    <nc r="F277">
      <f>'P:\2Novada_parvalde\2 NP mēneša plāns\04_Plānošanas matricas\Ozoliņa\[Ozolina.xlsm]Nodarbību saraksts'!F13</f>
    </nc>
  </rcc>
  <rcc rId="3834" sId="1">
    <oc r="G277">
      <f>'P:\2Novada_Nodala\2 NP mēneša plāns\04_Plānošanas matricas\Ozoliņa\[Ozolina.xlsm]Nodarbību saraksts'!G13</f>
    </oc>
    <nc r="G277">
      <f>'P:\2Novada_parvalde\2 NP mēneša plāns\04_Plānošanas matricas\Ozoliņa\[Ozolina.xlsm]Nodarbību saraksts'!G13</f>
    </nc>
  </rcc>
  <rcc rId="3835" sId="1">
    <oc r="H277">
      <f>'P:\2Novada_Nodala\2 NP mēneša plāns\04_Plānošanas matricas\Ozoliņa\[Ozolina.xlsm]Nodarbību saraksts'!H13</f>
    </oc>
    <nc r="H277">
      <f>'P:\2Novada_parvalde\2 NP mēneša plāns\04_Plānošanas matricas\Ozoliņa\[Ozolina.xlsm]Nodarbību saraksts'!H13</f>
    </nc>
  </rcc>
  <rcc rId="3836" sId="1">
    <oc r="I277">
      <f>'P:\2Novada_Nodala\2 NP mēneša plāns\04_Plānošanas matricas\Ozoliņa\[Ozolina.xlsm]Nodarbību saraksts'!I13</f>
    </oc>
    <nc r="I277">
      <f>'P:\2Novada_parvalde\2 NP mēneša plāns\04_Plānošanas matricas\Ozoliņa\[Ozolina.xlsm]Nodarbību saraksts'!I13</f>
    </nc>
  </rcc>
  <rcc rId="3837" sId="1">
    <oc r="J277">
      <f>'P:\2Novada_Nodala\2 NP mēneša plāns\04_Plānošanas matricas\Ozoliņa\[Ozolina.xlsm]Nodarbību saraksts'!J13</f>
    </oc>
    <nc r="J277">
      <f>'P:\2Novada_parvalde\2 NP mēneša plāns\04_Plānošanas matricas\Ozoliņa\[Ozolina.xlsm]Nodarbību saraksts'!J13</f>
    </nc>
  </rcc>
  <rcc rId="3838" sId="1">
    <oc r="K277">
      <f>'P:\2Novada_Nodala\2 NP mēneša plāns\04_Plānošanas matricas\Ozoliņa\[Ozolina.xlsm]Nodarbību saraksts'!K13</f>
    </oc>
    <nc r="K277">
      <f>'P:\2Novada_parvalde\2 NP mēneša plāns\04_Plānošanas matricas\Ozoliņa\[Ozolina.xlsm]Nodarbību saraksts'!K13</f>
    </nc>
  </rcc>
  <rcc rId="3839" sId="1">
    <oc r="L277">
      <f>'P:\2Novada_Nodala\2 NP mēneša plāns\04_Plānošanas matricas\Ozoliņa\[Ozolina.xlsm]Nodarbību saraksts'!L13</f>
    </oc>
    <nc r="L277">
      <f>'P:\2Novada_parvalde\2 NP mēneša plāns\04_Plānošanas matricas\Ozoliņa\[Ozolina.xlsm]Nodarbību saraksts'!L13</f>
    </nc>
  </rcc>
  <rcc rId="3840" sId="1">
    <oc r="M277">
      <f>'P:\2Novada_Nodala\2 NP mēneša plāns\04_Plānošanas matricas\Ozoliņa\[Ozolina.xlsm]Nodarbību saraksts'!M13</f>
    </oc>
    <nc r="M277">
      <f>'P:\2Novada_parvalde\2 NP mēneša plāns\04_Plānošanas matricas\Ozoliņa\[Ozolina.xlsm]Nodarbību saraksts'!M13</f>
    </nc>
  </rcc>
  <rcc rId="3841" sId="1">
    <oc r="N277">
      <f>'P:\2Novada_Nodala\2 NP mēneša plāns\04_Plānošanas matricas\Ozoliņa\[Ozolina.xlsm]Nodarbību saraksts'!N13</f>
    </oc>
    <nc r="N277">
      <f>'P:\2Novada_parvalde\2 NP mēneša plāns\04_Plānošanas matricas\Ozoliņa\[Ozolina.xlsm]Nodarbību saraksts'!N13</f>
    </nc>
  </rcc>
  <rcc rId="3842" sId="1">
    <oc r="O277">
      <f>'P:\2Novada_Nodala\2 NP mēneša plāns\04_Plānošanas matricas\Ozoliņa\[Ozolina.xlsm]Nodarbību saraksts'!O13</f>
    </oc>
    <nc r="O277">
      <f>'P:\2Novada_parvalde\2 NP mēneša plāns\04_Plānošanas matricas\Ozoliņa\[Ozolina.xlsm]Nodarbību saraksts'!O13</f>
    </nc>
  </rcc>
  <rcc rId="3843" sId="1">
    <oc r="P277">
      <f>'P:\2Novada_Nodala\2 NP mēneša plāns\04_Plānošanas matricas\Ozoliņa\[Ozolina.xlsm]Nodarbību saraksts'!P13</f>
    </oc>
    <nc r="P277">
      <f>'P:\2Novada_parvalde\2 NP mēneša plāns\04_Plānošanas matricas\Ozoliņa\[Ozolina.xlsm]Nodarbību saraksts'!P13</f>
    </nc>
  </rcc>
  <rcc rId="3844" sId="1">
    <oc r="Q277">
      <f>'P:\2Novada_Nodala\2 NP mēneša plāns\04_Plānošanas matricas\Ozoliņa\[Ozolina.xlsm]Nodarbību saraksts'!Q13</f>
    </oc>
    <nc r="Q277">
      <f>'P:\2Novada_parvalde\2 NP mēneša plāns\04_Plānošanas matricas\Ozoliņa\[Ozolina.xlsm]Nodarbību saraksts'!Q13</f>
    </nc>
  </rcc>
  <rcc rId="3845" sId="1">
    <oc r="R277">
      <f>'P:\2Novada_Nodala\2 NP mēneša plāns\04_Plānošanas matricas\Ozoliņa\[Ozolina.xlsm]Nodarbību saraksts'!R13</f>
    </oc>
    <nc r="R277">
      <f>'P:\2Novada_parvalde\2 NP mēneša plāns\04_Plānošanas matricas\Ozoliņa\[Ozolina.xlsm]Nodarbību saraksts'!R13</f>
    </nc>
  </rcc>
  <rcc rId="3846" sId="1">
    <oc r="S277">
      <f>'P:\2Novada_Nodala\2 NP mēneša plāns\04_Plānošanas matricas\Ozoliņa\[Ozolina.xlsm]Nodarbību saraksts'!S13</f>
    </oc>
    <nc r="S277">
      <f>'P:\2Novada_parvalde\2 NP mēneša plāns\04_Plānošanas matricas\Ozoliņa\[Ozolina.xlsm]Nodarbību saraksts'!S13</f>
    </nc>
  </rcc>
  <rcc rId="3847" sId="1">
    <oc r="T277">
      <f>'P:\2Novada_Nodala\2 NP mēneša plāns\04_Plānošanas matricas\Ozoliņa\[Ozolina.xlsm]Nodarbību saraksts'!T13</f>
    </oc>
    <nc r="T277">
      <f>'P:\2Novada_parvalde\2 NP mēneša plāns\04_Plānošanas matricas\Ozoliņa\[Ozolina.xlsm]Nodarbību saraksts'!T13</f>
    </nc>
  </rcc>
  <rcc rId="3848" sId="1">
    <oc r="U277">
      <f>'P:\2Novada_Nodala\2 NP mēneša plāns\04_Plānošanas matricas\Ozoliņa\[Ozolina.xlsm]Nodarbību saraksts'!U13</f>
    </oc>
    <nc r="U277">
      <f>'P:\2Novada_parvalde\2 NP mēneša plāns\04_Plānošanas matricas\Ozoliņa\[Ozolina.xlsm]Nodarbību saraksts'!U13</f>
    </nc>
  </rcc>
  <rcc rId="3849" sId="1">
    <oc r="D278">
      <f>'P:\2Novada_Nodala\2 NP mēneša plāns\04_Plānošanas matricas\Ozoliņa\[Ozolina.xlsm]Nodarbību saraksts'!D14</f>
    </oc>
    <nc r="D278">
      <f>'P:\2Novada_parvalde\2 NP mēneša plāns\04_Plānošanas matricas\Ozoliņa\[Ozolina.xlsm]Nodarbību saraksts'!D14</f>
    </nc>
  </rcc>
  <rcc rId="3850" sId="1">
    <oc r="E278">
      <f>'P:\2Novada_Nodala\2 NP mēneša plāns\04_Plānošanas matricas\Ozoliņa\[Ozolina.xlsm]Nodarbību saraksts'!E14</f>
    </oc>
    <nc r="E278">
      <f>'P:\2Novada_parvalde\2 NP mēneša plāns\04_Plānošanas matricas\Ozoliņa\[Ozolina.xlsm]Nodarbību saraksts'!E14</f>
    </nc>
  </rcc>
  <rcc rId="3851" sId="1">
    <oc r="F278">
      <f>'P:\2Novada_Nodala\2 NP mēneša plāns\04_Plānošanas matricas\Ozoliņa\[Ozolina.xlsm]Nodarbību saraksts'!F14</f>
    </oc>
    <nc r="F278">
      <f>'P:\2Novada_parvalde\2 NP mēneša plāns\04_Plānošanas matricas\Ozoliņa\[Ozolina.xlsm]Nodarbību saraksts'!F14</f>
    </nc>
  </rcc>
  <rcc rId="3852" sId="1">
    <oc r="G278">
      <f>'P:\2Novada_Nodala\2 NP mēneša plāns\04_Plānošanas matricas\Ozoliņa\[Ozolina.xlsm]Nodarbību saraksts'!G14</f>
    </oc>
    <nc r="G278">
      <f>'P:\2Novada_parvalde\2 NP mēneša plāns\04_Plānošanas matricas\Ozoliņa\[Ozolina.xlsm]Nodarbību saraksts'!G14</f>
    </nc>
  </rcc>
  <rcc rId="3853" sId="1">
    <oc r="H278">
      <f>'P:\2Novada_Nodala\2 NP mēneša plāns\04_Plānošanas matricas\Ozoliņa\[Ozolina.xlsm]Nodarbību saraksts'!H14</f>
    </oc>
    <nc r="H278">
      <f>'P:\2Novada_parvalde\2 NP mēneša plāns\04_Plānošanas matricas\Ozoliņa\[Ozolina.xlsm]Nodarbību saraksts'!H14</f>
    </nc>
  </rcc>
  <rcc rId="3854" sId="1">
    <oc r="I278">
      <f>'P:\2Novada_Nodala\2 NP mēneša plāns\04_Plānošanas matricas\Ozoliņa\[Ozolina.xlsm]Nodarbību saraksts'!I14</f>
    </oc>
    <nc r="I278">
      <f>'P:\2Novada_parvalde\2 NP mēneša plāns\04_Plānošanas matricas\Ozoliņa\[Ozolina.xlsm]Nodarbību saraksts'!I14</f>
    </nc>
  </rcc>
  <rcc rId="3855" sId="1">
    <oc r="J278">
      <f>'P:\2Novada_Nodala\2 NP mēneša plāns\04_Plānošanas matricas\Ozoliņa\[Ozolina.xlsm]Nodarbību saraksts'!J14</f>
    </oc>
    <nc r="J278">
      <f>'P:\2Novada_parvalde\2 NP mēneša plāns\04_Plānošanas matricas\Ozoliņa\[Ozolina.xlsm]Nodarbību saraksts'!J14</f>
    </nc>
  </rcc>
  <rcc rId="3856" sId="1">
    <oc r="K278">
      <f>'P:\2Novada_Nodala\2 NP mēneša plāns\04_Plānošanas matricas\Ozoliņa\[Ozolina.xlsm]Nodarbību saraksts'!K14</f>
    </oc>
    <nc r="K278">
      <f>'P:\2Novada_parvalde\2 NP mēneša plāns\04_Plānošanas matricas\Ozoliņa\[Ozolina.xlsm]Nodarbību saraksts'!K14</f>
    </nc>
  </rcc>
  <rcc rId="3857" sId="1">
    <oc r="L278">
      <f>'P:\2Novada_Nodala\2 NP mēneša plāns\04_Plānošanas matricas\Ozoliņa\[Ozolina.xlsm]Nodarbību saraksts'!L14</f>
    </oc>
    <nc r="L278">
      <f>'P:\2Novada_parvalde\2 NP mēneša plāns\04_Plānošanas matricas\Ozoliņa\[Ozolina.xlsm]Nodarbību saraksts'!L14</f>
    </nc>
  </rcc>
  <rcc rId="3858" sId="1">
    <oc r="M278">
      <f>'P:\2Novada_Nodala\2 NP mēneša plāns\04_Plānošanas matricas\Ozoliņa\[Ozolina.xlsm]Nodarbību saraksts'!M14</f>
    </oc>
    <nc r="M278">
      <f>'P:\2Novada_parvalde\2 NP mēneša plāns\04_Plānošanas matricas\Ozoliņa\[Ozolina.xlsm]Nodarbību saraksts'!M14</f>
    </nc>
  </rcc>
  <rcc rId="3859" sId="1">
    <oc r="N278">
      <f>'P:\2Novada_Nodala\2 NP mēneša plāns\04_Plānošanas matricas\Ozoliņa\[Ozolina.xlsm]Nodarbību saraksts'!N14</f>
    </oc>
    <nc r="N278">
      <f>'P:\2Novada_parvalde\2 NP mēneša plāns\04_Plānošanas matricas\Ozoliņa\[Ozolina.xlsm]Nodarbību saraksts'!N14</f>
    </nc>
  </rcc>
  <rcc rId="3860" sId="1">
    <oc r="O278">
      <f>'P:\2Novada_Nodala\2 NP mēneša plāns\04_Plānošanas matricas\Ozoliņa\[Ozolina.xlsm]Nodarbību saraksts'!O14</f>
    </oc>
    <nc r="O278">
      <f>'P:\2Novada_parvalde\2 NP mēneša plāns\04_Plānošanas matricas\Ozoliņa\[Ozolina.xlsm]Nodarbību saraksts'!O14</f>
    </nc>
  </rcc>
  <rcc rId="3861" sId="1">
    <oc r="P278">
      <f>'P:\2Novada_Nodala\2 NP mēneša plāns\04_Plānošanas matricas\Ozoliņa\[Ozolina.xlsm]Nodarbību saraksts'!P14</f>
    </oc>
    <nc r="P278">
      <f>'P:\2Novada_parvalde\2 NP mēneša plāns\04_Plānošanas matricas\Ozoliņa\[Ozolina.xlsm]Nodarbību saraksts'!P14</f>
    </nc>
  </rcc>
  <rcc rId="3862" sId="1">
    <oc r="Q278">
      <f>'P:\2Novada_Nodala\2 NP mēneša plāns\04_Plānošanas matricas\Ozoliņa\[Ozolina.xlsm]Nodarbību saraksts'!Q14</f>
    </oc>
    <nc r="Q278">
      <f>'P:\2Novada_parvalde\2 NP mēneša plāns\04_Plānošanas matricas\Ozoliņa\[Ozolina.xlsm]Nodarbību saraksts'!Q14</f>
    </nc>
  </rcc>
  <rcc rId="3863" sId="1">
    <oc r="R278">
      <f>'P:\2Novada_Nodala\2 NP mēneša plāns\04_Plānošanas matricas\Ozoliņa\[Ozolina.xlsm]Nodarbību saraksts'!R14</f>
    </oc>
    <nc r="R278">
      <f>'P:\2Novada_parvalde\2 NP mēneša plāns\04_Plānošanas matricas\Ozoliņa\[Ozolina.xlsm]Nodarbību saraksts'!R14</f>
    </nc>
  </rcc>
  <rcc rId="3864" sId="1">
    <oc r="S278">
      <f>'P:\2Novada_Nodala\2 NP mēneša plāns\04_Plānošanas matricas\Ozoliņa\[Ozolina.xlsm]Nodarbību saraksts'!S14</f>
    </oc>
    <nc r="S278">
      <f>'P:\2Novada_parvalde\2 NP mēneša plāns\04_Plānošanas matricas\Ozoliņa\[Ozolina.xlsm]Nodarbību saraksts'!S14</f>
    </nc>
  </rcc>
  <rcc rId="3865" sId="1">
    <oc r="T278">
      <f>'P:\2Novada_Nodala\2 NP mēneša plāns\04_Plānošanas matricas\Ozoliņa\[Ozolina.xlsm]Nodarbību saraksts'!T14</f>
    </oc>
    <nc r="T278">
      <f>'P:\2Novada_parvalde\2 NP mēneša plāns\04_Plānošanas matricas\Ozoliņa\[Ozolina.xlsm]Nodarbību saraksts'!T14</f>
    </nc>
  </rcc>
  <rcc rId="3866" sId="1">
    <oc r="U278">
      <f>'P:\2Novada_Nodala\2 NP mēneša plāns\04_Plānošanas matricas\Ozoliņa\[Ozolina.xlsm]Nodarbību saraksts'!U14</f>
    </oc>
    <nc r="U278">
      <f>'P:\2Novada_parvalde\2 NP mēneša plāns\04_Plānošanas matricas\Ozoliņa\[Ozolina.xlsm]Nodarbību saraksts'!U14</f>
    </nc>
  </rcc>
  <rcc rId="3867" sId="1">
    <oc r="D279">
      <f>'P:\2Novada_Nodala\2 NP mēneša plāns\04_Plānošanas matricas\Ozoliņa\[Ozolina.xlsm]Nodarbību saraksts'!D15</f>
    </oc>
    <nc r="D279">
      <f>'P:\2Novada_parvalde\2 NP mēneša plāns\04_Plānošanas matricas\Ozoliņa\[Ozolina.xlsm]Nodarbību saraksts'!D15</f>
    </nc>
  </rcc>
  <rcc rId="3868" sId="1">
    <oc r="E279">
      <f>'P:\2Novada_Nodala\2 NP mēneša plāns\04_Plānošanas matricas\Ozoliņa\[Ozolina.xlsm]Nodarbību saraksts'!E15</f>
    </oc>
    <nc r="E279">
      <f>'P:\2Novada_parvalde\2 NP mēneša plāns\04_Plānošanas matricas\Ozoliņa\[Ozolina.xlsm]Nodarbību saraksts'!E15</f>
    </nc>
  </rcc>
  <rcc rId="3869" sId="1">
    <oc r="F279">
      <f>'P:\2Novada_Nodala\2 NP mēneša plāns\04_Plānošanas matricas\Ozoliņa\[Ozolina.xlsm]Nodarbību saraksts'!F15</f>
    </oc>
    <nc r="F279">
      <f>'P:\2Novada_parvalde\2 NP mēneša plāns\04_Plānošanas matricas\Ozoliņa\[Ozolina.xlsm]Nodarbību saraksts'!F15</f>
    </nc>
  </rcc>
  <rcc rId="3870" sId="1">
    <oc r="G279">
      <f>'P:\2Novada_Nodala\2 NP mēneša plāns\04_Plānošanas matricas\Ozoliņa\[Ozolina.xlsm]Nodarbību saraksts'!G15</f>
    </oc>
    <nc r="G279">
      <f>'P:\2Novada_parvalde\2 NP mēneša plāns\04_Plānošanas matricas\Ozoliņa\[Ozolina.xlsm]Nodarbību saraksts'!G15</f>
    </nc>
  </rcc>
  <rcc rId="3871" sId="1">
    <oc r="H279">
      <f>'P:\2Novada_Nodala\2 NP mēneša plāns\04_Plānošanas matricas\Ozoliņa\[Ozolina.xlsm]Nodarbību saraksts'!H15</f>
    </oc>
    <nc r="H279">
      <f>'P:\2Novada_parvalde\2 NP mēneša plāns\04_Plānošanas matricas\Ozoliņa\[Ozolina.xlsm]Nodarbību saraksts'!H15</f>
    </nc>
  </rcc>
  <rcc rId="3872" sId="1">
    <oc r="I279">
      <f>'P:\2Novada_Nodala\2 NP mēneša plāns\04_Plānošanas matricas\Ozoliņa\[Ozolina.xlsm]Nodarbību saraksts'!I15</f>
    </oc>
    <nc r="I279">
      <f>'P:\2Novada_parvalde\2 NP mēneša plāns\04_Plānošanas matricas\Ozoliņa\[Ozolina.xlsm]Nodarbību saraksts'!I15</f>
    </nc>
  </rcc>
  <rcc rId="3873" sId="1">
    <oc r="J279">
      <f>'P:\2Novada_Nodala\2 NP mēneša plāns\04_Plānošanas matricas\Ozoliņa\[Ozolina.xlsm]Nodarbību saraksts'!J15</f>
    </oc>
    <nc r="J279">
      <f>'P:\2Novada_parvalde\2 NP mēneša plāns\04_Plānošanas matricas\Ozoliņa\[Ozolina.xlsm]Nodarbību saraksts'!J15</f>
    </nc>
  </rcc>
  <rcc rId="3874" sId="1">
    <oc r="K279">
      <f>'P:\2Novada_Nodala\2 NP mēneša plāns\04_Plānošanas matricas\Ozoliņa\[Ozolina.xlsm]Nodarbību saraksts'!K15</f>
    </oc>
    <nc r="K279">
      <f>'P:\2Novada_parvalde\2 NP mēneša plāns\04_Plānošanas matricas\Ozoliņa\[Ozolina.xlsm]Nodarbību saraksts'!K15</f>
    </nc>
  </rcc>
  <rcc rId="3875" sId="1">
    <oc r="L279">
      <f>'P:\2Novada_Nodala\2 NP mēneša plāns\04_Plānošanas matricas\Ozoliņa\[Ozolina.xlsm]Nodarbību saraksts'!L15</f>
    </oc>
    <nc r="L279">
      <f>'P:\2Novada_parvalde\2 NP mēneša plāns\04_Plānošanas matricas\Ozoliņa\[Ozolina.xlsm]Nodarbību saraksts'!L15</f>
    </nc>
  </rcc>
  <rcc rId="3876" sId="1">
    <oc r="M279">
      <f>'P:\2Novada_Nodala\2 NP mēneša plāns\04_Plānošanas matricas\Ozoliņa\[Ozolina.xlsm]Nodarbību saraksts'!M15</f>
    </oc>
    <nc r="M279">
      <f>'P:\2Novada_parvalde\2 NP mēneša plāns\04_Plānošanas matricas\Ozoliņa\[Ozolina.xlsm]Nodarbību saraksts'!M15</f>
    </nc>
  </rcc>
  <rcc rId="3877" sId="1">
    <oc r="N279">
      <f>'P:\2Novada_Nodala\2 NP mēneša plāns\04_Plānošanas matricas\Ozoliņa\[Ozolina.xlsm]Nodarbību saraksts'!N15</f>
    </oc>
    <nc r="N279">
      <f>'P:\2Novada_parvalde\2 NP mēneša plāns\04_Plānošanas matricas\Ozoliņa\[Ozolina.xlsm]Nodarbību saraksts'!N15</f>
    </nc>
  </rcc>
  <rcc rId="3878" sId="1">
    <oc r="O279">
      <f>'P:\2Novada_Nodala\2 NP mēneša plāns\04_Plānošanas matricas\Ozoliņa\[Ozolina.xlsm]Nodarbību saraksts'!O15</f>
    </oc>
    <nc r="O279">
      <f>'P:\2Novada_parvalde\2 NP mēneša plāns\04_Plānošanas matricas\Ozoliņa\[Ozolina.xlsm]Nodarbību saraksts'!O15</f>
    </nc>
  </rcc>
  <rcc rId="3879" sId="1">
    <oc r="P279">
      <f>'P:\2Novada_Nodala\2 NP mēneša plāns\04_Plānošanas matricas\Ozoliņa\[Ozolina.xlsm]Nodarbību saraksts'!P15</f>
    </oc>
    <nc r="P279">
      <f>'P:\2Novada_parvalde\2 NP mēneša plāns\04_Plānošanas matricas\Ozoliņa\[Ozolina.xlsm]Nodarbību saraksts'!P15</f>
    </nc>
  </rcc>
  <rcc rId="3880" sId="1">
    <oc r="Q279">
      <f>'P:\2Novada_Nodala\2 NP mēneša plāns\04_Plānošanas matricas\Ozoliņa\[Ozolina.xlsm]Nodarbību saraksts'!Q15</f>
    </oc>
    <nc r="Q279">
      <f>'P:\2Novada_parvalde\2 NP mēneša plāns\04_Plānošanas matricas\Ozoliņa\[Ozolina.xlsm]Nodarbību saraksts'!Q15</f>
    </nc>
  </rcc>
  <rcc rId="3881" sId="1">
    <oc r="R279">
      <f>'P:\2Novada_Nodala\2 NP mēneša plāns\04_Plānošanas matricas\Ozoliņa\[Ozolina.xlsm]Nodarbību saraksts'!R15</f>
    </oc>
    <nc r="R279">
      <f>'P:\2Novada_parvalde\2 NP mēneša plāns\04_Plānošanas matricas\Ozoliņa\[Ozolina.xlsm]Nodarbību saraksts'!R15</f>
    </nc>
  </rcc>
  <rcc rId="3882" sId="1">
    <oc r="S279">
      <f>'P:\2Novada_Nodala\2 NP mēneša plāns\04_Plānošanas matricas\Ozoliņa\[Ozolina.xlsm]Nodarbību saraksts'!S15</f>
    </oc>
    <nc r="S279">
      <f>'P:\2Novada_parvalde\2 NP mēneša plāns\04_Plānošanas matricas\Ozoliņa\[Ozolina.xlsm]Nodarbību saraksts'!S15</f>
    </nc>
  </rcc>
  <rcc rId="3883" sId="1">
    <oc r="T279">
      <f>'P:\2Novada_Nodala\2 NP mēneša plāns\04_Plānošanas matricas\Ozoliņa\[Ozolina.xlsm]Nodarbību saraksts'!T15</f>
    </oc>
    <nc r="T279">
      <f>'P:\2Novada_parvalde\2 NP mēneša plāns\04_Plānošanas matricas\Ozoliņa\[Ozolina.xlsm]Nodarbību saraksts'!T15</f>
    </nc>
  </rcc>
  <rcc rId="3884" sId="1">
    <oc r="U279">
      <f>'P:\2Novada_Nodala\2 NP mēneša plāns\04_Plānošanas matricas\Ozoliņa\[Ozolina.xlsm]Nodarbību saraksts'!U15</f>
    </oc>
    <nc r="U279">
      <f>'P:\2Novada_parvalde\2 NP mēneša plāns\04_Plānošanas matricas\Ozoliņa\[Ozolina.xlsm]Nodarbību saraksts'!U15</f>
    </nc>
  </rcc>
  <rcc rId="3885" sId="1">
    <oc r="D280">
      <f>'P:\2Novada_Nodala\2 NP mēneša plāns\04_Plānošanas matricas\Ozoliņa\[Ozolina.xlsm]Nodarbību saraksts'!D16</f>
    </oc>
    <nc r="D280">
      <f>'P:\2Novada_parvalde\2 NP mēneša plāns\04_Plānošanas matricas\Ozoliņa\[Ozolina.xlsm]Nodarbību saraksts'!D16</f>
    </nc>
  </rcc>
  <rcc rId="3886" sId="1">
    <oc r="E280">
      <f>'P:\2Novada_Nodala\2 NP mēneša plāns\04_Plānošanas matricas\Ozoliņa\[Ozolina.xlsm]Nodarbību saraksts'!E16</f>
    </oc>
    <nc r="E280">
      <f>'P:\2Novada_parvalde\2 NP mēneša plāns\04_Plānošanas matricas\Ozoliņa\[Ozolina.xlsm]Nodarbību saraksts'!E16</f>
    </nc>
  </rcc>
  <rcc rId="3887" sId="1">
    <oc r="F280">
      <f>'P:\2Novada_Nodala\2 NP mēneša plāns\04_Plānošanas matricas\Ozoliņa\[Ozolina.xlsm]Nodarbību saraksts'!F16</f>
    </oc>
    <nc r="F280">
      <f>'P:\2Novada_parvalde\2 NP mēneša plāns\04_Plānošanas matricas\Ozoliņa\[Ozolina.xlsm]Nodarbību saraksts'!F16</f>
    </nc>
  </rcc>
  <rcc rId="3888" sId="1">
    <oc r="G280">
      <f>'P:\2Novada_Nodala\2 NP mēneša plāns\04_Plānošanas matricas\Ozoliņa\[Ozolina.xlsm]Nodarbību saraksts'!G16</f>
    </oc>
    <nc r="G280">
      <f>'P:\2Novada_parvalde\2 NP mēneša plāns\04_Plānošanas matricas\Ozoliņa\[Ozolina.xlsm]Nodarbību saraksts'!G16</f>
    </nc>
  </rcc>
  <rcc rId="3889" sId="1">
    <oc r="H280">
      <f>'P:\2Novada_Nodala\2 NP mēneša plāns\04_Plānošanas matricas\Ozoliņa\[Ozolina.xlsm]Nodarbību saraksts'!H16</f>
    </oc>
    <nc r="H280">
      <f>'P:\2Novada_parvalde\2 NP mēneša plāns\04_Plānošanas matricas\Ozoliņa\[Ozolina.xlsm]Nodarbību saraksts'!H16</f>
    </nc>
  </rcc>
  <rcc rId="3890" sId="1">
    <oc r="I280">
      <f>'P:\2Novada_Nodala\2 NP mēneša plāns\04_Plānošanas matricas\Ozoliņa\[Ozolina.xlsm]Nodarbību saraksts'!I16</f>
    </oc>
    <nc r="I280">
      <f>'P:\2Novada_parvalde\2 NP mēneša plāns\04_Plānošanas matricas\Ozoliņa\[Ozolina.xlsm]Nodarbību saraksts'!I16</f>
    </nc>
  </rcc>
  <rcc rId="3891" sId="1">
    <oc r="J280">
      <f>'P:\2Novada_Nodala\2 NP mēneša plāns\04_Plānošanas matricas\Ozoliņa\[Ozolina.xlsm]Nodarbību saraksts'!J16</f>
    </oc>
    <nc r="J280">
      <f>'P:\2Novada_parvalde\2 NP mēneša plāns\04_Plānošanas matricas\Ozoliņa\[Ozolina.xlsm]Nodarbību saraksts'!J16</f>
    </nc>
  </rcc>
  <rcc rId="3892" sId="1">
    <oc r="K280">
      <f>'P:\2Novada_Nodala\2 NP mēneša plāns\04_Plānošanas matricas\Ozoliņa\[Ozolina.xlsm]Nodarbību saraksts'!K16</f>
    </oc>
    <nc r="K280">
      <f>'P:\2Novada_parvalde\2 NP mēneša plāns\04_Plānošanas matricas\Ozoliņa\[Ozolina.xlsm]Nodarbību saraksts'!K16</f>
    </nc>
  </rcc>
  <rcc rId="3893" sId="1">
    <oc r="L280">
      <f>'P:\2Novada_Nodala\2 NP mēneša plāns\04_Plānošanas matricas\Ozoliņa\[Ozolina.xlsm]Nodarbību saraksts'!L16</f>
    </oc>
    <nc r="L280">
      <f>'P:\2Novada_parvalde\2 NP mēneša plāns\04_Plānošanas matricas\Ozoliņa\[Ozolina.xlsm]Nodarbību saraksts'!L16</f>
    </nc>
  </rcc>
  <rcc rId="3894" sId="1">
    <oc r="M280">
      <f>'P:\2Novada_Nodala\2 NP mēneša plāns\04_Plānošanas matricas\Ozoliņa\[Ozolina.xlsm]Nodarbību saraksts'!M16</f>
    </oc>
    <nc r="M280">
      <f>'P:\2Novada_parvalde\2 NP mēneša plāns\04_Plānošanas matricas\Ozoliņa\[Ozolina.xlsm]Nodarbību saraksts'!M16</f>
    </nc>
  </rcc>
  <rcc rId="3895" sId="1">
    <oc r="N280">
      <f>'P:\2Novada_Nodala\2 NP mēneša plāns\04_Plānošanas matricas\Ozoliņa\[Ozolina.xlsm]Nodarbību saraksts'!N16</f>
    </oc>
    <nc r="N280">
      <f>'P:\2Novada_parvalde\2 NP mēneša plāns\04_Plānošanas matricas\Ozoliņa\[Ozolina.xlsm]Nodarbību saraksts'!N16</f>
    </nc>
  </rcc>
  <rcc rId="3896" sId="1">
    <oc r="O280">
      <f>'P:\2Novada_Nodala\2 NP mēneša plāns\04_Plānošanas matricas\Ozoliņa\[Ozolina.xlsm]Nodarbību saraksts'!O16</f>
    </oc>
    <nc r="O280">
      <f>'P:\2Novada_parvalde\2 NP mēneša plāns\04_Plānošanas matricas\Ozoliņa\[Ozolina.xlsm]Nodarbību saraksts'!O16</f>
    </nc>
  </rcc>
  <rcc rId="3897" sId="1">
    <oc r="P280">
      <f>'P:\2Novada_Nodala\2 NP mēneša plāns\04_Plānošanas matricas\Ozoliņa\[Ozolina.xlsm]Nodarbību saraksts'!P16</f>
    </oc>
    <nc r="P280">
      <f>'P:\2Novada_parvalde\2 NP mēneša plāns\04_Plānošanas matricas\Ozoliņa\[Ozolina.xlsm]Nodarbību saraksts'!P16</f>
    </nc>
  </rcc>
  <rcc rId="3898" sId="1">
    <oc r="Q280">
      <f>'P:\2Novada_Nodala\2 NP mēneša plāns\04_Plānošanas matricas\Ozoliņa\[Ozolina.xlsm]Nodarbību saraksts'!Q16</f>
    </oc>
    <nc r="Q280">
      <f>'P:\2Novada_parvalde\2 NP mēneša plāns\04_Plānošanas matricas\Ozoliņa\[Ozolina.xlsm]Nodarbību saraksts'!Q16</f>
    </nc>
  </rcc>
  <rcc rId="3899" sId="1">
    <oc r="R280">
      <f>'P:\2Novada_Nodala\2 NP mēneša plāns\04_Plānošanas matricas\Ozoliņa\[Ozolina.xlsm]Nodarbību saraksts'!R16</f>
    </oc>
    <nc r="R280">
      <f>'P:\2Novada_parvalde\2 NP mēneša plāns\04_Plānošanas matricas\Ozoliņa\[Ozolina.xlsm]Nodarbību saraksts'!R16</f>
    </nc>
  </rcc>
  <rcc rId="3900" sId="1">
    <oc r="S280">
      <f>'P:\2Novada_Nodala\2 NP mēneša plāns\04_Plānošanas matricas\Ozoliņa\[Ozolina.xlsm]Nodarbību saraksts'!S16</f>
    </oc>
    <nc r="S280">
      <f>'P:\2Novada_parvalde\2 NP mēneša plāns\04_Plānošanas matricas\Ozoliņa\[Ozolina.xlsm]Nodarbību saraksts'!S16</f>
    </nc>
  </rcc>
  <rcc rId="3901" sId="1">
    <oc r="T280">
      <f>'P:\2Novada_Nodala\2 NP mēneša plāns\04_Plānošanas matricas\Ozoliņa\[Ozolina.xlsm]Nodarbību saraksts'!T16</f>
    </oc>
    <nc r="T280">
      <f>'P:\2Novada_parvalde\2 NP mēneša plāns\04_Plānošanas matricas\Ozoliņa\[Ozolina.xlsm]Nodarbību saraksts'!T16</f>
    </nc>
  </rcc>
  <rcc rId="3902" sId="1">
    <oc r="U280">
      <f>'P:\2Novada_Nodala\2 NP mēneša plāns\04_Plānošanas matricas\Ozoliņa\[Ozolina.xlsm]Nodarbību saraksts'!U16</f>
    </oc>
    <nc r="U280">
      <f>'P:\2Novada_parvalde\2 NP mēneša plāns\04_Plānošanas matricas\Ozoliņa\[Ozolina.xlsm]Nodarbību saraksts'!U16</f>
    </nc>
  </rcc>
  <rcc rId="3903" sId="1">
    <oc r="D281">
      <f>'P:\2Novada_Nodala\2 NP mēneša plāns\04_Plānošanas matricas\Ozoliņa\[Ozolina.xlsm]Nodarbību saraksts'!D17</f>
    </oc>
    <nc r="D281">
      <f>'P:\2Novada_parvalde\2 NP mēneša plāns\04_Plānošanas matricas\Ozoliņa\[Ozolina.xlsm]Nodarbību saraksts'!D17</f>
    </nc>
  </rcc>
  <rcc rId="3904" sId="1">
    <oc r="E281">
      <f>'P:\2Novada_Nodala\2 NP mēneša plāns\04_Plānošanas matricas\Ozoliņa\[Ozolina.xlsm]Nodarbību saraksts'!E17</f>
    </oc>
    <nc r="E281">
      <f>'P:\2Novada_parvalde\2 NP mēneša plāns\04_Plānošanas matricas\Ozoliņa\[Ozolina.xlsm]Nodarbību saraksts'!E17</f>
    </nc>
  </rcc>
  <rcc rId="3905" sId="1">
    <oc r="F281">
      <f>'P:\2Novada_Nodala\2 NP mēneša plāns\04_Plānošanas matricas\Ozoliņa\[Ozolina.xlsm]Nodarbību saraksts'!F17</f>
    </oc>
    <nc r="F281">
      <f>'P:\2Novada_parvalde\2 NP mēneša plāns\04_Plānošanas matricas\Ozoliņa\[Ozolina.xlsm]Nodarbību saraksts'!F17</f>
    </nc>
  </rcc>
  <rcc rId="3906" sId="1">
    <oc r="G281">
      <f>'P:\2Novada_Nodala\2 NP mēneša plāns\04_Plānošanas matricas\Ozoliņa\[Ozolina.xlsm]Nodarbību saraksts'!G17</f>
    </oc>
    <nc r="G281">
      <f>'P:\2Novada_parvalde\2 NP mēneša plāns\04_Plānošanas matricas\Ozoliņa\[Ozolina.xlsm]Nodarbību saraksts'!G17</f>
    </nc>
  </rcc>
  <rcc rId="3907" sId="1">
    <oc r="H281">
      <f>'P:\2Novada_Nodala\2 NP mēneša plāns\04_Plānošanas matricas\Ozoliņa\[Ozolina.xlsm]Nodarbību saraksts'!H17</f>
    </oc>
    <nc r="H281">
      <f>'P:\2Novada_parvalde\2 NP mēneša plāns\04_Plānošanas matricas\Ozoliņa\[Ozolina.xlsm]Nodarbību saraksts'!H17</f>
    </nc>
  </rcc>
  <rcc rId="3908" sId="1">
    <oc r="I281">
      <f>'P:\2Novada_Nodala\2 NP mēneša plāns\04_Plānošanas matricas\Ozoliņa\[Ozolina.xlsm]Nodarbību saraksts'!I17</f>
    </oc>
    <nc r="I281">
      <f>'P:\2Novada_parvalde\2 NP mēneša plāns\04_Plānošanas matricas\Ozoliņa\[Ozolina.xlsm]Nodarbību saraksts'!I17</f>
    </nc>
  </rcc>
  <rcc rId="3909" sId="1">
    <oc r="J281">
      <f>'P:\2Novada_Nodala\2 NP mēneša plāns\04_Plānošanas matricas\Ozoliņa\[Ozolina.xlsm]Nodarbību saraksts'!J17</f>
    </oc>
    <nc r="J281">
      <f>'P:\2Novada_parvalde\2 NP mēneša plāns\04_Plānošanas matricas\Ozoliņa\[Ozolina.xlsm]Nodarbību saraksts'!J17</f>
    </nc>
  </rcc>
  <rcc rId="3910" sId="1">
    <oc r="K281">
      <f>'P:\2Novada_Nodala\2 NP mēneša plāns\04_Plānošanas matricas\Ozoliņa\[Ozolina.xlsm]Nodarbību saraksts'!K17</f>
    </oc>
    <nc r="K281">
      <f>'P:\2Novada_parvalde\2 NP mēneša plāns\04_Plānošanas matricas\Ozoliņa\[Ozolina.xlsm]Nodarbību saraksts'!K17</f>
    </nc>
  </rcc>
  <rcc rId="3911" sId="1">
    <oc r="L281">
      <f>'P:\2Novada_Nodala\2 NP mēneša plāns\04_Plānošanas matricas\Ozoliņa\[Ozolina.xlsm]Nodarbību saraksts'!L17</f>
    </oc>
    <nc r="L281">
      <f>'P:\2Novada_parvalde\2 NP mēneša plāns\04_Plānošanas matricas\Ozoliņa\[Ozolina.xlsm]Nodarbību saraksts'!L17</f>
    </nc>
  </rcc>
  <rcc rId="3912" sId="1">
    <oc r="M281">
      <f>'P:\2Novada_Nodala\2 NP mēneša plāns\04_Plānošanas matricas\Ozoliņa\[Ozolina.xlsm]Nodarbību saraksts'!M17</f>
    </oc>
    <nc r="M281">
      <f>'P:\2Novada_parvalde\2 NP mēneša plāns\04_Plānošanas matricas\Ozoliņa\[Ozolina.xlsm]Nodarbību saraksts'!M17</f>
    </nc>
  </rcc>
  <rcc rId="3913" sId="1">
    <oc r="N281">
      <f>'P:\2Novada_Nodala\2 NP mēneša plāns\04_Plānošanas matricas\Ozoliņa\[Ozolina.xlsm]Nodarbību saraksts'!N17</f>
    </oc>
    <nc r="N281">
      <f>'P:\2Novada_parvalde\2 NP mēneša plāns\04_Plānošanas matricas\Ozoliņa\[Ozolina.xlsm]Nodarbību saraksts'!N17</f>
    </nc>
  </rcc>
  <rcc rId="3914" sId="1">
    <oc r="O281">
      <f>'P:\2Novada_Nodala\2 NP mēneša plāns\04_Plānošanas matricas\Ozoliņa\[Ozolina.xlsm]Nodarbību saraksts'!O17</f>
    </oc>
    <nc r="O281">
      <f>'P:\2Novada_parvalde\2 NP mēneša plāns\04_Plānošanas matricas\Ozoliņa\[Ozolina.xlsm]Nodarbību saraksts'!O17</f>
    </nc>
  </rcc>
  <rcc rId="3915" sId="1">
    <oc r="P281">
      <f>'P:\2Novada_Nodala\2 NP mēneša plāns\04_Plānošanas matricas\Ozoliņa\[Ozolina.xlsm]Nodarbību saraksts'!P17</f>
    </oc>
    <nc r="P281">
      <f>'P:\2Novada_parvalde\2 NP mēneša plāns\04_Plānošanas matricas\Ozoliņa\[Ozolina.xlsm]Nodarbību saraksts'!P17</f>
    </nc>
  </rcc>
  <rcc rId="3916" sId="1">
    <oc r="Q281">
      <f>'P:\2Novada_Nodala\2 NP mēneša plāns\04_Plānošanas matricas\Ozoliņa\[Ozolina.xlsm]Nodarbību saraksts'!Q17</f>
    </oc>
    <nc r="Q281">
      <f>'P:\2Novada_parvalde\2 NP mēneša plāns\04_Plānošanas matricas\Ozoliņa\[Ozolina.xlsm]Nodarbību saraksts'!Q17</f>
    </nc>
  </rcc>
  <rcc rId="3917" sId="1">
    <oc r="R281">
      <f>'P:\2Novada_Nodala\2 NP mēneša plāns\04_Plānošanas matricas\Ozoliņa\[Ozolina.xlsm]Nodarbību saraksts'!R17</f>
    </oc>
    <nc r="R281">
      <f>'P:\2Novada_parvalde\2 NP mēneša plāns\04_Plānošanas matricas\Ozoliņa\[Ozolina.xlsm]Nodarbību saraksts'!R17</f>
    </nc>
  </rcc>
  <rcc rId="3918" sId="1">
    <oc r="S281">
      <f>'P:\2Novada_Nodala\2 NP mēneša plāns\04_Plānošanas matricas\Ozoliņa\[Ozolina.xlsm]Nodarbību saraksts'!S17</f>
    </oc>
    <nc r="S281">
      <f>'P:\2Novada_parvalde\2 NP mēneša plāns\04_Plānošanas matricas\Ozoliņa\[Ozolina.xlsm]Nodarbību saraksts'!S17</f>
    </nc>
  </rcc>
  <rcc rId="3919" sId="1">
    <oc r="T281">
      <f>'P:\2Novada_Nodala\2 NP mēneša plāns\04_Plānošanas matricas\Ozoliņa\[Ozolina.xlsm]Nodarbību saraksts'!T17</f>
    </oc>
    <nc r="T281">
      <f>'P:\2Novada_parvalde\2 NP mēneša plāns\04_Plānošanas matricas\Ozoliņa\[Ozolina.xlsm]Nodarbību saraksts'!T17</f>
    </nc>
  </rcc>
  <rcc rId="3920" sId="1">
    <oc r="U281">
      <f>'P:\2Novada_Nodala\2 NP mēneša plāns\04_Plānošanas matricas\Ozoliņa\[Ozolina.xlsm]Nodarbību saraksts'!U17</f>
    </oc>
    <nc r="U281">
      <f>'P:\2Novada_parvalde\2 NP mēneša plāns\04_Plānošanas matricas\Ozoliņa\[Ozolina.xlsm]Nodarbību saraksts'!U17</f>
    </nc>
  </rcc>
  <rcc rId="3921" sId="1">
    <oc r="D282">
      <f>'P:\2Novada_Nodala\2 NP mēneša plāns\04_Plānošanas matricas\Ozoliņa\[Ozolina.xlsm]Nodarbību saraksts'!D18</f>
    </oc>
    <nc r="D282">
      <f>'P:\2Novada_parvalde\2 NP mēneša plāns\04_Plānošanas matricas\Ozoliņa\[Ozolina.xlsm]Nodarbību saraksts'!D18</f>
    </nc>
  </rcc>
  <rcc rId="3922" sId="1">
    <oc r="E282">
      <f>'P:\2Novada_Nodala\2 NP mēneša plāns\04_Plānošanas matricas\Ozoliņa\[Ozolina.xlsm]Nodarbību saraksts'!E18</f>
    </oc>
    <nc r="E282">
      <f>'P:\2Novada_parvalde\2 NP mēneša plāns\04_Plānošanas matricas\Ozoliņa\[Ozolina.xlsm]Nodarbību saraksts'!E18</f>
    </nc>
  </rcc>
  <rcc rId="3923" sId="1">
    <oc r="F282">
      <f>'P:\2Novada_Nodala\2 NP mēneša plāns\04_Plānošanas matricas\Ozoliņa\[Ozolina.xlsm]Nodarbību saraksts'!F18</f>
    </oc>
    <nc r="F282">
      <f>'P:\2Novada_parvalde\2 NP mēneša plāns\04_Plānošanas matricas\Ozoliņa\[Ozolina.xlsm]Nodarbību saraksts'!F18</f>
    </nc>
  </rcc>
  <rcc rId="3924" sId="1">
    <oc r="G282">
      <f>'P:\2Novada_Nodala\2 NP mēneša plāns\04_Plānošanas matricas\Ozoliņa\[Ozolina.xlsm]Nodarbību saraksts'!G18</f>
    </oc>
    <nc r="G282">
      <f>'P:\2Novada_parvalde\2 NP mēneša plāns\04_Plānošanas matricas\Ozoliņa\[Ozolina.xlsm]Nodarbību saraksts'!G18</f>
    </nc>
  </rcc>
  <rcc rId="3925" sId="1">
    <oc r="H282">
      <f>'P:\2Novada_Nodala\2 NP mēneša plāns\04_Plānošanas matricas\Ozoliņa\[Ozolina.xlsm]Nodarbību saraksts'!H18</f>
    </oc>
    <nc r="H282">
      <f>'P:\2Novada_parvalde\2 NP mēneša plāns\04_Plānošanas matricas\Ozoliņa\[Ozolina.xlsm]Nodarbību saraksts'!H18</f>
    </nc>
  </rcc>
  <rcc rId="3926" sId="1">
    <oc r="I282">
      <f>'P:\2Novada_Nodala\2 NP mēneša plāns\04_Plānošanas matricas\Ozoliņa\[Ozolina.xlsm]Nodarbību saraksts'!I18</f>
    </oc>
    <nc r="I282">
      <f>'P:\2Novada_parvalde\2 NP mēneša plāns\04_Plānošanas matricas\Ozoliņa\[Ozolina.xlsm]Nodarbību saraksts'!I18</f>
    </nc>
  </rcc>
  <rcc rId="3927" sId="1">
    <oc r="J282">
      <f>'P:\2Novada_Nodala\2 NP mēneša plāns\04_Plānošanas matricas\Ozoliņa\[Ozolina.xlsm]Nodarbību saraksts'!J18</f>
    </oc>
    <nc r="J282">
      <f>'P:\2Novada_parvalde\2 NP mēneša plāns\04_Plānošanas matricas\Ozoliņa\[Ozolina.xlsm]Nodarbību saraksts'!J18</f>
    </nc>
  </rcc>
  <rcc rId="3928" sId="1">
    <oc r="K282">
      <f>'P:\2Novada_Nodala\2 NP mēneša plāns\04_Plānošanas matricas\Ozoliņa\[Ozolina.xlsm]Nodarbību saraksts'!K18</f>
    </oc>
    <nc r="K282">
      <f>'P:\2Novada_parvalde\2 NP mēneša plāns\04_Plānošanas matricas\Ozoliņa\[Ozolina.xlsm]Nodarbību saraksts'!K18</f>
    </nc>
  </rcc>
  <rcc rId="3929" sId="1">
    <oc r="L282">
      <f>'P:\2Novada_Nodala\2 NP mēneša plāns\04_Plānošanas matricas\Ozoliņa\[Ozolina.xlsm]Nodarbību saraksts'!L18</f>
    </oc>
    <nc r="L282">
      <f>'P:\2Novada_parvalde\2 NP mēneša plāns\04_Plānošanas matricas\Ozoliņa\[Ozolina.xlsm]Nodarbību saraksts'!L18</f>
    </nc>
  </rcc>
  <rcc rId="3930" sId="1">
    <oc r="M282">
      <f>'P:\2Novada_Nodala\2 NP mēneša plāns\04_Plānošanas matricas\Ozoliņa\[Ozolina.xlsm]Nodarbību saraksts'!M18</f>
    </oc>
    <nc r="M282">
      <f>'P:\2Novada_parvalde\2 NP mēneša plāns\04_Plānošanas matricas\Ozoliņa\[Ozolina.xlsm]Nodarbību saraksts'!M18</f>
    </nc>
  </rcc>
  <rcc rId="3931" sId="1">
    <oc r="N282">
      <f>'P:\2Novada_Nodala\2 NP mēneša plāns\04_Plānošanas matricas\Ozoliņa\[Ozolina.xlsm]Nodarbību saraksts'!N18</f>
    </oc>
    <nc r="N282">
      <f>'P:\2Novada_parvalde\2 NP mēneša plāns\04_Plānošanas matricas\Ozoliņa\[Ozolina.xlsm]Nodarbību saraksts'!N18</f>
    </nc>
  </rcc>
  <rcc rId="3932" sId="1">
    <oc r="O282">
      <f>'P:\2Novada_Nodala\2 NP mēneša plāns\04_Plānošanas matricas\Ozoliņa\[Ozolina.xlsm]Nodarbību saraksts'!O18</f>
    </oc>
    <nc r="O282">
      <f>'P:\2Novada_parvalde\2 NP mēneša plāns\04_Plānošanas matricas\Ozoliņa\[Ozolina.xlsm]Nodarbību saraksts'!O18</f>
    </nc>
  </rcc>
  <rcc rId="3933" sId="1">
    <oc r="P282">
      <f>'P:\2Novada_Nodala\2 NP mēneša plāns\04_Plānošanas matricas\Ozoliņa\[Ozolina.xlsm]Nodarbību saraksts'!P18</f>
    </oc>
    <nc r="P282">
      <f>'P:\2Novada_parvalde\2 NP mēneša plāns\04_Plānošanas matricas\Ozoliņa\[Ozolina.xlsm]Nodarbību saraksts'!P18</f>
    </nc>
  </rcc>
  <rcc rId="3934" sId="1">
    <oc r="Q282">
      <f>'P:\2Novada_Nodala\2 NP mēneša plāns\04_Plānošanas matricas\Ozoliņa\[Ozolina.xlsm]Nodarbību saraksts'!Q18</f>
    </oc>
    <nc r="Q282">
      <f>'P:\2Novada_parvalde\2 NP mēneša plāns\04_Plānošanas matricas\Ozoliņa\[Ozolina.xlsm]Nodarbību saraksts'!Q18</f>
    </nc>
  </rcc>
  <rcc rId="3935" sId="1">
    <oc r="R282">
      <f>'P:\2Novada_Nodala\2 NP mēneša plāns\04_Plānošanas matricas\Ozoliņa\[Ozolina.xlsm]Nodarbību saraksts'!R18</f>
    </oc>
    <nc r="R282">
      <f>'P:\2Novada_parvalde\2 NP mēneša plāns\04_Plānošanas matricas\Ozoliņa\[Ozolina.xlsm]Nodarbību saraksts'!R18</f>
    </nc>
  </rcc>
  <rcc rId="3936" sId="1">
    <oc r="S282">
      <f>'P:\2Novada_Nodala\2 NP mēneša plāns\04_Plānošanas matricas\Ozoliņa\[Ozolina.xlsm]Nodarbību saraksts'!S18</f>
    </oc>
    <nc r="S282">
      <f>'P:\2Novada_parvalde\2 NP mēneša plāns\04_Plānošanas matricas\Ozoliņa\[Ozolina.xlsm]Nodarbību saraksts'!S18</f>
    </nc>
  </rcc>
  <rcc rId="3937" sId="1">
    <oc r="T282">
      <f>'P:\2Novada_Nodala\2 NP mēneša plāns\04_Plānošanas matricas\Ozoliņa\[Ozolina.xlsm]Nodarbību saraksts'!T18</f>
    </oc>
    <nc r="T282">
      <f>'P:\2Novada_parvalde\2 NP mēneša plāns\04_Plānošanas matricas\Ozoliņa\[Ozolina.xlsm]Nodarbību saraksts'!T18</f>
    </nc>
  </rcc>
  <rcc rId="3938" sId="1">
    <oc r="U282">
      <f>'P:\2Novada_Nodala\2 NP mēneša plāns\04_Plānošanas matricas\Ozoliņa\[Ozolina.xlsm]Nodarbību saraksts'!U18</f>
    </oc>
    <nc r="U282">
      <f>'P:\2Novada_parvalde\2 NP mēneša plāns\04_Plānošanas matricas\Ozoliņa\[Ozolina.xlsm]Nodarbību saraksts'!U18</f>
    </nc>
  </rcc>
  <rcc rId="3939" sId="1">
    <oc r="D283">
      <f>'P:\2Novada_Nodala\2 NP mēneša plāns\04_Plānošanas matricas\Ozoliņa\[Ozolina.xlsm]Nodarbību saraksts'!D19</f>
    </oc>
    <nc r="D283">
      <f>'P:\2Novada_parvalde\2 NP mēneša plāns\04_Plānošanas matricas\Ozoliņa\[Ozolina.xlsm]Nodarbību saraksts'!D19</f>
    </nc>
  </rcc>
  <rcc rId="3940" sId="1">
    <oc r="E283">
      <f>'P:\2Novada_Nodala\2 NP mēneša plāns\04_Plānošanas matricas\Ozoliņa\[Ozolina.xlsm]Nodarbību saraksts'!E19</f>
    </oc>
    <nc r="E283">
      <f>'P:\2Novada_parvalde\2 NP mēneša plāns\04_Plānošanas matricas\Ozoliņa\[Ozolina.xlsm]Nodarbību saraksts'!E19</f>
    </nc>
  </rcc>
  <rcc rId="3941" sId="1">
    <oc r="F283">
      <f>'P:\2Novada_Nodala\2 NP mēneša plāns\04_Plānošanas matricas\Ozoliņa\[Ozolina.xlsm]Nodarbību saraksts'!F19</f>
    </oc>
    <nc r="F283">
      <f>'P:\2Novada_parvalde\2 NP mēneša plāns\04_Plānošanas matricas\Ozoliņa\[Ozolina.xlsm]Nodarbību saraksts'!F19</f>
    </nc>
  </rcc>
  <rcc rId="3942" sId="1">
    <oc r="G283">
      <f>'P:\2Novada_Nodala\2 NP mēneša plāns\04_Plānošanas matricas\Ozoliņa\[Ozolina.xlsm]Nodarbību saraksts'!G19</f>
    </oc>
    <nc r="G283">
      <f>'P:\2Novada_parvalde\2 NP mēneša plāns\04_Plānošanas matricas\Ozoliņa\[Ozolina.xlsm]Nodarbību saraksts'!G19</f>
    </nc>
  </rcc>
  <rcc rId="3943" sId="1">
    <oc r="H283">
      <f>'P:\2Novada_Nodala\2 NP mēneša plāns\04_Plānošanas matricas\Ozoliņa\[Ozolina.xlsm]Nodarbību saraksts'!H19</f>
    </oc>
    <nc r="H283">
      <f>'P:\2Novada_parvalde\2 NP mēneša plāns\04_Plānošanas matricas\Ozoliņa\[Ozolina.xlsm]Nodarbību saraksts'!H19</f>
    </nc>
  </rcc>
  <rcc rId="3944" sId="1">
    <oc r="I283">
      <f>'P:\2Novada_Nodala\2 NP mēneša plāns\04_Plānošanas matricas\Ozoliņa\[Ozolina.xlsm]Nodarbību saraksts'!I19</f>
    </oc>
    <nc r="I283">
      <f>'P:\2Novada_parvalde\2 NP mēneša plāns\04_Plānošanas matricas\Ozoliņa\[Ozolina.xlsm]Nodarbību saraksts'!I19</f>
    </nc>
  </rcc>
  <rcc rId="3945" sId="1">
    <oc r="J283">
      <f>'P:\2Novada_Nodala\2 NP mēneša plāns\04_Plānošanas matricas\Ozoliņa\[Ozolina.xlsm]Nodarbību saraksts'!J19</f>
    </oc>
    <nc r="J283">
      <f>'P:\2Novada_parvalde\2 NP mēneša plāns\04_Plānošanas matricas\Ozoliņa\[Ozolina.xlsm]Nodarbību saraksts'!J19</f>
    </nc>
  </rcc>
  <rcc rId="3946" sId="1">
    <oc r="K283">
      <f>'P:\2Novada_Nodala\2 NP mēneša plāns\04_Plānošanas matricas\Ozoliņa\[Ozolina.xlsm]Nodarbību saraksts'!K19</f>
    </oc>
    <nc r="K283">
      <f>'P:\2Novada_parvalde\2 NP mēneša plāns\04_Plānošanas matricas\Ozoliņa\[Ozolina.xlsm]Nodarbību saraksts'!K19</f>
    </nc>
  </rcc>
  <rcc rId="3947" sId="1">
    <oc r="L283">
      <f>'P:\2Novada_Nodala\2 NP mēneša plāns\04_Plānošanas matricas\Ozoliņa\[Ozolina.xlsm]Nodarbību saraksts'!L19</f>
    </oc>
    <nc r="L283">
      <f>'P:\2Novada_parvalde\2 NP mēneša plāns\04_Plānošanas matricas\Ozoliņa\[Ozolina.xlsm]Nodarbību saraksts'!L19</f>
    </nc>
  </rcc>
  <rcc rId="3948" sId="1">
    <oc r="M283">
      <f>'P:\2Novada_Nodala\2 NP mēneša plāns\04_Plānošanas matricas\Ozoliņa\[Ozolina.xlsm]Nodarbību saraksts'!M19</f>
    </oc>
    <nc r="M283">
      <f>'P:\2Novada_parvalde\2 NP mēneša plāns\04_Plānošanas matricas\Ozoliņa\[Ozolina.xlsm]Nodarbību saraksts'!M19</f>
    </nc>
  </rcc>
  <rcc rId="3949" sId="1">
    <oc r="N283">
      <f>'P:\2Novada_Nodala\2 NP mēneša plāns\04_Plānošanas matricas\Ozoliņa\[Ozolina.xlsm]Nodarbību saraksts'!N19</f>
    </oc>
    <nc r="N283">
      <f>'P:\2Novada_parvalde\2 NP mēneša plāns\04_Plānošanas matricas\Ozoliņa\[Ozolina.xlsm]Nodarbību saraksts'!N19</f>
    </nc>
  </rcc>
  <rcc rId="3950" sId="1">
    <oc r="O283">
      <f>'P:\2Novada_Nodala\2 NP mēneša plāns\04_Plānošanas matricas\Ozoliņa\[Ozolina.xlsm]Nodarbību saraksts'!O19</f>
    </oc>
    <nc r="O283">
      <f>'P:\2Novada_parvalde\2 NP mēneša plāns\04_Plānošanas matricas\Ozoliņa\[Ozolina.xlsm]Nodarbību saraksts'!O19</f>
    </nc>
  </rcc>
  <rcc rId="3951" sId="1">
    <oc r="P283">
      <f>'P:\2Novada_Nodala\2 NP mēneša plāns\04_Plānošanas matricas\Ozoliņa\[Ozolina.xlsm]Nodarbību saraksts'!P19</f>
    </oc>
    <nc r="P283">
      <f>'P:\2Novada_parvalde\2 NP mēneša plāns\04_Plānošanas matricas\Ozoliņa\[Ozolina.xlsm]Nodarbību saraksts'!P19</f>
    </nc>
  </rcc>
  <rcc rId="3952" sId="1">
    <oc r="Q283">
      <f>'P:\2Novada_Nodala\2 NP mēneša plāns\04_Plānošanas matricas\Ozoliņa\[Ozolina.xlsm]Nodarbību saraksts'!Q19</f>
    </oc>
    <nc r="Q283">
      <f>'P:\2Novada_parvalde\2 NP mēneša plāns\04_Plānošanas matricas\Ozoliņa\[Ozolina.xlsm]Nodarbību saraksts'!Q19</f>
    </nc>
  </rcc>
  <rcc rId="3953" sId="1">
    <oc r="R283">
      <f>'P:\2Novada_Nodala\2 NP mēneša plāns\04_Plānošanas matricas\Ozoliņa\[Ozolina.xlsm]Nodarbību saraksts'!R19</f>
    </oc>
    <nc r="R283">
      <f>'P:\2Novada_parvalde\2 NP mēneša plāns\04_Plānošanas matricas\Ozoliņa\[Ozolina.xlsm]Nodarbību saraksts'!R19</f>
    </nc>
  </rcc>
  <rcc rId="3954" sId="1">
    <oc r="S283">
      <f>'P:\2Novada_Nodala\2 NP mēneša plāns\04_Plānošanas matricas\Ozoliņa\[Ozolina.xlsm]Nodarbību saraksts'!S19</f>
    </oc>
    <nc r="S283">
      <f>'P:\2Novada_parvalde\2 NP mēneša plāns\04_Plānošanas matricas\Ozoliņa\[Ozolina.xlsm]Nodarbību saraksts'!S19</f>
    </nc>
  </rcc>
  <rcc rId="3955" sId="1">
    <oc r="T283">
      <f>'P:\2Novada_Nodala\2 NP mēneša plāns\04_Plānošanas matricas\Ozoliņa\[Ozolina.xlsm]Nodarbību saraksts'!T19</f>
    </oc>
    <nc r="T283">
      <f>'P:\2Novada_parvalde\2 NP mēneša plāns\04_Plānošanas matricas\Ozoliņa\[Ozolina.xlsm]Nodarbību saraksts'!T19</f>
    </nc>
  </rcc>
  <rcc rId="3956" sId="1">
    <oc r="U283">
      <f>'P:\2Novada_Nodala\2 NP mēneša plāns\04_Plānošanas matricas\Ozoliņa\[Ozolina.xlsm]Nodarbību saraksts'!U19</f>
    </oc>
    <nc r="U283">
      <f>'P:\2Novada_parvalde\2 NP mēneša plāns\04_Plānošanas matricas\Ozoliņa\[Ozolina.xlsm]Nodarbību saraksts'!U19</f>
    </nc>
  </rcc>
  <rcc rId="3957" sId="1">
    <oc r="D284">
      <f>'P:\2Novada_Nodala\2 NP mēneša plāns\04_Plānošanas matricas\Ozoliņa\[Ozolina.xlsm]Nodarbību saraksts'!D20</f>
    </oc>
    <nc r="D284">
      <f>'P:\2Novada_parvalde\2 NP mēneša plāns\04_Plānošanas matricas\Ozoliņa\[Ozolina.xlsm]Nodarbību saraksts'!D20</f>
    </nc>
  </rcc>
  <rcc rId="3958" sId="1">
    <oc r="E284">
      <f>'P:\2Novada_Nodala\2 NP mēneša plāns\04_Plānošanas matricas\Ozoliņa\[Ozolina.xlsm]Nodarbību saraksts'!E20</f>
    </oc>
    <nc r="E284">
      <f>'P:\2Novada_parvalde\2 NP mēneša plāns\04_Plānošanas matricas\Ozoliņa\[Ozolina.xlsm]Nodarbību saraksts'!E20</f>
    </nc>
  </rcc>
  <rcc rId="3959" sId="1">
    <oc r="F284">
      <f>'P:\2Novada_Nodala\2 NP mēneša plāns\04_Plānošanas matricas\Ozoliņa\[Ozolina.xlsm]Nodarbību saraksts'!F20</f>
    </oc>
    <nc r="F284">
      <f>'P:\2Novada_parvalde\2 NP mēneša plāns\04_Plānošanas matricas\Ozoliņa\[Ozolina.xlsm]Nodarbību saraksts'!F20</f>
    </nc>
  </rcc>
  <rcc rId="3960" sId="1">
    <oc r="G284">
      <f>'P:\2Novada_Nodala\2 NP mēneša plāns\04_Plānošanas matricas\Ozoliņa\[Ozolina.xlsm]Nodarbību saraksts'!G20</f>
    </oc>
    <nc r="G284">
      <f>'P:\2Novada_parvalde\2 NP mēneša plāns\04_Plānošanas matricas\Ozoliņa\[Ozolina.xlsm]Nodarbību saraksts'!G20</f>
    </nc>
  </rcc>
  <rcc rId="3961" sId="1">
    <oc r="H284">
      <f>'P:\2Novada_Nodala\2 NP mēneša plāns\04_Plānošanas matricas\Ozoliņa\[Ozolina.xlsm]Nodarbību saraksts'!H20</f>
    </oc>
    <nc r="H284">
      <f>'P:\2Novada_parvalde\2 NP mēneša plāns\04_Plānošanas matricas\Ozoliņa\[Ozolina.xlsm]Nodarbību saraksts'!H20</f>
    </nc>
  </rcc>
  <rcc rId="3962" sId="1">
    <oc r="I284">
      <f>'P:\2Novada_Nodala\2 NP mēneša plāns\04_Plānošanas matricas\Ozoliņa\[Ozolina.xlsm]Nodarbību saraksts'!I20</f>
    </oc>
    <nc r="I284">
      <f>'P:\2Novada_parvalde\2 NP mēneša plāns\04_Plānošanas matricas\Ozoliņa\[Ozolina.xlsm]Nodarbību saraksts'!I20</f>
    </nc>
  </rcc>
  <rcc rId="3963" sId="1">
    <oc r="J284">
      <f>'P:\2Novada_Nodala\2 NP mēneša plāns\04_Plānošanas matricas\Ozoliņa\[Ozolina.xlsm]Nodarbību saraksts'!J20</f>
    </oc>
    <nc r="J284">
      <f>'P:\2Novada_parvalde\2 NP mēneša plāns\04_Plānošanas matricas\Ozoliņa\[Ozolina.xlsm]Nodarbību saraksts'!J20</f>
    </nc>
  </rcc>
  <rcc rId="3964" sId="1">
    <oc r="K284">
      <f>'P:\2Novada_Nodala\2 NP mēneša plāns\04_Plānošanas matricas\Ozoliņa\[Ozolina.xlsm]Nodarbību saraksts'!K20</f>
    </oc>
    <nc r="K284">
      <f>'P:\2Novada_parvalde\2 NP mēneša plāns\04_Plānošanas matricas\Ozoliņa\[Ozolina.xlsm]Nodarbību saraksts'!K20</f>
    </nc>
  </rcc>
  <rcc rId="3965" sId="1">
    <oc r="L284">
      <f>'P:\2Novada_Nodala\2 NP mēneša plāns\04_Plānošanas matricas\Ozoliņa\[Ozolina.xlsm]Nodarbību saraksts'!L20</f>
    </oc>
    <nc r="L284">
      <f>'P:\2Novada_parvalde\2 NP mēneša plāns\04_Plānošanas matricas\Ozoliņa\[Ozolina.xlsm]Nodarbību saraksts'!L20</f>
    </nc>
  </rcc>
  <rcc rId="3966" sId="1">
    <oc r="M284">
      <f>'P:\2Novada_Nodala\2 NP mēneša plāns\04_Plānošanas matricas\Ozoliņa\[Ozolina.xlsm]Nodarbību saraksts'!M20</f>
    </oc>
    <nc r="M284">
      <f>'P:\2Novada_parvalde\2 NP mēneša plāns\04_Plānošanas matricas\Ozoliņa\[Ozolina.xlsm]Nodarbību saraksts'!M20</f>
    </nc>
  </rcc>
  <rcc rId="3967" sId="1">
    <oc r="N284">
      <f>'P:\2Novada_Nodala\2 NP mēneša plāns\04_Plānošanas matricas\Ozoliņa\[Ozolina.xlsm]Nodarbību saraksts'!N20</f>
    </oc>
    <nc r="N284">
      <f>'P:\2Novada_parvalde\2 NP mēneša plāns\04_Plānošanas matricas\Ozoliņa\[Ozolina.xlsm]Nodarbību saraksts'!N20</f>
    </nc>
  </rcc>
  <rcc rId="3968" sId="1">
    <oc r="O284">
      <f>'P:\2Novada_Nodala\2 NP mēneša plāns\04_Plānošanas matricas\Ozoliņa\[Ozolina.xlsm]Nodarbību saraksts'!O20</f>
    </oc>
    <nc r="O284">
      <f>'P:\2Novada_parvalde\2 NP mēneša plāns\04_Plānošanas matricas\Ozoliņa\[Ozolina.xlsm]Nodarbību saraksts'!O20</f>
    </nc>
  </rcc>
  <rcc rId="3969" sId="1">
    <oc r="P284">
      <f>'P:\2Novada_Nodala\2 NP mēneša plāns\04_Plānošanas matricas\Ozoliņa\[Ozolina.xlsm]Nodarbību saraksts'!P20</f>
    </oc>
    <nc r="P284">
      <f>'P:\2Novada_parvalde\2 NP mēneša plāns\04_Plānošanas matricas\Ozoliņa\[Ozolina.xlsm]Nodarbību saraksts'!P20</f>
    </nc>
  </rcc>
  <rcc rId="3970" sId="1">
    <oc r="Q284">
      <f>'P:\2Novada_Nodala\2 NP mēneša plāns\04_Plānošanas matricas\Ozoliņa\[Ozolina.xlsm]Nodarbību saraksts'!Q20</f>
    </oc>
    <nc r="Q284">
      <f>'P:\2Novada_parvalde\2 NP mēneša plāns\04_Plānošanas matricas\Ozoliņa\[Ozolina.xlsm]Nodarbību saraksts'!Q20</f>
    </nc>
  </rcc>
  <rcc rId="3971" sId="1">
    <oc r="R284">
      <f>'P:\2Novada_Nodala\2 NP mēneša plāns\04_Plānošanas matricas\Ozoliņa\[Ozolina.xlsm]Nodarbību saraksts'!R20</f>
    </oc>
    <nc r="R284">
      <f>'P:\2Novada_parvalde\2 NP mēneša plāns\04_Plānošanas matricas\Ozoliņa\[Ozolina.xlsm]Nodarbību saraksts'!R20</f>
    </nc>
  </rcc>
  <rcc rId="3972" sId="1">
    <oc r="S284">
      <f>'P:\2Novada_Nodala\2 NP mēneša plāns\04_Plānošanas matricas\Ozoliņa\[Ozolina.xlsm]Nodarbību saraksts'!S20</f>
    </oc>
    <nc r="S284">
      <f>'P:\2Novada_parvalde\2 NP mēneša plāns\04_Plānošanas matricas\Ozoliņa\[Ozolina.xlsm]Nodarbību saraksts'!S20</f>
    </nc>
  </rcc>
  <rcc rId="3973" sId="1">
    <oc r="T284">
      <f>'P:\2Novada_Nodala\2 NP mēneša plāns\04_Plānošanas matricas\Ozoliņa\[Ozolina.xlsm]Nodarbību saraksts'!T20</f>
    </oc>
    <nc r="T284">
      <f>'P:\2Novada_parvalde\2 NP mēneša plāns\04_Plānošanas matricas\Ozoliņa\[Ozolina.xlsm]Nodarbību saraksts'!T20</f>
    </nc>
  </rcc>
  <rcc rId="3974" sId="1">
    <oc r="U284">
      <f>'P:\2Novada_Nodala\2 NP mēneša plāns\04_Plānošanas matricas\Ozoliņa\[Ozolina.xlsm]Nodarbību saraksts'!U20</f>
    </oc>
    <nc r="U284">
      <f>'P:\2Novada_parvalde\2 NP mēneša plāns\04_Plānošanas matricas\Ozoliņa\[Ozolina.xlsm]Nodarbību saraksts'!U20</f>
    </nc>
  </rcc>
  <rcc rId="3975" sId="1">
    <oc r="D285">
      <f>'P:\2Novada_Nodala\2 NP mēneša plāns\04_Plānošanas matricas\Ozoliņa\[Ozolina.xlsm]Nodarbību saraksts'!D21</f>
    </oc>
    <nc r="D285">
      <f>'P:\2Novada_parvalde\2 NP mēneša plāns\04_Plānošanas matricas\Ozoliņa\[Ozolina.xlsm]Nodarbību saraksts'!D21</f>
    </nc>
  </rcc>
  <rcc rId="3976" sId="1">
    <oc r="E285">
      <f>'P:\2Novada_Nodala\2 NP mēneša plāns\04_Plānošanas matricas\Ozoliņa\[Ozolina.xlsm]Nodarbību saraksts'!E21</f>
    </oc>
    <nc r="E285">
      <f>'P:\2Novada_parvalde\2 NP mēneša plāns\04_Plānošanas matricas\Ozoliņa\[Ozolina.xlsm]Nodarbību saraksts'!E21</f>
    </nc>
  </rcc>
  <rcc rId="3977" sId="1">
    <oc r="F285">
      <f>'P:\2Novada_Nodala\2 NP mēneša plāns\04_Plānošanas matricas\Ozoliņa\[Ozolina.xlsm]Nodarbību saraksts'!F21</f>
    </oc>
    <nc r="F285">
      <f>'P:\2Novada_parvalde\2 NP mēneša plāns\04_Plānošanas matricas\Ozoliņa\[Ozolina.xlsm]Nodarbību saraksts'!F21</f>
    </nc>
  </rcc>
  <rcc rId="3978" sId="1">
    <oc r="G285">
      <f>'P:\2Novada_Nodala\2 NP mēneša plāns\04_Plānošanas matricas\Ozoliņa\[Ozolina.xlsm]Nodarbību saraksts'!G21</f>
    </oc>
    <nc r="G285">
      <f>'P:\2Novada_parvalde\2 NP mēneša plāns\04_Plānošanas matricas\Ozoliņa\[Ozolina.xlsm]Nodarbību saraksts'!G21</f>
    </nc>
  </rcc>
  <rcc rId="3979" sId="1">
    <oc r="H285">
      <f>'P:\2Novada_Nodala\2 NP mēneša plāns\04_Plānošanas matricas\Ozoliņa\[Ozolina.xlsm]Nodarbību saraksts'!H21</f>
    </oc>
    <nc r="H285">
      <f>'P:\2Novada_parvalde\2 NP mēneša plāns\04_Plānošanas matricas\Ozoliņa\[Ozolina.xlsm]Nodarbību saraksts'!H21</f>
    </nc>
  </rcc>
  <rcc rId="3980" sId="1">
    <oc r="I285">
      <f>'P:\2Novada_Nodala\2 NP mēneša plāns\04_Plānošanas matricas\Ozoliņa\[Ozolina.xlsm]Nodarbību saraksts'!I21</f>
    </oc>
    <nc r="I285">
      <f>'P:\2Novada_parvalde\2 NP mēneša plāns\04_Plānošanas matricas\Ozoliņa\[Ozolina.xlsm]Nodarbību saraksts'!I21</f>
    </nc>
  </rcc>
  <rcc rId="3981" sId="1">
    <oc r="J285">
      <f>'P:\2Novada_Nodala\2 NP mēneša plāns\04_Plānošanas matricas\Ozoliņa\[Ozolina.xlsm]Nodarbību saraksts'!J21</f>
    </oc>
    <nc r="J285">
      <f>'P:\2Novada_parvalde\2 NP mēneša plāns\04_Plānošanas matricas\Ozoliņa\[Ozolina.xlsm]Nodarbību saraksts'!J21</f>
    </nc>
  </rcc>
  <rcc rId="3982" sId="1">
    <oc r="K285">
      <f>'P:\2Novada_Nodala\2 NP mēneša plāns\04_Plānošanas matricas\Ozoliņa\[Ozolina.xlsm]Nodarbību saraksts'!K21</f>
    </oc>
    <nc r="K285">
      <f>'P:\2Novada_parvalde\2 NP mēneša plāns\04_Plānošanas matricas\Ozoliņa\[Ozolina.xlsm]Nodarbību saraksts'!K21</f>
    </nc>
  </rcc>
  <rcc rId="3983" sId="1">
    <oc r="L285">
      <f>'P:\2Novada_Nodala\2 NP mēneša plāns\04_Plānošanas matricas\Ozoliņa\[Ozolina.xlsm]Nodarbību saraksts'!L21</f>
    </oc>
    <nc r="L285">
      <f>'P:\2Novada_parvalde\2 NP mēneša plāns\04_Plānošanas matricas\Ozoliņa\[Ozolina.xlsm]Nodarbību saraksts'!L21</f>
    </nc>
  </rcc>
  <rcc rId="3984" sId="1">
    <oc r="M285">
      <f>'P:\2Novada_Nodala\2 NP mēneša plāns\04_Plānošanas matricas\Ozoliņa\[Ozolina.xlsm]Nodarbību saraksts'!M21</f>
    </oc>
    <nc r="M285">
      <f>'P:\2Novada_parvalde\2 NP mēneša plāns\04_Plānošanas matricas\Ozoliņa\[Ozolina.xlsm]Nodarbību saraksts'!M21</f>
    </nc>
  </rcc>
  <rcc rId="3985" sId="1">
    <oc r="N285">
      <f>'P:\2Novada_Nodala\2 NP mēneša plāns\04_Plānošanas matricas\Ozoliņa\[Ozolina.xlsm]Nodarbību saraksts'!N21</f>
    </oc>
    <nc r="N285">
      <f>'P:\2Novada_parvalde\2 NP mēneša plāns\04_Plānošanas matricas\Ozoliņa\[Ozolina.xlsm]Nodarbību saraksts'!N21</f>
    </nc>
  </rcc>
  <rcc rId="3986" sId="1">
    <oc r="O285">
      <f>'P:\2Novada_Nodala\2 NP mēneša plāns\04_Plānošanas matricas\Ozoliņa\[Ozolina.xlsm]Nodarbību saraksts'!O21</f>
    </oc>
    <nc r="O285">
      <f>'P:\2Novada_parvalde\2 NP mēneša plāns\04_Plānošanas matricas\Ozoliņa\[Ozolina.xlsm]Nodarbību saraksts'!O21</f>
    </nc>
  </rcc>
  <rcc rId="3987" sId="1">
    <oc r="P285">
      <f>'P:\2Novada_Nodala\2 NP mēneša plāns\04_Plānošanas matricas\Ozoliņa\[Ozolina.xlsm]Nodarbību saraksts'!P21</f>
    </oc>
    <nc r="P285">
      <f>'P:\2Novada_parvalde\2 NP mēneša plāns\04_Plānošanas matricas\Ozoliņa\[Ozolina.xlsm]Nodarbību saraksts'!P21</f>
    </nc>
  </rcc>
  <rcc rId="3988" sId="1">
    <oc r="Q285">
      <f>'P:\2Novada_Nodala\2 NP mēneša plāns\04_Plānošanas matricas\Ozoliņa\[Ozolina.xlsm]Nodarbību saraksts'!Q21</f>
    </oc>
    <nc r="Q285">
      <f>'P:\2Novada_parvalde\2 NP mēneša plāns\04_Plānošanas matricas\Ozoliņa\[Ozolina.xlsm]Nodarbību saraksts'!Q21</f>
    </nc>
  </rcc>
  <rcc rId="3989" sId="1">
    <oc r="R285">
      <f>'P:\2Novada_Nodala\2 NP mēneša plāns\04_Plānošanas matricas\Ozoliņa\[Ozolina.xlsm]Nodarbību saraksts'!R21</f>
    </oc>
    <nc r="R285">
      <f>'P:\2Novada_parvalde\2 NP mēneša plāns\04_Plānošanas matricas\Ozoliņa\[Ozolina.xlsm]Nodarbību saraksts'!R21</f>
    </nc>
  </rcc>
  <rcc rId="3990" sId="1">
    <oc r="S285">
      <f>'P:\2Novada_Nodala\2 NP mēneša plāns\04_Plānošanas matricas\Ozoliņa\[Ozolina.xlsm]Nodarbību saraksts'!S21</f>
    </oc>
    <nc r="S285">
      <f>'P:\2Novada_parvalde\2 NP mēneša plāns\04_Plānošanas matricas\Ozoliņa\[Ozolina.xlsm]Nodarbību saraksts'!S21</f>
    </nc>
  </rcc>
  <rcc rId="3991" sId="1">
    <oc r="T285">
      <f>'P:\2Novada_Nodala\2 NP mēneša plāns\04_Plānošanas matricas\Ozoliņa\[Ozolina.xlsm]Nodarbību saraksts'!T21</f>
    </oc>
    <nc r="T285">
      <f>'P:\2Novada_parvalde\2 NP mēneša plāns\04_Plānošanas matricas\Ozoliņa\[Ozolina.xlsm]Nodarbību saraksts'!T21</f>
    </nc>
  </rcc>
  <rcc rId="3992" sId="1">
    <oc r="U285">
      <f>'P:\2Novada_Nodala\2 NP mēneša plāns\04_Plānošanas matricas\Ozoliņa\[Ozolina.xlsm]Nodarbību saraksts'!U21</f>
    </oc>
    <nc r="U285">
      <f>'P:\2Novada_parvalde\2 NP mēneša plāns\04_Plānošanas matricas\Ozoliņa\[Ozolina.xlsm]Nodarbību saraksts'!U21</f>
    </nc>
  </rcc>
  <rcc rId="3993" sId="1">
    <oc r="D286">
      <f>'P:\2Novada_Nodala\2 NP mēneša plāns\04_Plānošanas matricas\Ozoliņa\[Ozolina.xlsm]Nodarbību saraksts'!D22</f>
    </oc>
    <nc r="D286">
      <f>'P:\2Novada_parvalde\2 NP mēneša plāns\04_Plānošanas matricas\Ozoliņa\[Ozolina.xlsm]Nodarbību saraksts'!D22</f>
    </nc>
  </rcc>
  <rcc rId="3994" sId="1">
    <oc r="E286">
      <f>'P:\2Novada_Nodala\2 NP mēneša plāns\04_Plānošanas matricas\Ozoliņa\[Ozolina.xlsm]Nodarbību saraksts'!E22</f>
    </oc>
    <nc r="E286">
      <f>'P:\2Novada_parvalde\2 NP mēneša plāns\04_Plānošanas matricas\Ozoliņa\[Ozolina.xlsm]Nodarbību saraksts'!E22</f>
    </nc>
  </rcc>
  <rcc rId="3995" sId="1">
    <oc r="F286">
      <f>'P:\2Novada_Nodala\2 NP mēneša plāns\04_Plānošanas matricas\Ozoliņa\[Ozolina.xlsm]Nodarbību saraksts'!F22</f>
    </oc>
    <nc r="F286">
      <f>'P:\2Novada_parvalde\2 NP mēneša plāns\04_Plānošanas matricas\Ozoliņa\[Ozolina.xlsm]Nodarbību saraksts'!F22</f>
    </nc>
  </rcc>
  <rcc rId="3996" sId="1">
    <oc r="G286">
      <f>'P:\2Novada_Nodala\2 NP mēneša plāns\04_Plānošanas matricas\Ozoliņa\[Ozolina.xlsm]Nodarbību saraksts'!G22</f>
    </oc>
    <nc r="G286">
      <f>'P:\2Novada_parvalde\2 NP mēneša plāns\04_Plānošanas matricas\Ozoliņa\[Ozolina.xlsm]Nodarbību saraksts'!G22</f>
    </nc>
  </rcc>
  <rcc rId="3997" sId="1">
    <oc r="H286">
      <f>'P:\2Novada_Nodala\2 NP mēneša plāns\04_Plānošanas matricas\Ozoliņa\[Ozolina.xlsm]Nodarbību saraksts'!H22</f>
    </oc>
    <nc r="H286">
      <f>'P:\2Novada_parvalde\2 NP mēneša plāns\04_Plānošanas matricas\Ozoliņa\[Ozolina.xlsm]Nodarbību saraksts'!H22</f>
    </nc>
  </rcc>
  <rcc rId="3998" sId="1">
    <oc r="I286">
      <f>'P:\2Novada_Nodala\2 NP mēneša plāns\04_Plānošanas matricas\Ozoliņa\[Ozolina.xlsm]Nodarbību saraksts'!I22</f>
    </oc>
    <nc r="I286">
      <f>'P:\2Novada_parvalde\2 NP mēneša plāns\04_Plānošanas matricas\Ozoliņa\[Ozolina.xlsm]Nodarbību saraksts'!I22</f>
    </nc>
  </rcc>
  <rcc rId="3999" sId="1">
    <oc r="J286">
      <f>'P:\2Novada_Nodala\2 NP mēneša plāns\04_Plānošanas matricas\Ozoliņa\[Ozolina.xlsm]Nodarbību saraksts'!J22</f>
    </oc>
    <nc r="J286">
      <f>'P:\2Novada_parvalde\2 NP mēneša plāns\04_Plānošanas matricas\Ozoliņa\[Ozolina.xlsm]Nodarbību saraksts'!J22</f>
    </nc>
  </rcc>
  <rcc rId="4000" sId="1">
    <oc r="K286">
      <f>'P:\2Novada_Nodala\2 NP mēneša plāns\04_Plānošanas matricas\Ozoliņa\[Ozolina.xlsm]Nodarbību saraksts'!K22</f>
    </oc>
    <nc r="K286">
      <f>'P:\2Novada_parvalde\2 NP mēneša plāns\04_Plānošanas matricas\Ozoliņa\[Ozolina.xlsm]Nodarbību saraksts'!K22</f>
    </nc>
  </rcc>
  <rcc rId="4001" sId="1">
    <oc r="L286">
      <f>'P:\2Novada_Nodala\2 NP mēneša plāns\04_Plānošanas matricas\Ozoliņa\[Ozolina.xlsm]Nodarbību saraksts'!L22</f>
    </oc>
    <nc r="L286">
      <f>'P:\2Novada_parvalde\2 NP mēneša plāns\04_Plānošanas matricas\Ozoliņa\[Ozolina.xlsm]Nodarbību saraksts'!L22</f>
    </nc>
  </rcc>
  <rcc rId="4002" sId="1">
    <oc r="M286">
      <f>'P:\2Novada_Nodala\2 NP mēneša plāns\04_Plānošanas matricas\Ozoliņa\[Ozolina.xlsm]Nodarbību saraksts'!M22</f>
    </oc>
    <nc r="M286">
      <f>'P:\2Novada_parvalde\2 NP mēneša plāns\04_Plānošanas matricas\Ozoliņa\[Ozolina.xlsm]Nodarbību saraksts'!M22</f>
    </nc>
  </rcc>
  <rcc rId="4003" sId="1">
    <oc r="N286">
      <f>'P:\2Novada_Nodala\2 NP mēneša plāns\04_Plānošanas matricas\Ozoliņa\[Ozolina.xlsm]Nodarbību saraksts'!N22</f>
    </oc>
    <nc r="N286">
      <f>'P:\2Novada_parvalde\2 NP mēneša plāns\04_Plānošanas matricas\Ozoliņa\[Ozolina.xlsm]Nodarbību saraksts'!N22</f>
    </nc>
  </rcc>
  <rcc rId="4004" sId="1">
    <oc r="O286">
      <f>'P:\2Novada_Nodala\2 NP mēneša plāns\04_Plānošanas matricas\Ozoliņa\[Ozolina.xlsm]Nodarbību saraksts'!O22</f>
    </oc>
    <nc r="O286">
      <f>'P:\2Novada_parvalde\2 NP mēneša plāns\04_Plānošanas matricas\Ozoliņa\[Ozolina.xlsm]Nodarbību saraksts'!O22</f>
    </nc>
  </rcc>
  <rcc rId="4005" sId="1">
    <oc r="P286">
      <f>'P:\2Novada_Nodala\2 NP mēneša plāns\04_Plānošanas matricas\Ozoliņa\[Ozolina.xlsm]Nodarbību saraksts'!P22</f>
    </oc>
    <nc r="P286">
      <f>'P:\2Novada_parvalde\2 NP mēneša plāns\04_Plānošanas matricas\Ozoliņa\[Ozolina.xlsm]Nodarbību saraksts'!P22</f>
    </nc>
  </rcc>
  <rcc rId="4006" sId="1">
    <oc r="Q286">
      <f>'P:\2Novada_Nodala\2 NP mēneša plāns\04_Plānošanas matricas\Ozoliņa\[Ozolina.xlsm]Nodarbību saraksts'!Q22</f>
    </oc>
    <nc r="Q286">
      <f>'P:\2Novada_parvalde\2 NP mēneša plāns\04_Plānošanas matricas\Ozoliņa\[Ozolina.xlsm]Nodarbību saraksts'!Q22</f>
    </nc>
  </rcc>
  <rcc rId="4007" sId="1">
    <oc r="R286">
      <f>'P:\2Novada_Nodala\2 NP mēneša plāns\04_Plānošanas matricas\Ozoliņa\[Ozolina.xlsm]Nodarbību saraksts'!R22</f>
    </oc>
    <nc r="R286">
      <f>'P:\2Novada_parvalde\2 NP mēneša plāns\04_Plānošanas matricas\Ozoliņa\[Ozolina.xlsm]Nodarbību saraksts'!R22</f>
    </nc>
  </rcc>
  <rcc rId="4008" sId="1">
    <oc r="S286">
      <f>'P:\2Novada_Nodala\2 NP mēneša plāns\04_Plānošanas matricas\Ozoliņa\[Ozolina.xlsm]Nodarbību saraksts'!S22</f>
    </oc>
    <nc r="S286">
      <f>'P:\2Novada_parvalde\2 NP mēneša plāns\04_Plānošanas matricas\Ozoliņa\[Ozolina.xlsm]Nodarbību saraksts'!S22</f>
    </nc>
  </rcc>
  <rcc rId="4009" sId="1">
    <oc r="T286">
      <f>'P:\2Novada_Nodala\2 NP mēneša plāns\04_Plānošanas matricas\Ozoliņa\[Ozolina.xlsm]Nodarbību saraksts'!T22</f>
    </oc>
    <nc r="T286">
      <f>'P:\2Novada_parvalde\2 NP mēneša plāns\04_Plānošanas matricas\Ozoliņa\[Ozolina.xlsm]Nodarbību saraksts'!T22</f>
    </nc>
  </rcc>
  <rcc rId="4010" sId="1">
    <oc r="U286">
      <f>'P:\2Novada_Nodala\2 NP mēneša plāns\04_Plānošanas matricas\Ozoliņa\[Ozolina.xlsm]Nodarbību saraksts'!U22</f>
    </oc>
    <nc r="U286">
      <f>'P:\2Novada_parvalde\2 NP mēneša plāns\04_Plānošanas matricas\Ozoliņa\[Ozolina.xlsm]Nodarbību saraksts'!U22</f>
    </nc>
  </rcc>
  <rcc rId="4011" sId="1">
    <oc r="B289">
      <f>'P:\2Novada_Nodala\2 NP mēneša plāns\04_Plānošanas matricas\Ozols\[Ozols.xlsm]Nodarbību saraksts'!B13</f>
    </oc>
    <nc r="B289">
      <f>'P:\2Novada_parvalde\2 NP mēneša plāns\04_Plānošanas matricas\Ozols\[Ozols.xlsm]Nodarbību saraksts'!B13</f>
    </nc>
  </rcc>
  <rcc rId="4012" sId="1">
    <oc r="C289">
      <f>'P:\2Novada_Nodala\2 NP mēneša plāns\04_Plānošanas matricas\Ozols\[Ozols.xlsm]Nodarbību saraksts'!C13</f>
    </oc>
    <nc r="C289">
      <f>'P:\2Novada_parvalde\2 NP mēneša plāns\04_Plānošanas matricas\Ozols\[Ozols.xlsm]Nodarbību saraksts'!C13</f>
    </nc>
  </rcc>
  <rcc rId="4013" sId="1">
    <oc r="D289">
      <f>'P:\2Novada_Nodala\2 NP mēneša plāns\04_Plānošanas matricas\Ozols\[Ozols.xlsm]Nodarbību saraksts'!D13</f>
    </oc>
    <nc r="D289">
      <f>'P:\2Novada_parvalde\2 NP mēneša plāns\04_Plānošanas matricas\Ozols\[Ozols.xlsm]Nodarbību saraksts'!D13</f>
    </nc>
  </rcc>
  <rcc rId="4014" sId="1">
    <oc r="E289">
      <f>'P:\2Novada_Nodala\2 NP mēneša plāns\04_Plānošanas matricas\Ozols\[Ozols.xlsm]Nodarbību saraksts'!E13</f>
    </oc>
    <nc r="E289">
      <f>'P:\2Novada_parvalde\2 NP mēneša plāns\04_Plānošanas matricas\Ozols\[Ozols.xlsm]Nodarbību saraksts'!E13</f>
    </nc>
  </rcc>
  <rcc rId="4015" sId="1">
    <oc r="F289">
      <f>'P:\2Novada_Nodala\2 NP mēneša plāns\04_Plānošanas matricas\Ozols\[Ozols.xlsm]Nodarbību saraksts'!F13</f>
    </oc>
    <nc r="F289">
      <f>'P:\2Novada_parvalde\2 NP mēneša plāns\04_Plānošanas matricas\Ozols\[Ozols.xlsm]Nodarbību saraksts'!F13</f>
    </nc>
  </rcc>
  <rcc rId="4016" sId="1">
    <oc r="G289">
      <f>'P:\2Novada_Nodala\2 NP mēneša plāns\04_Plānošanas matricas\Ozols\[Ozols.xlsm]Nodarbību saraksts'!G13</f>
    </oc>
    <nc r="G289">
      <f>'P:\2Novada_parvalde\2 NP mēneša plāns\04_Plānošanas matricas\Ozols\[Ozols.xlsm]Nodarbību saraksts'!G13</f>
    </nc>
  </rcc>
  <rcc rId="4017" sId="1">
    <oc r="H289">
      <f>'P:\2Novada_Nodala\2 NP mēneša plāns\04_Plānošanas matricas\Ozols\[Ozols.xlsm]Nodarbību saraksts'!H13</f>
    </oc>
    <nc r="H289">
      <f>'P:\2Novada_parvalde\2 NP mēneša plāns\04_Plānošanas matricas\Ozols\[Ozols.xlsm]Nodarbību saraksts'!H13</f>
    </nc>
  </rcc>
  <rcc rId="4018" sId="1">
    <oc r="I289">
      <f>'P:\2Novada_Nodala\2 NP mēneša plāns\04_Plānošanas matricas\Ozols\[Ozols.xlsm]Nodarbību saraksts'!I13</f>
    </oc>
    <nc r="I289">
      <f>'P:\2Novada_parvalde\2 NP mēneša plāns\04_Plānošanas matricas\Ozols\[Ozols.xlsm]Nodarbību saraksts'!I13</f>
    </nc>
  </rcc>
  <rcc rId="4019" sId="1">
    <oc r="J289">
      <f>'P:\2Novada_Nodala\2 NP mēneša plāns\04_Plānošanas matricas\Ozols\[Ozols.xlsm]Nodarbību saraksts'!J13</f>
    </oc>
    <nc r="J289">
      <f>'P:\2Novada_parvalde\2 NP mēneša plāns\04_Plānošanas matricas\Ozols\[Ozols.xlsm]Nodarbību saraksts'!J13</f>
    </nc>
  </rcc>
  <rcc rId="4020" sId="1">
    <oc r="K289">
      <f>'P:\2Novada_Nodala\2 NP mēneša plāns\04_Plānošanas matricas\Ozols\[Ozols.xlsm]Nodarbību saraksts'!K13</f>
    </oc>
    <nc r="K289">
      <f>'P:\2Novada_parvalde\2 NP mēneša plāns\04_Plānošanas matricas\Ozols\[Ozols.xlsm]Nodarbību saraksts'!K13</f>
    </nc>
  </rcc>
  <rcc rId="4021" sId="1">
    <oc r="L289">
      <f>'P:\2Novada_Nodala\2 NP mēneša plāns\04_Plānošanas matricas\Ozols\[Ozols.xlsm]Nodarbību saraksts'!L13</f>
    </oc>
    <nc r="L289">
      <f>'P:\2Novada_parvalde\2 NP mēneša plāns\04_Plānošanas matricas\Ozols\[Ozols.xlsm]Nodarbību saraksts'!L13</f>
    </nc>
  </rcc>
  <rcc rId="4022" sId="1">
    <oc r="M289">
      <f>'P:\2Novada_Nodala\2 NP mēneša plāns\04_Plānošanas matricas\Ozols\[Ozols.xlsm]Nodarbību saraksts'!M13</f>
    </oc>
    <nc r="M289">
      <f>'P:\2Novada_parvalde\2 NP mēneša plāns\04_Plānošanas matricas\Ozols\[Ozols.xlsm]Nodarbību saraksts'!M13</f>
    </nc>
  </rcc>
  <rcc rId="4023" sId="1">
    <oc r="N289">
      <f>'P:\2Novada_Nodala\2 NP mēneša plāns\04_Plānošanas matricas\Ozols\[Ozols.xlsm]Nodarbību saraksts'!N13</f>
    </oc>
    <nc r="N289">
      <f>'P:\2Novada_parvalde\2 NP mēneša plāns\04_Plānošanas matricas\Ozols\[Ozols.xlsm]Nodarbību saraksts'!N13</f>
    </nc>
  </rcc>
  <rcc rId="4024" sId="1">
    <oc r="O289">
      <f>'P:\2Novada_Nodala\2 NP mēneša plāns\04_Plānošanas matricas\Ozols\[Ozols.xlsm]Nodarbību saraksts'!O13</f>
    </oc>
    <nc r="O289">
      <f>'P:\2Novada_parvalde\2 NP mēneša plāns\04_Plānošanas matricas\Ozols\[Ozols.xlsm]Nodarbību saraksts'!O13</f>
    </nc>
  </rcc>
  <rcc rId="4025" sId="1">
    <oc r="P289">
      <f>'P:\2Novada_Nodala\2 NP mēneša plāns\04_Plānošanas matricas\Ozols\[Ozols.xlsm]Nodarbību saraksts'!P13</f>
    </oc>
    <nc r="P289">
      <f>'P:\2Novada_parvalde\2 NP mēneša plāns\04_Plānošanas matricas\Ozols\[Ozols.xlsm]Nodarbību saraksts'!P13</f>
    </nc>
  </rcc>
  <rcc rId="4026" sId="1">
    <oc r="Q289">
      <f>'P:\2Novada_Nodala\2 NP mēneša plāns\04_Plānošanas matricas\Ozols\[Ozols.xlsm]Nodarbību saraksts'!Q13</f>
    </oc>
    <nc r="Q289">
      <f>'P:\2Novada_parvalde\2 NP mēneša plāns\04_Plānošanas matricas\Ozols\[Ozols.xlsm]Nodarbību saraksts'!Q13</f>
    </nc>
  </rcc>
  <rcc rId="4027" sId="1">
    <oc r="R289">
      <f>'P:\2Novada_Nodala\2 NP mēneša plāns\04_Plānošanas matricas\Ozols\[Ozols.xlsm]Nodarbību saraksts'!R13</f>
    </oc>
    <nc r="R289">
      <f>'P:\2Novada_parvalde\2 NP mēneša plāns\04_Plānošanas matricas\Ozols\[Ozols.xlsm]Nodarbību saraksts'!R13</f>
    </nc>
  </rcc>
  <rcc rId="4028" sId="1">
    <oc r="S289">
      <f>'P:\2Novada_Nodala\2 NP mēneša plāns\04_Plānošanas matricas\Ozols\[Ozols.xlsm]Nodarbību saraksts'!S13</f>
    </oc>
    <nc r="S289">
      <f>'P:\2Novada_parvalde\2 NP mēneša plāns\04_Plānošanas matricas\Ozols\[Ozols.xlsm]Nodarbību saraksts'!S13</f>
    </nc>
  </rcc>
  <rcc rId="4029" sId="1">
    <oc r="T289">
      <f>'P:\2Novada_Nodala\2 NP mēneša plāns\04_Plānošanas matricas\Ozols\[Ozols.xlsm]Nodarbību saraksts'!T13</f>
    </oc>
    <nc r="T289">
      <f>'P:\2Novada_parvalde\2 NP mēneša plāns\04_Plānošanas matricas\Ozols\[Ozols.xlsm]Nodarbību saraksts'!T13</f>
    </nc>
  </rcc>
  <rcc rId="4030" sId="1">
    <oc r="U289">
      <f>'P:\2Novada_Nodala\2 NP mēneša plāns\04_Plānošanas matricas\Ozols\[Ozols.xlsm]Nodarbību saraksts'!U13</f>
    </oc>
    <nc r="U289">
      <f>'P:\2Novada_parvalde\2 NP mēneša plāns\04_Plānošanas matricas\Ozols\[Ozols.xlsm]Nodarbību saraksts'!U13</f>
    </nc>
  </rcc>
  <rcc rId="4031" sId="1">
    <oc r="D290">
      <f>'P:\2Novada_Nodala\2 NP mēneša plāns\04_Plānošanas matricas\Ozols\[Ozols.xlsm]Nodarbību saraksts'!D14</f>
    </oc>
    <nc r="D290">
      <f>'P:\2Novada_parvalde\2 NP mēneša plāns\04_Plānošanas matricas\Ozols\[Ozols.xlsm]Nodarbību saraksts'!D14</f>
    </nc>
  </rcc>
  <rcc rId="4032" sId="1">
    <oc r="E290">
      <f>'P:\2Novada_Nodala\2 NP mēneša plāns\04_Plānošanas matricas\Ozols\[Ozols.xlsm]Nodarbību saraksts'!E14</f>
    </oc>
    <nc r="E290">
      <f>'P:\2Novada_parvalde\2 NP mēneša plāns\04_Plānošanas matricas\Ozols\[Ozols.xlsm]Nodarbību saraksts'!E14</f>
    </nc>
  </rcc>
  <rcc rId="4033" sId="1">
    <oc r="F290">
      <f>'P:\2Novada_Nodala\2 NP mēneša plāns\04_Plānošanas matricas\Ozols\[Ozols.xlsm]Nodarbību saraksts'!F14</f>
    </oc>
    <nc r="F290">
      <f>'P:\2Novada_parvalde\2 NP mēneša plāns\04_Plānošanas matricas\Ozols\[Ozols.xlsm]Nodarbību saraksts'!F14</f>
    </nc>
  </rcc>
  <rcc rId="4034" sId="1">
    <oc r="G290">
      <f>'P:\2Novada_Nodala\2 NP mēneša plāns\04_Plānošanas matricas\Ozols\[Ozols.xlsm]Nodarbību saraksts'!G14</f>
    </oc>
    <nc r="G290">
      <f>'P:\2Novada_parvalde\2 NP mēneša plāns\04_Plānošanas matricas\Ozols\[Ozols.xlsm]Nodarbību saraksts'!G14</f>
    </nc>
  </rcc>
  <rcc rId="4035" sId="1">
    <oc r="H290">
      <f>'P:\2Novada_Nodala\2 NP mēneša plāns\04_Plānošanas matricas\Ozols\[Ozols.xlsm]Nodarbību saraksts'!H14</f>
    </oc>
    <nc r="H290">
      <f>'P:\2Novada_parvalde\2 NP mēneša plāns\04_Plānošanas matricas\Ozols\[Ozols.xlsm]Nodarbību saraksts'!H14</f>
    </nc>
  </rcc>
  <rcc rId="4036" sId="1">
    <oc r="I290">
      <f>'P:\2Novada_Nodala\2 NP mēneša plāns\04_Plānošanas matricas\Ozols\[Ozols.xlsm]Nodarbību saraksts'!I14</f>
    </oc>
    <nc r="I290">
      <f>'P:\2Novada_parvalde\2 NP mēneša plāns\04_Plānošanas matricas\Ozols\[Ozols.xlsm]Nodarbību saraksts'!I14</f>
    </nc>
  </rcc>
  <rcc rId="4037" sId="1">
    <oc r="J290">
      <f>'P:\2Novada_Nodala\2 NP mēneša plāns\04_Plānošanas matricas\Ozols\[Ozols.xlsm]Nodarbību saraksts'!J14</f>
    </oc>
    <nc r="J290">
      <f>'P:\2Novada_parvalde\2 NP mēneša plāns\04_Plānošanas matricas\Ozols\[Ozols.xlsm]Nodarbību saraksts'!J14</f>
    </nc>
  </rcc>
  <rcc rId="4038" sId="1">
    <oc r="K290">
      <f>'P:\2Novada_Nodala\2 NP mēneša plāns\04_Plānošanas matricas\Ozols\[Ozols.xlsm]Nodarbību saraksts'!K14</f>
    </oc>
    <nc r="K290">
      <f>'P:\2Novada_parvalde\2 NP mēneša plāns\04_Plānošanas matricas\Ozols\[Ozols.xlsm]Nodarbību saraksts'!K14</f>
    </nc>
  </rcc>
  <rcc rId="4039" sId="1">
    <oc r="L290">
      <f>'P:\2Novada_Nodala\2 NP mēneša plāns\04_Plānošanas matricas\Ozols\[Ozols.xlsm]Nodarbību saraksts'!L14</f>
    </oc>
    <nc r="L290">
      <f>'P:\2Novada_parvalde\2 NP mēneša plāns\04_Plānošanas matricas\Ozols\[Ozols.xlsm]Nodarbību saraksts'!L14</f>
    </nc>
  </rcc>
  <rcc rId="4040" sId="1">
    <oc r="M290">
      <f>'P:\2Novada_Nodala\2 NP mēneša plāns\04_Plānošanas matricas\Ozols\[Ozols.xlsm]Nodarbību saraksts'!M14</f>
    </oc>
    <nc r="M290">
      <f>'P:\2Novada_parvalde\2 NP mēneša plāns\04_Plānošanas matricas\Ozols\[Ozols.xlsm]Nodarbību saraksts'!M14</f>
    </nc>
  </rcc>
  <rcc rId="4041" sId="1">
    <oc r="N290">
      <f>'P:\2Novada_Nodala\2 NP mēneša plāns\04_Plānošanas matricas\Ozols\[Ozols.xlsm]Nodarbību saraksts'!N14</f>
    </oc>
    <nc r="N290">
      <f>'P:\2Novada_parvalde\2 NP mēneša plāns\04_Plānošanas matricas\Ozols\[Ozols.xlsm]Nodarbību saraksts'!N14</f>
    </nc>
  </rcc>
  <rcc rId="4042" sId="1">
    <oc r="O290">
      <f>'P:\2Novada_Nodala\2 NP mēneša plāns\04_Plānošanas matricas\Ozols\[Ozols.xlsm]Nodarbību saraksts'!O14</f>
    </oc>
    <nc r="O290">
      <f>'P:\2Novada_parvalde\2 NP mēneša plāns\04_Plānošanas matricas\Ozols\[Ozols.xlsm]Nodarbību saraksts'!O14</f>
    </nc>
  </rcc>
  <rcc rId="4043" sId="1">
    <oc r="P290">
      <f>'P:\2Novada_Nodala\2 NP mēneša plāns\04_Plānošanas matricas\Ozols\[Ozols.xlsm]Nodarbību saraksts'!P14</f>
    </oc>
    <nc r="P290">
      <f>'P:\2Novada_parvalde\2 NP mēneša plāns\04_Plānošanas matricas\Ozols\[Ozols.xlsm]Nodarbību saraksts'!P14</f>
    </nc>
  </rcc>
  <rcc rId="4044" sId="1">
    <oc r="Q290">
      <f>'P:\2Novada_Nodala\2 NP mēneša plāns\04_Plānošanas matricas\Ozols\[Ozols.xlsm]Nodarbību saraksts'!Q14</f>
    </oc>
    <nc r="Q290">
      <f>'P:\2Novada_parvalde\2 NP mēneša plāns\04_Plānošanas matricas\Ozols\[Ozols.xlsm]Nodarbību saraksts'!Q14</f>
    </nc>
  </rcc>
  <rcc rId="4045" sId="1">
    <oc r="R290">
      <f>'P:\2Novada_Nodala\2 NP mēneša plāns\04_Plānošanas matricas\Ozols\[Ozols.xlsm]Nodarbību saraksts'!R14</f>
    </oc>
    <nc r="R290">
      <f>'P:\2Novada_parvalde\2 NP mēneša plāns\04_Plānošanas matricas\Ozols\[Ozols.xlsm]Nodarbību saraksts'!R14</f>
    </nc>
  </rcc>
  <rcc rId="4046" sId="1">
    <oc r="S290">
      <f>'P:\2Novada_Nodala\2 NP mēneša plāns\04_Plānošanas matricas\Ozols\[Ozols.xlsm]Nodarbību saraksts'!S14</f>
    </oc>
    <nc r="S290">
      <f>'P:\2Novada_parvalde\2 NP mēneša plāns\04_Plānošanas matricas\Ozols\[Ozols.xlsm]Nodarbību saraksts'!S14</f>
    </nc>
  </rcc>
  <rcc rId="4047" sId="1">
    <oc r="T290">
      <f>'P:\2Novada_Nodala\2 NP mēneša plāns\04_Plānošanas matricas\Ozols\[Ozols.xlsm]Nodarbību saraksts'!T14</f>
    </oc>
    <nc r="T290">
      <f>'P:\2Novada_parvalde\2 NP mēneša plāns\04_Plānošanas matricas\Ozols\[Ozols.xlsm]Nodarbību saraksts'!T14</f>
    </nc>
  </rcc>
  <rcc rId="4048" sId="1">
    <oc r="U290">
      <f>'P:\2Novada_Nodala\2 NP mēneša plāns\04_Plānošanas matricas\Ozols\[Ozols.xlsm]Nodarbību saraksts'!U14</f>
    </oc>
    <nc r="U290">
      <f>'P:\2Novada_parvalde\2 NP mēneša plāns\04_Plānošanas matricas\Ozols\[Ozols.xlsm]Nodarbību saraksts'!U14</f>
    </nc>
  </rcc>
  <rcc rId="4049" sId="1">
    <oc r="D291">
      <f>'P:\2Novada_Nodala\2 NP mēneša plāns\04_Plānošanas matricas\Ozols\[Ozols.xlsm]Nodarbību saraksts'!D15</f>
    </oc>
    <nc r="D291">
      <f>'P:\2Novada_parvalde\2 NP mēneša plāns\04_Plānošanas matricas\Ozols\[Ozols.xlsm]Nodarbību saraksts'!D15</f>
    </nc>
  </rcc>
  <rcc rId="4050" sId="1">
    <oc r="E291">
      <f>'P:\2Novada_Nodala\2 NP mēneša plāns\04_Plānošanas matricas\Ozols\[Ozols.xlsm]Nodarbību saraksts'!E15</f>
    </oc>
    <nc r="E291">
      <f>'P:\2Novada_parvalde\2 NP mēneša plāns\04_Plānošanas matricas\Ozols\[Ozols.xlsm]Nodarbību saraksts'!E15</f>
    </nc>
  </rcc>
  <rcc rId="4051" sId="1">
    <oc r="F291">
      <f>'P:\2Novada_Nodala\2 NP mēneša plāns\04_Plānošanas matricas\Ozols\[Ozols.xlsm]Nodarbību saraksts'!F15</f>
    </oc>
    <nc r="F291">
      <f>'P:\2Novada_parvalde\2 NP mēneša plāns\04_Plānošanas matricas\Ozols\[Ozols.xlsm]Nodarbību saraksts'!F15</f>
    </nc>
  </rcc>
  <rcc rId="4052" sId="1">
    <oc r="G291">
      <f>'P:\2Novada_Nodala\2 NP mēneša plāns\04_Plānošanas matricas\Ozols\[Ozols.xlsm]Nodarbību saraksts'!G15</f>
    </oc>
    <nc r="G291">
      <f>'P:\2Novada_parvalde\2 NP mēneša plāns\04_Plānošanas matricas\Ozols\[Ozols.xlsm]Nodarbību saraksts'!G15</f>
    </nc>
  </rcc>
  <rcc rId="4053" sId="1">
    <oc r="H291">
      <f>'P:\2Novada_Nodala\2 NP mēneša plāns\04_Plānošanas matricas\Ozols\[Ozols.xlsm]Nodarbību saraksts'!H15</f>
    </oc>
    <nc r="H291">
      <f>'P:\2Novada_parvalde\2 NP mēneša plāns\04_Plānošanas matricas\Ozols\[Ozols.xlsm]Nodarbību saraksts'!H15</f>
    </nc>
  </rcc>
  <rcc rId="4054" sId="1">
    <oc r="I291">
      <f>'P:\2Novada_Nodala\2 NP mēneša plāns\04_Plānošanas matricas\Ozols\[Ozols.xlsm]Nodarbību saraksts'!I15</f>
    </oc>
    <nc r="I291">
      <f>'P:\2Novada_parvalde\2 NP mēneša plāns\04_Plānošanas matricas\Ozols\[Ozols.xlsm]Nodarbību saraksts'!I15</f>
    </nc>
  </rcc>
  <rcc rId="4055" sId="1">
    <oc r="J291">
      <f>'P:\2Novada_Nodala\2 NP mēneša plāns\04_Plānošanas matricas\Ozols\[Ozols.xlsm]Nodarbību saraksts'!J15</f>
    </oc>
    <nc r="J291">
      <f>'P:\2Novada_parvalde\2 NP mēneša plāns\04_Plānošanas matricas\Ozols\[Ozols.xlsm]Nodarbību saraksts'!J15</f>
    </nc>
  </rcc>
  <rcc rId="4056" sId="1">
    <oc r="K291">
      <f>'P:\2Novada_Nodala\2 NP mēneša plāns\04_Plānošanas matricas\Ozols\[Ozols.xlsm]Nodarbību saraksts'!K15</f>
    </oc>
    <nc r="K291">
      <f>'P:\2Novada_parvalde\2 NP mēneša plāns\04_Plānošanas matricas\Ozols\[Ozols.xlsm]Nodarbību saraksts'!K15</f>
    </nc>
  </rcc>
  <rcc rId="4057" sId="1">
    <oc r="L291">
      <f>'P:\2Novada_Nodala\2 NP mēneša plāns\04_Plānošanas matricas\Ozols\[Ozols.xlsm]Nodarbību saraksts'!L15</f>
    </oc>
    <nc r="L291">
      <f>'P:\2Novada_parvalde\2 NP mēneša plāns\04_Plānošanas matricas\Ozols\[Ozols.xlsm]Nodarbību saraksts'!L15</f>
    </nc>
  </rcc>
  <rcc rId="4058" sId="1">
    <oc r="M291">
      <f>'P:\2Novada_Nodala\2 NP mēneša plāns\04_Plānošanas matricas\Ozols\[Ozols.xlsm]Nodarbību saraksts'!M15</f>
    </oc>
    <nc r="M291">
      <f>'P:\2Novada_parvalde\2 NP mēneša plāns\04_Plānošanas matricas\Ozols\[Ozols.xlsm]Nodarbību saraksts'!M15</f>
    </nc>
  </rcc>
  <rcc rId="4059" sId="1">
    <oc r="N291">
      <f>'P:\2Novada_Nodala\2 NP mēneša plāns\04_Plānošanas matricas\Ozols\[Ozols.xlsm]Nodarbību saraksts'!N15</f>
    </oc>
    <nc r="N291">
      <f>'P:\2Novada_parvalde\2 NP mēneša plāns\04_Plānošanas matricas\Ozols\[Ozols.xlsm]Nodarbību saraksts'!N15</f>
    </nc>
  </rcc>
  <rcc rId="4060" sId="1">
    <oc r="O291">
      <f>'P:\2Novada_Nodala\2 NP mēneša plāns\04_Plānošanas matricas\Ozols\[Ozols.xlsm]Nodarbību saraksts'!O15</f>
    </oc>
    <nc r="O291">
      <f>'P:\2Novada_parvalde\2 NP mēneša plāns\04_Plānošanas matricas\Ozols\[Ozols.xlsm]Nodarbību saraksts'!O15</f>
    </nc>
  </rcc>
  <rcc rId="4061" sId="1">
    <oc r="P291">
      <f>'P:\2Novada_Nodala\2 NP mēneša plāns\04_Plānošanas matricas\Ozols\[Ozols.xlsm]Nodarbību saraksts'!P15</f>
    </oc>
    <nc r="P291">
      <f>'P:\2Novada_parvalde\2 NP mēneša plāns\04_Plānošanas matricas\Ozols\[Ozols.xlsm]Nodarbību saraksts'!P15</f>
    </nc>
  </rcc>
  <rcc rId="4062" sId="1">
    <oc r="Q291">
      <f>'P:\2Novada_Nodala\2 NP mēneša plāns\04_Plānošanas matricas\Ozols\[Ozols.xlsm]Nodarbību saraksts'!Q15</f>
    </oc>
    <nc r="Q291">
      <f>'P:\2Novada_parvalde\2 NP mēneša plāns\04_Plānošanas matricas\Ozols\[Ozols.xlsm]Nodarbību saraksts'!Q15</f>
    </nc>
  </rcc>
  <rcc rId="4063" sId="1">
    <oc r="R291">
      <f>'P:\2Novada_Nodala\2 NP mēneša plāns\04_Plānošanas matricas\Ozols\[Ozols.xlsm]Nodarbību saraksts'!R15</f>
    </oc>
    <nc r="R291">
      <f>'P:\2Novada_parvalde\2 NP mēneša plāns\04_Plānošanas matricas\Ozols\[Ozols.xlsm]Nodarbību saraksts'!R15</f>
    </nc>
  </rcc>
  <rcc rId="4064" sId="1">
    <oc r="S291">
      <f>'P:\2Novada_Nodala\2 NP mēneša plāns\04_Plānošanas matricas\Ozols\[Ozols.xlsm]Nodarbību saraksts'!S15</f>
    </oc>
    <nc r="S291">
      <f>'P:\2Novada_parvalde\2 NP mēneša plāns\04_Plānošanas matricas\Ozols\[Ozols.xlsm]Nodarbību saraksts'!S15</f>
    </nc>
  </rcc>
  <rcc rId="4065" sId="1">
    <oc r="T291">
      <f>'P:\2Novada_Nodala\2 NP mēneša plāns\04_Plānošanas matricas\Ozols\[Ozols.xlsm]Nodarbību saraksts'!T15</f>
    </oc>
    <nc r="T291">
      <f>'P:\2Novada_parvalde\2 NP mēneša plāns\04_Plānošanas matricas\Ozols\[Ozols.xlsm]Nodarbību saraksts'!T15</f>
    </nc>
  </rcc>
  <rcc rId="4066" sId="1">
    <oc r="U291">
      <f>'P:\2Novada_Nodala\2 NP mēneša plāns\04_Plānošanas matricas\Ozols\[Ozols.xlsm]Nodarbību saraksts'!U15</f>
    </oc>
    <nc r="U291">
      <f>'P:\2Novada_parvalde\2 NP mēneša plāns\04_Plānošanas matricas\Ozols\[Ozols.xlsm]Nodarbību saraksts'!U15</f>
    </nc>
  </rcc>
  <rcc rId="4067" sId="1">
    <oc r="D292">
      <f>'P:\2Novada_Nodala\2 NP mēneša plāns\04_Plānošanas matricas\Ozols\[Ozols.xlsm]Nodarbību saraksts'!D16</f>
    </oc>
    <nc r="D292">
      <f>'P:\2Novada_parvalde\2 NP mēneša plāns\04_Plānošanas matricas\Ozols\[Ozols.xlsm]Nodarbību saraksts'!D16</f>
    </nc>
  </rcc>
  <rcc rId="4068" sId="1">
    <oc r="E292">
      <f>'P:\2Novada_Nodala\2 NP mēneša plāns\04_Plānošanas matricas\Ozols\[Ozols.xlsm]Nodarbību saraksts'!E16</f>
    </oc>
    <nc r="E292">
      <f>'P:\2Novada_parvalde\2 NP mēneša plāns\04_Plānošanas matricas\Ozols\[Ozols.xlsm]Nodarbību saraksts'!E16</f>
    </nc>
  </rcc>
  <rcc rId="4069" sId="1">
    <oc r="F292">
      <f>'P:\2Novada_Nodala\2 NP mēneša plāns\04_Plānošanas matricas\Ozols\[Ozols.xlsm]Nodarbību saraksts'!F16</f>
    </oc>
    <nc r="F292">
      <f>'P:\2Novada_parvalde\2 NP mēneša plāns\04_Plānošanas matricas\Ozols\[Ozols.xlsm]Nodarbību saraksts'!F16</f>
    </nc>
  </rcc>
  <rcc rId="4070" sId="1">
    <oc r="G292">
      <f>'P:\2Novada_Nodala\2 NP mēneša plāns\04_Plānošanas matricas\Ozols\[Ozols.xlsm]Nodarbību saraksts'!G16</f>
    </oc>
    <nc r="G292">
      <f>'P:\2Novada_parvalde\2 NP mēneša plāns\04_Plānošanas matricas\Ozols\[Ozols.xlsm]Nodarbību saraksts'!G16</f>
    </nc>
  </rcc>
  <rcc rId="4071" sId="1">
    <oc r="H292">
      <f>'P:\2Novada_Nodala\2 NP mēneša plāns\04_Plānošanas matricas\Ozols\[Ozols.xlsm]Nodarbību saraksts'!H16</f>
    </oc>
    <nc r="H292">
      <f>'P:\2Novada_parvalde\2 NP mēneša plāns\04_Plānošanas matricas\Ozols\[Ozols.xlsm]Nodarbību saraksts'!H16</f>
    </nc>
  </rcc>
  <rcc rId="4072" sId="1">
    <oc r="I292">
      <f>'P:\2Novada_Nodala\2 NP mēneša plāns\04_Plānošanas matricas\Ozols\[Ozols.xlsm]Nodarbību saraksts'!I16</f>
    </oc>
    <nc r="I292">
      <f>'P:\2Novada_parvalde\2 NP mēneša plāns\04_Plānošanas matricas\Ozols\[Ozols.xlsm]Nodarbību saraksts'!I16</f>
    </nc>
  </rcc>
  <rcc rId="4073" sId="1">
    <oc r="J292">
      <f>'P:\2Novada_Nodala\2 NP mēneša plāns\04_Plānošanas matricas\Ozols\[Ozols.xlsm]Nodarbību saraksts'!J16</f>
    </oc>
    <nc r="J292">
      <f>'P:\2Novada_parvalde\2 NP mēneša plāns\04_Plānošanas matricas\Ozols\[Ozols.xlsm]Nodarbību saraksts'!J16</f>
    </nc>
  </rcc>
  <rcc rId="4074" sId="1">
    <oc r="K292">
      <f>'P:\2Novada_Nodala\2 NP mēneša plāns\04_Plānošanas matricas\Ozols\[Ozols.xlsm]Nodarbību saraksts'!K16</f>
    </oc>
    <nc r="K292">
      <f>'P:\2Novada_parvalde\2 NP mēneša plāns\04_Plānošanas matricas\Ozols\[Ozols.xlsm]Nodarbību saraksts'!K16</f>
    </nc>
  </rcc>
  <rcc rId="4075" sId="1">
    <oc r="L292">
      <f>'P:\2Novada_Nodala\2 NP mēneša plāns\04_Plānošanas matricas\Ozols\[Ozols.xlsm]Nodarbību saraksts'!L16</f>
    </oc>
    <nc r="L292">
      <f>'P:\2Novada_parvalde\2 NP mēneša plāns\04_Plānošanas matricas\Ozols\[Ozols.xlsm]Nodarbību saraksts'!L16</f>
    </nc>
  </rcc>
  <rcc rId="4076" sId="1">
    <oc r="M292">
      <f>'P:\2Novada_Nodala\2 NP mēneša plāns\04_Plānošanas matricas\Ozols\[Ozols.xlsm]Nodarbību saraksts'!M16</f>
    </oc>
    <nc r="M292">
      <f>'P:\2Novada_parvalde\2 NP mēneša plāns\04_Plānošanas matricas\Ozols\[Ozols.xlsm]Nodarbību saraksts'!M16</f>
    </nc>
  </rcc>
  <rcc rId="4077" sId="1">
    <oc r="N292">
      <f>'P:\2Novada_Nodala\2 NP mēneša plāns\04_Plānošanas matricas\Ozols\[Ozols.xlsm]Nodarbību saraksts'!N16</f>
    </oc>
    <nc r="N292">
      <f>'P:\2Novada_parvalde\2 NP mēneša plāns\04_Plānošanas matricas\Ozols\[Ozols.xlsm]Nodarbību saraksts'!N16</f>
    </nc>
  </rcc>
  <rcc rId="4078" sId="1">
    <oc r="O292">
      <f>'P:\2Novada_Nodala\2 NP mēneša plāns\04_Plānošanas matricas\Ozols\[Ozols.xlsm]Nodarbību saraksts'!O16</f>
    </oc>
    <nc r="O292">
      <f>'P:\2Novada_parvalde\2 NP mēneša plāns\04_Plānošanas matricas\Ozols\[Ozols.xlsm]Nodarbību saraksts'!O16</f>
    </nc>
  </rcc>
  <rcc rId="4079" sId="1">
    <oc r="P292">
      <f>'P:\2Novada_Nodala\2 NP mēneša plāns\04_Plānošanas matricas\Ozols\[Ozols.xlsm]Nodarbību saraksts'!P16</f>
    </oc>
    <nc r="P292">
      <f>'P:\2Novada_parvalde\2 NP mēneša plāns\04_Plānošanas matricas\Ozols\[Ozols.xlsm]Nodarbību saraksts'!P16</f>
    </nc>
  </rcc>
  <rcc rId="4080" sId="1">
    <oc r="Q292">
      <f>'P:\2Novada_Nodala\2 NP mēneša plāns\04_Plānošanas matricas\Ozols\[Ozols.xlsm]Nodarbību saraksts'!Q16</f>
    </oc>
    <nc r="Q292">
      <f>'P:\2Novada_parvalde\2 NP mēneša plāns\04_Plānošanas matricas\Ozols\[Ozols.xlsm]Nodarbību saraksts'!Q16</f>
    </nc>
  </rcc>
  <rcc rId="4081" sId="1">
    <oc r="R292">
      <f>'P:\2Novada_Nodala\2 NP mēneša plāns\04_Plānošanas matricas\Ozols\[Ozols.xlsm]Nodarbību saraksts'!R16</f>
    </oc>
    <nc r="R292">
      <f>'P:\2Novada_parvalde\2 NP mēneša plāns\04_Plānošanas matricas\Ozols\[Ozols.xlsm]Nodarbību saraksts'!R16</f>
    </nc>
  </rcc>
  <rcc rId="4082" sId="1">
    <oc r="S292">
      <f>'P:\2Novada_Nodala\2 NP mēneša plāns\04_Plānošanas matricas\Ozols\[Ozols.xlsm]Nodarbību saraksts'!S16</f>
    </oc>
    <nc r="S292">
      <f>'P:\2Novada_parvalde\2 NP mēneša plāns\04_Plānošanas matricas\Ozols\[Ozols.xlsm]Nodarbību saraksts'!S16</f>
    </nc>
  </rcc>
  <rcc rId="4083" sId="1">
    <oc r="T292">
      <f>'P:\2Novada_Nodala\2 NP mēneša plāns\04_Plānošanas matricas\Ozols\[Ozols.xlsm]Nodarbību saraksts'!T16</f>
    </oc>
    <nc r="T292">
      <f>'P:\2Novada_parvalde\2 NP mēneša plāns\04_Plānošanas matricas\Ozols\[Ozols.xlsm]Nodarbību saraksts'!T16</f>
    </nc>
  </rcc>
  <rcc rId="4084" sId="1">
    <oc r="U292">
      <f>'P:\2Novada_Nodala\2 NP mēneša plāns\04_Plānošanas matricas\Ozols\[Ozols.xlsm]Nodarbību saraksts'!U16</f>
    </oc>
    <nc r="U292">
      <f>'P:\2Novada_parvalde\2 NP mēneša plāns\04_Plānošanas matricas\Ozols\[Ozols.xlsm]Nodarbību saraksts'!U16</f>
    </nc>
  </rcc>
  <rcc rId="4085" sId="1">
    <oc r="D293">
      <f>'P:\2Novada_Nodala\2 NP mēneša plāns\04_Plānošanas matricas\Ozols\[Ozols.xlsm]Nodarbību saraksts'!D17</f>
    </oc>
    <nc r="D293">
      <f>'P:\2Novada_parvalde\2 NP mēneša plāns\04_Plānošanas matricas\Ozols\[Ozols.xlsm]Nodarbību saraksts'!D17</f>
    </nc>
  </rcc>
  <rcc rId="4086" sId="1">
    <oc r="E293">
      <f>'P:\2Novada_Nodala\2 NP mēneša plāns\04_Plānošanas matricas\Ozols\[Ozols.xlsm]Nodarbību saraksts'!E17</f>
    </oc>
    <nc r="E293">
      <f>'P:\2Novada_parvalde\2 NP mēneša plāns\04_Plānošanas matricas\Ozols\[Ozols.xlsm]Nodarbību saraksts'!E17</f>
    </nc>
  </rcc>
  <rcc rId="4087" sId="1">
    <oc r="F293">
      <f>'P:\2Novada_Nodala\2 NP mēneša plāns\04_Plānošanas matricas\Ozols\[Ozols.xlsm]Nodarbību saraksts'!F17</f>
    </oc>
    <nc r="F293">
      <f>'P:\2Novada_parvalde\2 NP mēneša plāns\04_Plānošanas matricas\Ozols\[Ozols.xlsm]Nodarbību saraksts'!F17</f>
    </nc>
  </rcc>
  <rcc rId="4088" sId="1">
    <oc r="G293">
      <f>'P:\2Novada_Nodala\2 NP mēneša plāns\04_Plānošanas matricas\Ozols\[Ozols.xlsm]Nodarbību saraksts'!G17</f>
    </oc>
    <nc r="G293">
      <f>'P:\2Novada_parvalde\2 NP mēneša plāns\04_Plānošanas matricas\Ozols\[Ozols.xlsm]Nodarbību saraksts'!G17</f>
    </nc>
  </rcc>
  <rcc rId="4089" sId="1">
    <oc r="H293">
      <f>'P:\2Novada_Nodala\2 NP mēneša plāns\04_Plānošanas matricas\Ozols\[Ozols.xlsm]Nodarbību saraksts'!H17</f>
    </oc>
    <nc r="H293">
      <f>'P:\2Novada_parvalde\2 NP mēneša plāns\04_Plānošanas matricas\Ozols\[Ozols.xlsm]Nodarbību saraksts'!H17</f>
    </nc>
  </rcc>
  <rcc rId="4090" sId="1">
    <oc r="I293">
      <f>'P:\2Novada_Nodala\2 NP mēneša plāns\04_Plānošanas matricas\Ozols\[Ozols.xlsm]Nodarbību saraksts'!I17</f>
    </oc>
    <nc r="I293">
      <f>'P:\2Novada_parvalde\2 NP mēneša plāns\04_Plānošanas matricas\Ozols\[Ozols.xlsm]Nodarbību saraksts'!I17</f>
    </nc>
  </rcc>
  <rcc rId="4091" sId="1">
    <oc r="J293">
      <f>'P:\2Novada_Nodala\2 NP mēneša plāns\04_Plānošanas matricas\Ozols\[Ozols.xlsm]Nodarbību saraksts'!J17</f>
    </oc>
    <nc r="J293">
      <f>'P:\2Novada_parvalde\2 NP mēneša plāns\04_Plānošanas matricas\Ozols\[Ozols.xlsm]Nodarbību saraksts'!J17</f>
    </nc>
  </rcc>
  <rcc rId="4092" sId="1">
    <oc r="K293">
      <f>'P:\2Novada_Nodala\2 NP mēneša plāns\04_Plānošanas matricas\Ozols\[Ozols.xlsm]Nodarbību saraksts'!K17</f>
    </oc>
    <nc r="K293">
      <f>'P:\2Novada_parvalde\2 NP mēneša plāns\04_Plānošanas matricas\Ozols\[Ozols.xlsm]Nodarbību saraksts'!K17</f>
    </nc>
  </rcc>
  <rcc rId="4093" sId="1">
    <oc r="L293">
      <f>'P:\2Novada_Nodala\2 NP mēneša plāns\04_Plānošanas matricas\Ozols\[Ozols.xlsm]Nodarbību saraksts'!L17</f>
    </oc>
    <nc r="L293">
      <f>'P:\2Novada_parvalde\2 NP mēneša plāns\04_Plānošanas matricas\Ozols\[Ozols.xlsm]Nodarbību saraksts'!L17</f>
    </nc>
  </rcc>
  <rcc rId="4094" sId="1">
    <oc r="M293">
      <f>'P:\2Novada_Nodala\2 NP mēneša plāns\04_Plānošanas matricas\Ozols\[Ozols.xlsm]Nodarbību saraksts'!M17</f>
    </oc>
    <nc r="M293">
      <f>'P:\2Novada_parvalde\2 NP mēneša plāns\04_Plānošanas matricas\Ozols\[Ozols.xlsm]Nodarbību saraksts'!M17</f>
    </nc>
  </rcc>
  <rcc rId="4095" sId="1">
    <oc r="N293">
      <f>'P:\2Novada_Nodala\2 NP mēneša plāns\04_Plānošanas matricas\Ozols\[Ozols.xlsm]Nodarbību saraksts'!N17</f>
    </oc>
    <nc r="N293">
      <f>'P:\2Novada_parvalde\2 NP mēneša plāns\04_Plānošanas matricas\Ozols\[Ozols.xlsm]Nodarbību saraksts'!N17</f>
    </nc>
  </rcc>
  <rcc rId="4096" sId="1">
    <oc r="O293">
      <f>'P:\2Novada_Nodala\2 NP mēneša plāns\04_Plānošanas matricas\Ozols\[Ozols.xlsm]Nodarbību saraksts'!O17</f>
    </oc>
    <nc r="O293">
      <f>'P:\2Novada_parvalde\2 NP mēneša plāns\04_Plānošanas matricas\Ozols\[Ozols.xlsm]Nodarbību saraksts'!O17</f>
    </nc>
  </rcc>
  <rcc rId="4097" sId="1">
    <oc r="P293">
      <f>'P:\2Novada_Nodala\2 NP mēneša plāns\04_Plānošanas matricas\Ozols\[Ozols.xlsm]Nodarbību saraksts'!P17</f>
    </oc>
    <nc r="P293">
      <f>'P:\2Novada_parvalde\2 NP mēneša plāns\04_Plānošanas matricas\Ozols\[Ozols.xlsm]Nodarbību saraksts'!P17</f>
    </nc>
  </rcc>
  <rcc rId="4098" sId="1">
    <oc r="Q293">
      <f>'P:\2Novada_Nodala\2 NP mēneša plāns\04_Plānošanas matricas\Ozols\[Ozols.xlsm]Nodarbību saraksts'!Q17</f>
    </oc>
    <nc r="Q293">
      <f>'P:\2Novada_parvalde\2 NP mēneša plāns\04_Plānošanas matricas\Ozols\[Ozols.xlsm]Nodarbību saraksts'!Q17</f>
    </nc>
  </rcc>
  <rcc rId="4099" sId="1">
    <oc r="R293">
      <f>'P:\2Novada_Nodala\2 NP mēneša plāns\04_Plānošanas matricas\Ozols\[Ozols.xlsm]Nodarbību saraksts'!R17</f>
    </oc>
    <nc r="R293">
      <f>'P:\2Novada_parvalde\2 NP mēneša plāns\04_Plānošanas matricas\Ozols\[Ozols.xlsm]Nodarbību saraksts'!R17</f>
    </nc>
  </rcc>
  <rcc rId="4100" sId="1">
    <oc r="S293">
      <f>'P:\2Novada_Nodala\2 NP mēneša plāns\04_Plānošanas matricas\Ozols\[Ozols.xlsm]Nodarbību saraksts'!S17</f>
    </oc>
    <nc r="S293">
      <f>'P:\2Novada_parvalde\2 NP mēneša plāns\04_Plānošanas matricas\Ozols\[Ozols.xlsm]Nodarbību saraksts'!S17</f>
    </nc>
  </rcc>
  <rcc rId="4101" sId="1">
    <oc r="T293">
      <f>'P:\2Novada_Nodala\2 NP mēneša plāns\04_Plānošanas matricas\Ozols\[Ozols.xlsm]Nodarbību saraksts'!T17</f>
    </oc>
    <nc r="T293">
      <f>'P:\2Novada_parvalde\2 NP mēneša plāns\04_Plānošanas matricas\Ozols\[Ozols.xlsm]Nodarbību saraksts'!T17</f>
    </nc>
  </rcc>
  <rcc rId="4102" sId="1">
    <oc r="U293">
      <f>'P:\2Novada_Nodala\2 NP mēneša plāns\04_Plānošanas matricas\Ozols\[Ozols.xlsm]Nodarbību saraksts'!U17</f>
    </oc>
    <nc r="U293">
      <f>'P:\2Novada_parvalde\2 NP mēneša plāns\04_Plānošanas matricas\Ozols\[Ozols.xlsm]Nodarbību saraksts'!U17</f>
    </nc>
  </rcc>
  <rcc rId="4103" sId="1">
    <oc r="D294">
      <f>'P:\2Novada_Nodala\2 NP mēneša plāns\04_Plānošanas matricas\Ozols\[Ozols.xlsm]Nodarbību saraksts'!D18</f>
    </oc>
    <nc r="D294">
      <f>'P:\2Novada_parvalde\2 NP mēneša plāns\04_Plānošanas matricas\Ozols\[Ozols.xlsm]Nodarbību saraksts'!D18</f>
    </nc>
  </rcc>
  <rcc rId="4104" sId="1">
    <oc r="E294">
      <f>'P:\2Novada_Nodala\2 NP mēneša plāns\04_Plānošanas matricas\Ozols\[Ozols.xlsm]Nodarbību saraksts'!E18</f>
    </oc>
    <nc r="E294">
      <f>'P:\2Novada_parvalde\2 NP mēneša plāns\04_Plānošanas matricas\Ozols\[Ozols.xlsm]Nodarbību saraksts'!E18</f>
    </nc>
  </rcc>
  <rcc rId="4105" sId="1">
    <oc r="F294">
      <f>'P:\2Novada_Nodala\2 NP mēneša plāns\04_Plānošanas matricas\Ozols\[Ozols.xlsm]Nodarbību saraksts'!F18</f>
    </oc>
    <nc r="F294">
      <f>'P:\2Novada_parvalde\2 NP mēneša plāns\04_Plānošanas matricas\Ozols\[Ozols.xlsm]Nodarbību saraksts'!F18</f>
    </nc>
  </rcc>
  <rcc rId="4106" sId="1">
    <oc r="G294">
      <f>'P:\2Novada_Nodala\2 NP mēneša plāns\04_Plānošanas matricas\Ozols\[Ozols.xlsm]Nodarbību saraksts'!G18</f>
    </oc>
    <nc r="G294">
      <f>'P:\2Novada_parvalde\2 NP mēneša plāns\04_Plānošanas matricas\Ozols\[Ozols.xlsm]Nodarbību saraksts'!G18</f>
    </nc>
  </rcc>
  <rcc rId="4107" sId="1">
    <oc r="H294">
      <f>'P:\2Novada_Nodala\2 NP mēneša plāns\04_Plānošanas matricas\Ozols\[Ozols.xlsm]Nodarbību saraksts'!H18</f>
    </oc>
    <nc r="H294">
      <f>'P:\2Novada_parvalde\2 NP mēneša plāns\04_Plānošanas matricas\Ozols\[Ozols.xlsm]Nodarbību saraksts'!H18</f>
    </nc>
  </rcc>
  <rcc rId="4108" sId="1">
    <oc r="I294">
      <f>'P:\2Novada_Nodala\2 NP mēneša plāns\04_Plānošanas matricas\Ozols\[Ozols.xlsm]Nodarbību saraksts'!I18</f>
    </oc>
    <nc r="I294">
      <f>'P:\2Novada_parvalde\2 NP mēneša plāns\04_Plānošanas matricas\Ozols\[Ozols.xlsm]Nodarbību saraksts'!I18</f>
    </nc>
  </rcc>
  <rcc rId="4109" sId="1">
    <oc r="J294">
      <f>'P:\2Novada_Nodala\2 NP mēneša plāns\04_Plānošanas matricas\Ozols\[Ozols.xlsm]Nodarbību saraksts'!J18</f>
    </oc>
    <nc r="J294">
      <f>'P:\2Novada_parvalde\2 NP mēneša plāns\04_Plānošanas matricas\Ozols\[Ozols.xlsm]Nodarbību saraksts'!J18</f>
    </nc>
  </rcc>
  <rcc rId="4110" sId="1">
    <oc r="K294">
      <f>'P:\2Novada_Nodala\2 NP mēneša plāns\04_Plānošanas matricas\Ozols\[Ozols.xlsm]Nodarbību saraksts'!K18</f>
    </oc>
    <nc r="K294">
      <f>'P:\2Novada_parvalde\2 NP mēneša plāns\04_Plānošanas matricas\Ozols\[Ozols.xlsm]Nodarbību saraksts'!K18</f>
    </nc>
  </rcc>
  <rcc rId="4111" sId="1">
    <oc r="L294">
      <f>'P:\2Novada_Nodala\2 NP mēneša plāns\04_Plānošanas matricas\Ozols\[Ozols.xlsm]Nodarbību saraksts'!L18</f>
    </oc>
    <nc r="L294">
      <f>'P:\2Novada_parvalde\2 NP mēneša plāns\04_Plānošanas matricas\Ozols\[Ozols.xlsm]Nodarbību saraksts'!L18</f>
    </nc>
  </rcc>
  <rcc rId="4112" sId="1">
    <oc r="M294">
      <f>'P:\2Novada_Nodala\2 NP mēneša plāns\04_Plānošanas matricas\Ozols\[Ozols.xlsm]Nodarbību saraksts'!M18</f>
    </oc>
    <nc r="M294">
      <f>'P:\2Novada_parvalde\2 NP mēneša plāns\04_Plānošanas matricas\Ozols\[Ozols.xlsm]Nodarbību saraksts'!M18</f>
    </nc>
  </rcc>
  <rcc rId="4113" sId="1">
    <oc r="N294">
      <f>'P:\2Novada_Nodala\2 NP mēneša plāns\04_Plānošanas matricas\Ozols\[Ozols.xlsm]Nodarbību saraksts'!N18</f>
    </oc>
    <nc r="N294">
      <f>'P:\2Novada_parvalde\2 NP mēneša plāns\04_Plānošanas matricas\Ozols\[Ozols.xlsm]Nodarbību saraksts'!N18</f>
    </nc>
  </rcc>
  <rcc rId="4114" sId="1">
    <oc r="O294">
      <f>'P:\2Novada_Nodala\2 NP mēneša plāns\04_Plānošanas matricas\Ozols\[Ozols.xlsm]Nodarbību saraksts'!O18</f>
    </oc>
    <nc r="O294">
      <f>'P:\2Novada_parvalde\2 NP mēneša plāns\04_Plānošanas matricas\Ozols\[Ozols.xlsm]Nodarbību saraksts'!O18</f>
    </nc>
  </rcc>
  <rcc rId="4115" sId="1">
    <oc r="P294">
      <f>'P:\2Novada_Nodala\2 NP mēneša plāns\04_Plānošanas matricas\Ozols\[Ozols.xlsm]Nodarbību saraksts'!P18</f>
    </oc>
    <nc r="P294">
      <f>'P:\2Novada_parvalde\2 NP mēneša plāns\04_Plānošanas matricas\Ozols\[Ozols.xlsm]Nodarbību saraksts'!P18</f>
    </nc>
  </rcc>
  <rcc rId="4116" sId="1">
    <oc r="Q294">
      <f>'P:\2Novada_Nodala\2 NP mēneša plāns\04_Plānošanas matricas\Ozols\[Ozols.xlsm]Nodarbību saraksts'!Q18</f>
    </oc>
    <nc r="Q294">
      <f>'P:\2Novada_parvalde\2 NP mēneša plāns\04_Plānošanas matricas\Ozols\[Ozols.xlsm]Nodarbību saraksts'!Q18</f>
    </nc>
  </rcc>
  <rcc rId="4117" sId="1">
    <oc r="R294">
      <f>'P:\2Novada_Nodala\2 NP mēneša plāns\04_Plānošanas matricas\Ozols\[Ozols.xlsm]Nodarbību saraksts'!R18</f>
    </oc>
    <nc r="R294">
      <f>'P:\2Novada_parvalde\2 NP mēneša plāns\04_Plānošanas matricas\Ozols\[Ozols.xlsm]Nodarbību saraksts'!R18</f>
    </nc>
  </rcc>
  <rcc rId="4118" sId="1">
    <oc r="S294">
      <f>'P:\2Novada_Nodala\2 NP mēneša plāns\04_Plānošanas matricas\Ozols\[Ozols.xlsm]Nodarbību saraksts'!S18</f>
    </oc>
    <nc r="S294">
      <f>'P:\2Novada_parvalde\2 NP mēneša plāns\04_Plānošanas matricas\Ozols\[Ozols.xlsm]Nodarbību saraksts'!S18</f>
    </nc>
  </rcc>
  <rcc rId="4119" sId="1">
    <oc r="T294">
      <f>'P:\2Novada_Nodala\2 NP mēneša plāns\04_Plānošanas matricas\Ozols\[Ozols.xlsm]Nodarbību saraksts'!T18</f>
    </oc>
    <nc r="T294">
      <f>'P:\2Novada_parvalde\2 NP mēneša plāns\04_Plānošanas matricas\Ozols\[Ozols.xlsm]Nodarbību saraksts'!T18</f>
    </nc>
  </rcc>
  <rcc rId="4120" sId="1">
    <oc r="U294">
      <f>'P:\2Novada_Nodala\2 NP mēneša plāns\04_Plānošanas matricas\Ozols\[Ozols.xlsm]Nodarbību saraksts'!U18</f>
    </oc>
    <nc r="U294">
      <f>'P:\2Novada_parvalde\2 NP mēneša plāns\04_Plānošanas matricas\Ozols\[Ozols.xlsm]Nodarbību saraksts'!U18</f>
    </nc>
  </rcc>
  <rcc rId="4121" sId="1">
    <oc r="D295">
      <f>'P:\2Novada_Nodala\2 NP mēneša plāns\04_Plānošanas matricas\Ozols\[Ozols.xlsm]Nodarbību saraksts'!D19</f>
    </oc>
    <nc r="D295">
      <f>'P:\2Novada_parvalde\2 NP mēneša plāns\04_Plānošanas matricas\Ozols\[Ozols.xlsm]Nodarbību saraksts'!D19</f>
    </nc>
  </rcc>
  <rcc rId="4122" sId="1">
    <oc r="E295">
      <f>'P:\2Novada_Nodala\2 NP mēneša plāns\04_Plānošanas matricas\Ozols\[Ozols.xlsm]Nodarbību saraksts'!E19</f>
    </oc>
    <nc r="E295">
      <f>'P:\2Novada_parvalde\2 NP mēneša plāns\04_Plānošanas matricas\Ozols\[Ozols.xlsm]Nodarbību saraksts'!E19</f>
    </nc>
  </rcc>
  <rcc rId="4123" sId="1">
    <oc r="F295">
      <f>'P:\2Novada_Nodala\2 NP mēneša plāns\04_Plānošanas matricas\Ozols\[Ozols.xlsm]Nodarbību saraksts'!F19</f>
    </oc>
    <nc r="F295">
      <f>'P:\2Novada_parvalde\2 NP mēneša plāns\04_Plānošanas matricas\Ozols\[Ozols.xlsm]Nodarbību saraksts'!F19</f>
    </nc>
  </rcc>
  <rcc rId="4124" sId="1">
    <oc r="G295">
      <f>'P:\2Novada_Nodala\2 NP mēneša plāns\04_Plānošanas matricas\Ozols\[Ozols.xlsm]Nodarbību saraksts'!G19</f>
    </oc>
    <nc r="G295">
      <f>'P:\2Novada_parvalde\2 NP mēneša plāns\04_Plānošanas matricas\Ozols\[Ozols.xlsm]Nodarbību saraksts'!G19</f>
    </nc>
  </rcc>
  <rcc rId="4125" sId="1">
    <oc r="H295">
      <f>'P:\2Novada_Nodala\2 NP mēneša plāns\04_Plānošanas matricas\Ozols\[Ozols.xlsm]Nodarbību saraksts'!H19</f>
    </oc>
    <nc r="H295">
      <f>'P:\2Novada_parvalde\2 NP mēneša plāns\04_Plānošanas matricas\Ozols\[Ozols.xlsm]Nodarbību saraksts'!H19</f>
    </nc>
  </rcc>
  <rcc rId="4126" sId="1">
    <oc r="I295">
      <f>'P:\2Novada_Nodala\2 NP mēneša plāns\04_Plānošanas matricas\Ozols\[Ozols.xlsm]Nodarbību saraksts'!I19</f>
    </oc>
    <nc r="I295">
      <f>'P:\2Novada_parvalde\2 NP mēneša plāns\04_Plānošanas matricas\Ozols\[Ozols.xlsm]Nodarbību saraksts'!I19</f>
    </nc>
  </rcc>
  <rcc rId="4127" sId="1">
    <oc r="J295">
      <f>'P:\2Novada_Nodala\2 NP mēneša plāns\04_Plānošanas matricas\Ozols\[Ozols.xlsm]Nodarbību saraksts'!J19</f>
    </oc>
    <nc r="J295">
      <f>'P:\2Novada_parvalde\2 NP mēneša plāns\04_Plānošanas matricas\Ozols\[Ozols.xlsm]Nodarbību saraksts'!J19</f>
    </nc>
  </rcc>
  <rcc rId="4128" sId="1">
    <oc r="K295">
      <f>'P:\2Novada_Nodala\2 NP mēneša plāns\04_Plānošanas matricas\Ozols\[Ozols.xlsm]Nodarbību saraksts'!K19</f>
    </oc>
    <nc r="K295">
      <f>'P:\2Novada_parvalde\2 NP mēneša plāns\04_Plānošanas matricas\Ozols\[Ozols.xlsm]Nodarbību saraksts'!K19</f>
    </nc>
  </rcc>
  <rcc rId="4129" sId="1">
    <oc r="L295">
      <f>'P:\2Novada_Nodala\2 NP mēneša plāns\04_Plānošanas matricas\Ozols\[Ozols.xlsm]Nodarbību saraksts'!L19</f>
    </oc>
    <nc r="L295">
      <f>'P:\2Novada_parvalde\2 NP mēneša plāns\04_Plānošanas matricas\Ozols\[Ozols.xlsm]Nodarbību saraksts'!L19</f>
    </nc>
  </rcc>
  <rcc rId="4130" sId="1">
    <oc r="M295">
      <f>'P:\2Novada_Nodala\2 NP mēneša plāns\04_Plānošanas matricas\Ozols\[Ozols.xlsm]Nodarbību saraksts'!M19</f>
    </oc>
    <nc r="M295">
      <f>'P:\2Novada_parvalde\2 NP mēneša plāns\04_Plānošanas matricas\Ozols\[Ozols.xlsm]Nodarbību saraksts'!M19</f>
    </nc>
  </rcc>
  <rcc rId="4131" sId="1">
    <oc r="N295">
      <f>'P:\2Novada_Nodala\2 NP mēneša plāns\04_Plānošanas matricas\Ozols\[Ozols.xlsm]Nodarbību saraksts'!N19</f>
    </oc>
    <nc r="N295">
      <f>'P:\2Novada_parvalde\2 NP mēneša plāns\04_Plānošanas matricas\Ozols\[Ozols.xlsm]Nodarbību saraksts'!N19</f>
    </nc>
  </rcc>
  <rcc rId="4132" sId="1">
    <oc r="O295">
      <f>'P:\2Novada_Nodala\2 NP mēneša plāns\04_Plānošanas matricas\Ozols\[Ozols.xlsm]Nodarbību saraksts'!O19</f>
    </oc>
    <nc r="O295">
      <f>'P:\2Novada_parvalde\2 NP mēneša plāns\04_Plānošanas matricas\Ozols\[Ozols.xlsm]Nodarbību saraksts'!O19</f>
    </nc>
  </rcc>
  <rcc rId="4133" sId="1">
    <oc r="P295">
      <f>'P:\2Novada_Nodala\2 NP mēneša plāns\04_Plānošanas matricas\Ozols\[Ozols.xlsm]Nodarbību saraksts'!P19</f>
    </oc>
    <nc r="P295">
      <f>'P:\2Novada_parvalde\2 NP mēneša plāns\04_Plānošanas matricas\Ozols\[Ozols.xlsm]Nodarbību saraksts'!P19</f>
    </nc>
  </rcc>
  <rcc rId="4134" sId="1">
    <oc r="Q295">
      <f>'P:\2Novada_Nodala\2 NP mēneša plāns\04_Plānošanas matricas\Ozols\[Ozols.xlsm]Nodarbību saraksts'!Q19</f>
    </oc>
    <nc r="Q295">
      <f>'P:\2Novada_parvalde\2 NP mēneša plāns\04_Plānošanas matricas\Ozols\[Ozols.xlsm]Nodarbību saraksts'!Q19</f>
    </nc>
  </rcc>
  <rcc rId="4135" sId="1">
    <oc r="R295">
      <f>'P:\2Novada_Nodala\2 NP mēneša plāns\04_Plānošanas matricas\Ozols\[Ozols.xlsm]Nodarbību saraksts'!R19</f>
    </oc>
    <nc r="R295">
      <f>'P:\2Novada_parvalde\2 NP mēneša plāns\04_Plānošanas matricas\Ozols\[Ozols.xlsm]Nodarbību saraksts'!R19</f>
    </nc>
  </rcc>
  <rcc rId="4136" sId="1">
    <oc r="S295">
      <f>'P:\2Novada_Nodala\2 NP mēneša plāns\04_Plānošanas matricas\Ozols\[Ozols.xlsm]Nodarbību saraksts'!S19</f>
    </oc>
    <nc r="S295">
      <f>'P:\2Novada_parvalde\2 NP mēneša plāns\04_Plānošanas matricas\Ozols\[Ozols.xlsm]Nodarbību saraksts'!S19</f>
    </nc>
  </rcc>
  <rcc rId="4137" sId="1">
    <oc r="T295">
      <f>'P:\2Novada_Nodala\2 NP mēneša plāns\04_Plānošanas matricas\Ozols\[Ozols.xlsm]Nodarbību saraksts'!T19</f>
    </oc>
    <nc r="T295">
      <f>'P:\2Novada_parvalde\2 NP mēneša plāns\04_Plānošanas matricas\Ozols\[Ozols.xlsm]Nodarbību saraksts'!T19</f>
    </nc>
  </rcc>
  <rcc rId="4138" sId="1">
    <oc r="U295">
      <f>'P:\2Novada_Nodala\2 NP mēneša plāns\04_Plānošanas matricas\Ozols\[Ozols.xlsm]Nodarbību saraksts'!U19</f>
    </oc>
    <nc r="U295">
      <f>'P:\2Novada_parvalde\2 NP mēneša plāns\04_Plānošanas matricas\Ozols\[Ozols.xlsm]Nodarbību saraksts'!U19</f>
    </nc>
  </rcc>
  <rcc rId="4139" sId="1">
    <oc r="D296">
      <f>'P:\2Novada_Nodala\2 NP mēneša plāns\04_Plānošanas matricas\Ozols\[Ozols.xlsm]Nodarbību saraksts'!D20</f>
    </oc>
    <nc r="D296">
      <f>'P:\2Novada_parvalde\2 NP mēneša plāns\04_Plānošanas matricas\Ozols\[Ozols.xlsm]Nodarbību saraksts'!D20</f>
    </nc>
  </rcc>
  <rcc rId="4140" sId="1">
    <oc r="E296">
      <f>'P:\2Novada_Nodala\2 NP mēneša plāns\04_Plānošanas matricas\Ozols\[Ozols.xlsm]Nodarbību saraksts'!E20</f>
    </oc>
    <nc r="E296">
      <f>'P:\2Novada_parvalde\2 NP mēneša plāns\04_Plānošanas matricas\Ozols\[Ozols.xlsm]Nodarbību saraksts'!E20</f>
    </nc>
  </rcc>
  <rcc rId="4141" sId="1">
    <oc r="F296">
      <f>'P:\2Novada_Nodala\2 NP mēneša plāns\04_Plānošanas matricas\Ozols\[Ozols.xlsm]Nodarbību saraksts'!F20</f>
    </oc>
    <nc r="F296">
      <f>'P:\2Novada_parvalde\2 NP mēneša plāns\04_Plānošanas matricas\Ozols\[Ozols.xlsm]Nodarbību saraksts'!F20</f>
    </nc>
  </rcc>
  <rcc rId="4142" sId="1">
    <oc r="G296">
      <f>'P:\2Novada_Nodala\2 NP mēneša plāns\04_Plānošanas matricas\Ozols\[Ozols.xlsm]Nodarbību saraksts'!G20</f>
    </oc>
    <nc r="G296">
      <f>'P:\2Novada_parvalde\2 NP mēneša plāns\04_Plānošanas matricas\Ozols\[Ozols.xlsm]Nodarbību saraksts'!G20</f>
    </nc>
  </rcc>
  <rcc rId="4143" sId="1">
    <oc r="H296">
      <f>'P:\2Novada_Nodala\2 NP mēneša plāns\04_Plānošanas matricas\Ozols\[Ozols.xlsm]Nodarbību saraksts'!H20</f>
    </oc>
    <nc r="H296">
      <f>'P:\2Novada_parvalde\2 NP mēneša plāns\04_Plānošanas matricas\Ozols\[Ozols.xlsm]Nodarbību saraksts'!H20</f>
    </nc>
  </rcc>
  <rcc rId="4144" sId="1">
    <oc r="I296">
      <f>'P:\2Novada_Nodala\2 NP mēneša plāns\04_Plānošanas matricas\Ozols\[Ozols.xlsm]Nodarbību saraksts'!I20</f>
    </oc>
    <nc r="I296">
      <f>'P:\2Novada_parvalde\2 NP mēneša plāns\04_Plānošanas matricas\Ozols\[Ozols.xlsm]Nodarbību saraksts'!I20</f>
    </nc>
  </rcc>
  <rcc rId="4145" sId="1">
    <oc r="J296">
      <f>'P:\2Novada_Nodala\2 NP mēneša plāns\04_Plānošanas matricas\Ozols\[Ozols.xlsm]Nodarbību saraksts'!J20</f>
    </oc>
    <nc r="J296">
      <f>'P:\2Novada_parvalde\2 NP mēneša plāns\04_Plānošanas matricas\Ozols\[Ozols.xlsm]Nodarbību saraksts'!J20</f>
    </nc>
  </rcc>
  <rcc rId="4146" sId="1">
    <oc r="K296">
      <f>'P:\2Novada_Nodala\2 NP mēneša plāns\04_Plānošanas matricas\Ozols\[Ozols.xlsm]Nodarbību saraksts'!K20</f>
    </oc>
    <nc r="K296">
      <f>'P:\2Novada_parvalde\2 NP mēneša plāns\04_Plānošanas matricas\Ozols\[Ozols.xlsm]Nodarbību saraksts'!K20</f>
    </nc>
  </rcc>
  <rcc rId="4147" sId="1">
    <oc r="L296">
      <f>'P:\2Novada_Nodala\2 NP mēneša plāns\04_Plānošanas matricas\Ozols\[Ozols.xlsm]Nodarbību saraksts'!L20</f>
    </oc>
    <nc r="L296">
      <f>'P:\2Novada_parvalde\2 NP mēneša plāns\04_Plānošanas matricas\Ozols\[Ozols.xlsm]Nodarbību saraksts'!L20</f>
    </nc>
  </rcc>
  <rcc rId="4148" sId="1">
    <oc r="M296">
      <f>'P:\2Novada_Nodala\2 NP mēneša plāns\04_Plānošanas matricas\Ozols\[Ozols.xlsm]Nodarbību saraksts'!M20</f>
    </oc>
    <nc r="M296">
      <f>'P:\2Novada_parvalde\2 NP mēneša plāns\04_Plānošanas matricas\Ozols\[Ozols.xlsm]Nodarbību saraksts'!M20</f>
    </nc>
  </rcc>
  <rcc rId="4149" sId="1">
    <oc r="N296">
      <f>'P:\2Novada_Nodala\2 NP mēneša plāns\04_Plānošanas matricas\Ozols\[Ozols.xlsm]Nodarbību saraksts'!N20</f>
    </oc>
    <nc r="N296">
      <f>'P:\2Novada_parvalde\2 NP mēneša plāns\04_Plānošanas matricas\Ozols\[Ozols.xlsm]Nodarbību saraksts'!N20</f>
    </nc>
  </rcc>
  <rcc rId="4150" sId="1">
    <oc r="O296">
      <f>'P:\2Novada_Nodala\2 NP mēneša plāns\04_Plānošanas matricas\Ozols\[Ozols.xlsm]Nodarbību saraksts'!O20</f>
    </oc>
    <nc r="O296">
      <f>'P:\2Novada_parvalde\2 NP mēneša plāns\04_Plānošanas matricas\Ozols\[Ozols.xlsm]Nodarbību saraksts'!O20</f>
    </nc>
  </rcc>
  <rcc rId="4151" sId="1">
    <oc r="P296">
      <f>'P:\2Novada_Nodala\2 NP mēneša plāns\04_Plānošanas matricas\Ozols\[Ozols.xlsm]Nodarbību saraksts'!P20</f>
    </oc>
    <nc r="P296">
      <f>'P:\2Novada_parvalde\2 NP mēneša plāns\04_Plānošanas matricas\Ozols\[Ozols.xlsm]Nodarbību saraksts'!P20</f>
    </nc>
  </rcc>
  <rcc rId="4152" sId="1">
    <oc r="Q296">
      <f>'P:\2Novada_Nodala\2 NP mēneša plāns\04_Plānošanas matricas\Ozols\[Ozols.xlsm]Nodarbību saraksts'!Q20</f>
    </oc>
    <nc r="Q296">
      <f>'P:\2Novada_parvalde\2 NP mēneša plāns\04_Plānošanas matricas\Ozols\[Ozols.xlsm]Nodarbību saraksts'!Q20</f>
    </nc>
  </rcc>
  <rcc rId="4153" sId="1">
    <oc r="R296">
      <f>'P:\2Novada_Nodala\2 NP mēneša plāns\04_Plānošanas matricas\Ozols\[Ozols.xlsm]Nodarbību saraksts'!R20</f>
    </oc>
    <nc r="R296">
      <f>'P:\2Novada_parvalde\2 NP mēneša plāns\04_Plānošanas matricas\Ozols\[Ozols.xlsm]Nodarbību saraksts'!R20</f>
    </nc>
  </rcc>
  <rcc rId="4154" sId="1">
    <oc r="S296">
      <f>'P:\2Novada_Nodala\2 NP mēneša plāns\04_Plānošanas matricas\Ozols\[Ozols.xlsm]Nodarbību saraksts'!S20</f>
    </oc>
    <nc r="S296">
      <f>'P:\2Novada_parvalde\2 NP mēneša plāns\04_Plānošanas matricas\Ozols\[Ozols.xlsm]Nodarbību saraksts'!S20</f>
    </nc>
  </rcc>
  <rcc rId="4155" sId="1">
    <oc r="T296">
      <f>'P:\2Novada_Nodala\2 NP mēneša plāns\04_Plānošanas matricas\Ozols\[Ozols.xlsm]Nodarbību saraksts'!T20</f>
    </oc>
    <nc r="T296">
      <f>'P:\2Novada_parvalde\2 NP mēneša plāns\04_Plānošanas matricas\Ozols\[Ozols.xlsm]Nodarbību saraksts'!T20</f>
    </nc>
  </rcc>
  <rcc rId="4156" sId="1">
    <oc r="U296">
      <f>'P:\2Novada_Nodala\2 NP mēneša plāns\04_Plānošanas matricas\Ozols\[Ozols.xlsm]Nodarbību saraksts'!U20</f>
    </oc>
    <nc r="U296">
      <f>'P:\2Novada_parvalde\2 NP mēneša plāns\04_Plānošanas matricas\Ozols\[Ozols.xlsm]Nodarbību saraksts'!U20</f>
    </nc>
  </rcc>
  <rcc rId="4157" sId="1">
    <oc r="D297">
      <f>'P:\2Novada_Nodala\2 NP mēneša plāns\04_Plānošanas matricas\Ozols\[Ozols.xlsm]Nodarbību saraksts'!D21</f>
    </oc>
    <nc r="D297">
      <f>'P:\2Novada_parvalde\2 NP mēneša plāns\04_Plānošanas matricas\Ozols\[Ozols.xlsm]Nodarbību saraksts'!D21</f>
    </nc>
  </rcc>
  <rcc rId="4158" sId="1">
    <oc r="E297">
      <f>'P:\2Novada_Nodala\2 NP mēneša plāns\04_Plānošanas matricas\Ozols\[Ozols.xlsm]Nodarbību saraksts'!E21</f>
    </oc>
    <nc r="E297">
      <f>'P:\2Novada_parvalde\2 NP mēneša plāns\04_Plānošanas matricas\Ozols\[Ozols.xlsm]Nodarbību saraksts'!E21</f>
    </nc>
  </rcc>
  <rcc rId="4159" sId="1">
    <oc r="F297">
      <f>'P:\2Novada_Nodala\2 NP mēneša plāns\04_Plānošanas matricas\Ozols\[Ozols.xlsm]Nodarbību saraksts'!F21</f>
    </oc>
    <nc r="F297">
      <f>'P:\2Novada_parvalde\2 NP mēneša plāns\04_Plānošanas matricas\Ozols\[Ozols.xlsm]Nodarbību saraksts'!F21</f>
    </nc>
  </rcc>
  <rcc rId="4160" sId="1">
    <oc r="G297">
      <f>'P:\2Novada_Nodala\2 NP mēneša plāns\04_Plānošanas matricas\Ozols\[Ozols.xlsm]Nodarbību saraksts'!G21</f>
    </oc>
    <nc r="G297">
      <f>'P:\2Novada_parvalde\2 NP mēneša plāns\04_Plānošanas matricas\Ozols\[Ozols.xlsm]Nodarbību saraksts'!G21</f>
    </nc>
  </rcc>
  <rcc rId="4161" sId="1">
    <oc r="H297">
      <f>'P:\2Novada_Nodala\2 NP mēneša plāns\04_Plānošanas matricas\Ozols\[Ozols.xlsm]Nodarbību saraksts'!H21</f>
    </oc>
    <nc r="H297">
      <f>'P:\2Novada_parvalde\2 NP mēneša plāns\04_Plānošanas matricas\Ozols\[Ozols.xlsm]Nodarbību saraksts'!H21</f>
    </nc>
  </rcc>
  <rcc rId="4162" sId="1">
    <oc r="I297">
      <f>'P:\2Novada_Nodala\2 NP mēneša plāns\04_Plānošanas matricas\Ozols\[Ozols.xlsm]Nodarbību saraksts'!I21</f>
    </oc>
    <nc r="I297">
      <f>'P:\2Novada_parvalde\2 NP mēneša plāns\04_Plānošanas matricas\Ozols\[Ozols.xlsm]Nodarbību saraksts'!I21</f>
    </nc>
  </rcc>
  <rcc rId="4163" sId="1">
    <oc r="J297">
      <f>'P:\2Novada_Nodala\2 NP mēneša plāns\04_Plānošanas matricas\Ozols\[Ozols.xlsm]Nodarbību saraksts'!J21</f>
    </oc>
    <nc r="J297">
      <f>'P:\2Novada_parvalde\2 NP mēneša plāns\04_Plānošanas matricas\Ozols\[Ozols.xlsm]Nodarbību saraksts'!J21</f>
    </nc>
  </rcc>
  <rcc rId="4164" sId="1">
    <oc r="K297">
      <f>'P:\2Novada_Nodala\2 NP mēneša plāns\04_Plānošanas matricas\Ozols\[Ozols.xlsm]Nodarbību saraksts'!K21</f>
    </oc>
    <nc r="K297">
      <f>'P:\2Novada_parvalde\2 NP mēneša plāns\04_Plānošanas matricas\Ozols\[Ozols.xlsm]Nodarbību saraksts'!K21</f>
    </nc>
  </rcc>
  <rcc rId="4165" sId="1">
    <oc r="L297">
      <f>'P:\2Novada_Nodala\2 NP mēneša plāns\04_Plānošanas matricas\Ozols\[Ozols.xlsm]Nodarbību saraksts'!L21</f>
    </oc>
    <nc r="L297">
      <f>'P:\2Novada_parvalde\2 NP mēneša plāns\04_Plānošanas matricas\Ozols\[Ozols.xlsm]Nodarbību saraksts'!L21</f>
    </nc>
  </rcc>
  <rcc rId="4166" sId="1">
    <oc r="M297">
      <f>'P:\2Novada_Nodala\2 NP mēneša plāns\04_Plānošanas matricas\Ozols\[Ozols.xlsm]Nodarbību saraksts'!M21</f>
    </oc>
    <nc r="M297">
      <f>'P:\2Novada_parvalde\2 NP mēneša plāns\04_Plānošanas matricas\Ozols\[Ozols.xlsm]Nodarbību saraksts'!M21</f>
    </nc>
  </rcc>
  <rcc rId="4167" sId="1">
    <oc r="N297">
      <f>'P:\2Novada_Nodala\2 NP mēneša plāns\04_Plānošanas matricas\Ozols\[Ozols.xlsm]Nodarbību saraksts'!N21</f>
    </oc>
    <nc r="N297">
      <f>'P:\2Novada_parvalde\2 NP mēneša plāns\04_Plānošanas matricas\Ozols\[Ozols.xlsm]Nodarbību saraksts'!N21</f>
    </nc>
  </rcc>
  <rcc rId="4168" sId="1">
    <oc r="O297">
      <f>'P:\2Novada_Nodala\2 NP mēneša plāns\04_Plānošanas matricas\Ozols\[Ozols.xlsm]Nodarbību saraksts'!O21</f>
    </oc>
    <nc r="O297">
      <f>'P:\2Novada_parvalde\2 NP mēneša plāns\04_Plānošanas matricas\Ozols\[Ozols.xlsm]Nodarbību saraksts'!O21</f>
    </nc>
  </rcc>
  <rcc rId="4169" sId="1">
    <oc r="P297">
      <f>'P:\2Novada_Nodala\2 NP mēneša plāns\04_Plānošanas matricas\Ozols\[Ozols.xlsm]Nodarbību saraksts'!P21</f>
    </oc>
    <nc r="P297">
      <f>'P:\2Novada_parvalde\2 NP mēneša plāns\04_Plānošanas matricas\Ozols\[Ozols.xlsm]Nodarbību saraksts'!P21</f>
    </nc>
  </rcc>
  <rcc rId="4170" sId="1">
    <oc r="Q297">
      <f>'P:\2Novada_Nodala\2 NP mēneša plāns\04_Plānošanas matricas\Ozols\[Ozols.xlsm]Nodarbību saraksts'!Q21</f>
    </oc>
    <nc r="Q297">
      <f>'P:\2Novada_parvalde\2 NP mēneša plāns\04_Plānošanas matricas\Ozols\[Ozols.xlsm]Nodarbību saraksts'!Q21</f>
    </nc>
  </rcc>
  <rcc rId="4171" sId="1">
    <oc r="R297">
      <f>'P:\2Novada_Nodala\2 NP mēneša plāns\04_Plānošanas matricas\Ozols\[Ozols.xlsm]Nodarbību saraksts'!R21</f>
    </oc>
    <nc r="R297">
      <f>'P:\2Novada_parvalde\2 NP mēneša plāns\04_Plānošanas matricas\Ozols\[Ozols.xlsm]Nodarbību saraksts'!R21</f>
    </nc>
  </rcc>
  <rcc rId="4172" sId="1">
    <oc r="S297">
      <f>'P:\2Novada_Nodala\2 NP mēneša plāns\04_Plānošanas matricas\Ozols\[Ozols.xlsm]Nodarbību saraksts'!S21</f>
    </oc>
    <nc r="S297">
      <f>'P:\2Novada_parvalde\2 NP mēneša plāns\04_Plānošanas matricas\Ozols\[Ozols.xlsm]Nodarbību saraksts'!S21</f>
    </nc>
  </rcc>
  <rcc rId="4173" sId="1">
    <oc r="T297">
      <f>'P:\2Novada_Nodala\2 NP mēneša plāns\04_Plānošanas matricas\Ozols\[Ozols.xlsm]Nodarbību saraksts'!T21</f>
    </oc>
    <nc r="T297">
      <f>'P:\2Novada_parvalde\2 NP mēneša plāns\04_Plānošanas matricas\Ozols\[Ozols.xlsm]Nodarbību saraksts'!T21</f>
    </nc>
  </rcc>
  <rcc rId="4174" sId="1">
    <oc r="U297">
      <f>'P:\2Novada_Nodala\2 NP mēneša plāns\04_Plānošanas matricas\Ozols\[Ozols.xlsm]Nodarbību saraksts'!U21</f>
    </oc>
    <nc r="U297">
      <f>'P:\2Novada_parvalde\2 NP mēneša plāns\04_Plānošanas matricas\Ozols\[Ozols.xlsm]Nodarbību saraksts'!U21</f>
    </nc>
  </rcc>
  <rcc rId="4175" sId="1">
    <oc r="D298">
      <f>'P:\2Novada_Nodala\2 NP mēneša plāns\04_Plānošanas matricas\Ozols\[Ozols.xlsm]Nodarbību saraksts'!D22</f>
    </oc>
    <nc r="D298">
      <f>'P:\2Novada_parvalde\2 NP mēneša plāns\04_Plānošanas matricas\Ozols\[Ozols.xlsm]Nodarbību saraksts'!D22</f>
    </nc>
  </rcc>
  <rcc rId="4176" sId="1">
    <oc r="E298">
      <f>'P:\2Novada_Nodala\2 NP mēneša plāns\04_Plānošanas matricas\Ozols\[Ozols.xlsm]Nodarbību saraksts'!E22</f>
    </oc>
    <nc r="E298">
      <f>'P:\2Novada_parvalde\2 NP mēneša plāns\04_Plānošanas matricas\Ozols\[Ozols.xlsm]Nodarbību saraksts'!E22</f>
    </nc>
  </rcc>
  <rcc rId="4177" sId="1">
    <oc r="F298">
      <f>'P:\2Novada_Nodala\2 NP mēneša plāns\04_Plānošanas matricas\Ozols\[Ozols.xlsm]Nodarbību saraksts'!F22</f>
    </oc>
    <nc r="F298">
      <f>'P:\2Novada_parvalde\2 NP mēneša plāns\04_Plānošanas matricas\Ozols\[Ozols.xlsm]Nodarbību saraksts'!F22</f>
    </nc>
  </rcc>
  <rcc rId="4178" sId="1">
    <oc r="G298">
      <f>'P:\2Novada_Nodala\2 NP mēneša plāns\04_Plānošanas matricas\Ozols\[Ozols.xlsm]Nodarbību saraksts'!G22</f>
    </oc>
    <nc r="G298">
      <f>'P:\2Novada_parvalde\2 NP mēneša plāns\04_Plānošanas matricas\Ozols\[Ozols.xlsm]Nodarbību saraksts'!G22</f>
    </nc>
  </rcc>
  <rcc rId="4179" sId="1">
    <oc r="H298">
      <f>'P:\2Novada_Nodala\2 NP mēneša plāns\04_Plānošanas matricas\Ozols\[Ozols.xlsm]Nodarbību saraksts'!H22</f>
    </oc>
    <nc r="H298">
      <f>'P:\2Novada_parvalde\2 NP mēneša plāns\04_Plānošanas matricas\Ozols\[Ozols.xlsm]Nodarbību saraksts'!H22</f>
    </nc>
  </rcc>
  <rcc rId="4180" sId="1">
    <oc r="I298">
      <f>'P:\2Novada_Nodala\2 NP mēneša plāns\04_Plānošanas matricas\Ozols\[Ozols.xlsm]Nodarbību saraksts'!I22</f>
    </oc>
    <nc r="I298">
      <f>'P:\2Novada_parvalde\2 NP mēneša plāns\04_Plānošanas matricas\Ozols\[Ozols.xlsm]Nodarbību saraksts'!I22</f>
    </nc>
  </rcc>
  <rcc rId="4181" sId="1">
    <oc r="J298">
      <f>'P:\2Novada_Nodala\2 NP mēneša plāns\04_Plānošanas matricas\Ozols\[Ozols.xlsm]Nodarbību saraksts'!J22</f>
    </oc>
    <nc r="J298">
      <f>'P:\2Novada_parvalde\2 NP mēneša plāns\04_Plānošanas matricas\Ozols\[Ozols.xlsm]Nodarbību saraksts'!J22</f>
    </nc>
  </rcc>
  <rcc rId="4182" sId="1">
    <oc r="K298">
      <f>'P:\2Novada_Nodala\2 NP mēneša plāns\04_Plānošanas matricas\Ozols\[Ozols.xlsm]Nodarbību saraksts'!K22</f>
    </oc>
    <nc r="K298">
      <f>'P:\2Novada_parvalde\2 NP mēneša plāns\04_Plānošanas matricas\Ozols\[Ozols.xlsm]Nodarbību saraksts'!K22</f>
    </nc>
  </rcc>
  <rcc rId="4183" sId="1">
    <oc r="L298">
      <f>'P:\2Novada_Nodala\2 NP mēneša plāns\04_Plānošanas matricas\Ozols\[Ozols.xlsm]Nodarbību saraksts'!L22</f>
    </oc>
    <nc r="L298">
      <f>'P:\2Novada_parvalde\2 NP mēneša plāns\04_Plānošanas matricas\Ozols\[Ozols.xlsm]Nodarbību saraksts'!L22</f>
    </nc>
  </rcc>
  <rcc rId="4184" sId="1">
    <oc r="M298">
      <f>'P:\2Novada_Nodala\2 NP mēneša plāns\04_Plānošanas matricas\Ozols\[Ozols.xlsm]Nodarbību saraksts'!M22</f>
    </oc>
    <nc r="M298">
      <f>'P:\2Novada_parvalde\2 NP mēneša plāns\04_Plānošanas matricas\Ozols\[Ozols.xlsm]Nodarbību saraksts'!M22</f>
    </nc>
  </rcc>
  <rcc rId="4185" sId="1">
    <oc r="N298">
      <f>'P:\2Novada_Nodala\2 NP mēneša plāns\04_Plānošanas matricas\Ozols\[Ozols.xlsm]Nodarbību saraksts'!N22</f>
    </oc>
    <nc r="N298">
      <f>'P:\2Novada_parvalde\2 NP mēneša plāns\04_Plānošanas matricas\Ozols\[Ozols.xlsm]Nodarbību saraksts'!N22</f>
    </nc>
  </rcc>
  <rcc rId="4186" sId="1">
    <oc r="O298">
      <f>'P:\2Novada_Nodala\2 NP mēneša plāns\04_Plānošanas matricas\Ozols\[Ozols.xlsm]Nodarbību saraksts'!O22</f>
    </oc>
    <nc r="O298">
      <f>'P:\2Novada_parvalde\2 NP mēneša plāns\04_Plānošanas matricas\Ozols\[Ozols.xlsm]Nodarbību saraksts'!O22</f>
    </nc>
  </rcc>
  <rcc rId="4187" sId="1">
    <oc r="P298">
      <f>'P:\2Novada_Nodala\2 NP mēneša plāns\04_Plānošanas matricas\Ozols\[Ozols.xlsm]Nodarbību saraksts'!P22</f>
    </oc>
    <nc r="P298">
      <f>'P:\2Novada_parvalde\2 NP mēneša plāns\04_Plānošanas matricas\Ozols\[Ozols.xlsm]Nodarbību saraksts'!P22</f>
    </nc>
  </rcc>
  <rcc rId="4188" sId="1">
    <oc r="Q298">
      <f>'P:\2Novada_Nodala\2 NP mēneša plāns\04_Plānošanas matricas\Ozols\[Ozols.xlsm]Nodarbību saraksts'!Q22</f>
    </oc>
    <nc r="Q298">
      <f>'P:\2Novada_parvalde\2 NP mēneša plāns\04_Plānošanas matricas\Ozols\[Ozols.xlsm]Nodarbību saraksts'!Q22</f>
    </nc>
  </rcc>
  <rcc rId="4189" sId="1">
    <oc r="R298">
      <f>'P:\2Novada_Nodala\2 NP mēneša plāns\04_Plānošanas matricas\Ozols\[Ozols.xlsm]Nodarbību saraksts'!R22</f>
    </oc>
    <nc r="R298">
      <f>'P:\2Novada_parvalde\2 NP mēneša plāns\04_Plānošanas matricas\Ozols\[Ozols.xlsm]Nodarbību saraksts'!R22</f>
    </nc>
  </rcc>
  <rcc rId="4190" sId="1">
    <oc r="S298">
      <f>'P:\2Novada_Nodala\2 NP mēneša plāns\04_Plānošanas matricas\Ozols\[Ozols.xlsm]Nodarbību saraksts'!S22</f>
    </oc>
    <nc r="S298">
      <f>'P:\2Novada_parvalde\2 NP mēneša plāns\04_Plānošanas matricas\Ozols\[Ozols.xlsm]Nodarbību saraksts'!S22</f>
    </nc>
  </rcc>
  <rcc rId="4191" sId="1">
    <oc r="T298">
      <f>'P:\2Novada_Nodala\2 NP mēneša plāns\04_Plānošanas matricas\Ozols\[Ozols.xlsm]Nodarbību saraksts'!T22</f>
    </oc>
    <nc r="T298">
      <f>'P:\2Novada_parvalde\2 NP mēneša plāns\04_Plānošanas matricas\Ozols\[Ozols.xlsm]Nodarbību saraksts'!T22</f>
    </nc>
  </rcc>
  <rcc rId="4192" sId="1">
    <oc r="U298">
      <f>'P:\2Novada_Nodala\2 NP mēneša plāns\04_Plānošanas matricas\Ozols\[Ozols.xlsm]Nodarbību saraksts'!U22</f>
    </oc>
    <nc r="U298">
      <f>'P:\2Novada_parvalde\2 NP mēneša plāns\04_Plānošanas matricas\Ozols\[Ozols.xlsm]Nodarbību saraksts'!U22</f>
    </nc>
  </rcc>
  <rcc rId="4193" sId="1">
    <oc r="B301">
      <f>'P:\2Novada_Nodala\2 NP mēneša plāns\04_Plānošanas matricas\Pastars N\[N_Pastars.xlsm]Nodarbību saraksts'!B13</f>
    </oc>
    <nc r="B301">
      <f>'P:\2Novada_parvalde\2 NP mēneša plāns\04_Plānošanas matricas\Pastars N\[N_Pastars.xlsm]Nodarbību saraksts'!B13</f>
    </nc>
  </rcc>
  <rcc rId="4194" sId="1">
    <oc r="C301">
      <f>'P:\2Novada_Nodala\2 NP mēneša plāns\04_Plānošanas matricas\Pastars N\[N_Pastars.xlsm]Nodarbību saraksts'!C13</f>
    </oc>
    <nc r="C301">
      <f>'P:\2Novada_parvalde\2 NP mēneša plāns\04_Plānošanas matricas\Pastars N\[N_Pastars.xlsm]Nodarbību saraksts'!C13</f>
    </nc>
  </rcc>
  <rcc rId="4195" sId="1">
    <oc r="D301">
      <f>'P:\2Novada_Nodala\2 NP mēneša plāns\04_Plānošanas matricas\Pastars N\[N_Pastars.xlsm]Nodarbību saraksts'!D13</f>
    </oc>
    <nc r="D301">
      <f>'P:\2Novada_parvalde\2 NP mēneša plāns\04_Plānošanas matricas\Pastars N\[N_Pastars.xlsm]Nodarbību saraksts'!D13</f>
    </nc>
  </rcc>
  <rcc rId="4196" sId="1">
    <oc r="E301">
      <f>'P:\2Novada_Nodala\2 NP mēneša plāns\04_Plānošanas matricas\Pastars N\[N_Pastars.xlsm]Nodarbību saraksts'!E13</f>
    </oc>
    <nc r="E301">
      <f>'P:\2Novada_parvalde\2 NP mēneša plāns\04_Plānošanas matricas\Pastars N\[N_Pastars.xlsm]Nodarbību saraksts'!E13</f>
    </nc>
  </rcc>
  <rcc rId="4197" sId="1">
    <oc r="F301">
      <f>'P:\2Novada_Nodala\2 NP mēneša plāns\04_Plānošanas matricas\Pastars N\[N_Pastars.xlsm]Nodarbību saraksts'!F13</f>
    </oc>
    <nc r="F301">
      <f>'P:\2Novada_parvalde\2 NP mēneša plāns\04_Plānošanas matricas\Pastars N\[N_Pastars.xlsm]Nodarbību saraksts'!F13</f>
    </nc>
  </rcc>
  <rcc rId="4198" sId="1">
    <oc r="G301">
      <f>'P:\2Novada_Nodala\2 NP mēneša plāns\04_Plānošanas matricas\Pastars N\[N_Pastars.xlsm]Nodarbību saraksts'!G13</f>
    </oc>
    <nc r="G301">
      <f>'P:\2Novada_parvalde\2 NP mēneša plāns\04_Plānošanas matricas\Pastars N\[N_Pastars.xlsm]Nodarbību saraksts'!G13</f>
    </nc>
  </rcc>
  <rcc rId="4199" sId="1">
    <oc r="H301">
      <f>'P:\2Novada_Nodala\2 NP mēneša plāns\04_Plānošanas matricas\Pastars N\[N_Pastars.xlsm]Nodarbību saraksts'!H13</f>
    </oc>
    <nc r="H301">
      <f>'P:\2Novada_parvalde\2 NP mēneša plāns\04_Plānošanas matricas\Pastars N\[N_Pastars.xlsm]Nodarbību saraksts'!H13</f>
    </nc>
  </rcc>
  <rcc rId="4200" sId="1">
    <oc r="I301">
      <f>'P:\2Novada_Nodala\2 NP mēneša plāns\04_Plānošanas matricas\Pastars N\[N_Pastars.xlsm]Nodarbību saraksts'!I13</f>
    </oc>
    <nc r="I301">
      <f>'P:\2Novada_parvalde\2 NP mēneša plāns\04_Plānošanas matricas\Pastars N\[N_Pastars.xlsm]Nodarbību saraksts'!I13</f>
    </nc>
  </rcc>
  <rcc rId="4201" sId="1">
    <oc r="J301">
      <f>'P:\2Novada_Nodala\2 NP mēneša plāns\04_Plānošanas matricas\Pastars N\[N_Pastars.xlsm]Nodarbību saraksts'!J13</f>
    </oc>
    <nc r="J301">
      <f>'P:\2Novada_parvalde\2 NP mēneša plāns\04_Plānošanas matricas\Pastars N\[N_Pastars.xlsm]Nodarbību saraksts'!J13</f>
    </nc>
  </rcc>
  <rcc rId="4202" sId="1">
    <oc r="K301">
      <f>'P:\2Novada_Nodala\2 NP mēneša plāns\04_Plānošanas matricas\Pastars N\[N_Pastars.xlsm]Nodarbību saraksts'!K13</f>
    </oc>
    <nc r="K301">
      <f>'P:\2Novada_parvalde\2 NP mēneša plāns\04_Plānošanas matricas\Pastars N\[N_Pastars.xlsm]Nodarbību saraksts'!K13</f>
    </nc>
  </rcc>
  <rcc rId="4203" sId="1">
    <oc r="L301">
      <f>'P:\2Novada_Nodala\2 NP mēneša plāns\04_Plānošanas matricas\Pastars N\[N_Pastars.xlsm]Nodarbību saraksts'!L13</f>
    </oc>
    <nc r="L301">
      <f>'P:\2Novada_parvalde\2 NP mēneša plāns\04_Plānošanas matricas\Pastars N\[N_Pastars.xlsm]Nodarbību saraksts'!L13</f>
    </nc>
  </rcc>
  <rcc rId="4204" sId="1">
    <oc r="M301">
      <f>'P:\2Novada_Nodala\2 NP mēneša plāns\04_Plānošanas matricas\Pastars N\[N_Pastars.xlsm]Nodarbību saraksts'!M13</f>
    </oc>
    <nc r="M301">
      <f>'P:\2Novada_parvalde\2 NP mēneša plāns\04_Plānošanas matricas\Pastars N\[N_Pastars.xlsm]Nodarbību saraksts'!M13</f>
    </nc>
  </rcc>
  <rcc rId="4205" sId="1">
    <oc r="N301">
      <f>'P:\2Novada_Nodala\2 NP mēneša plāns\04_Plānošanas matricas\Pastars N\[N_Pastars.xlsm]Nodarbību saraksts'!N13</f>
    </oc>
    <nc r="N301">
      <f>'P:\2Novada_parvalde\2 NP mēneša plāns\04_Plānošanas matricas\Pastars N\[N_Pastars.xlsm]Nodarbību saraksts'!N13</f>
    </nc>
  </rcc>
  <rcc rId="4206" sId="1">
    <oc r="O301">
      <f>'P:\2Novada_Nodala\2 NP mēneša plāns\04_Plānošanas matricas\Pastars N\[N_Pastars.xlsm]Nodarbību saraksts'!O13</f>
    </oc>
    <nc r="O301">
      <f>'P:\2Novada_parvalde\2 NP mēneša plāns\04_Plānošanas matricas\Pastars N\[N_Pastars.xlsm]Nodarbību saraksts'!O13</f>
    </nc>
  </rcc>
  <rcc rId="4207" sId="1">
    <oc r="P301">
      <f>'P:\2Novada_Nodala\2 NP mēneša plāns\04_Plānošanas matricas\Pastars N\[N_Pastars.xlsm]Nodarbību saraksts'!P13</f>
    </oc>
    <nc r="P301">
      <f>'P:\2Novada_parvalde\2 NP mēneša plāns\04_Plānošanas matricas\Pastars N\[N_Pastars.xlsm]Nodarbību saraksts'!P13</f>
    </nc>
  </rcc>
  <rcc rId="4208" sId="1">
    <oc r="Q301">
      <f>'P:\2Novada_Nodala\2 NP mēneša plāns\04_Plānošanas matricas\Pastars N\[N_Pastars.xlsm]Nodarbību saraksts'!Q13</f>
    </oc>
    <nc r="Q301">
      <f>'P:\2Novada_parvalde\2 NP mēneša plāns\04_Plānošanas matricas\Pastars N\[N_Pastars.xlsm]Nodarbību saraksts'!Q13</f>
    </nc>
  </rcc>
  <rcc rId="4209" sId="1">
    <oc r="R301">
      <f>'P:\2Novada_Nodala\2 NP mēneša plāns\04_Plānošanas matricas\Pastars N\[N_Pastars.xlsm]Nodarbību saraksts'!R13</f>
    </oc>
    <nc r="R301">
      <f>'P:\2Novada_parvalde\2 NP mēneša plāns\04_Plānošanas matricas\Pastars N\[N_Pastars.xlsm]Nodarbību saraksts'!R13</f>
    </nc>
  </rcc>
  <rcc rId="4210" sId="1">
    <oc r="S301">
      <f>'P:\2Novada_Nodala\2 NP mēneša plāns\04_Plānošanas matricas\Pastars N\[N_Pastars.xlsm]Nodarbību saraksts'!S13</f>
    </oc>
    <nc r="S301">
      <f>'P:\2Novada_parvalde\2 NP mēneša plāns\04_Plānošanas matricas\Pastars N\[N_Pastars.xlsm]Nodarbību saraksts'!S13</f>
    </nc>
  </rcc>
  <rcc rId="4211" sId="1">
    <oc r="T301">
      <f>'P:\2Novada_Nodala\2 NP mēneša plāns\04_Plānošanas matricas\Pastars N\[N_Pastars.xlsm]Nodarbību saraksts'!T13</f>
    </oc>
    <nc r="T301">
      <f>'P:\2Novada_parvalde\2 NP mēneša plāns\04_Plānošanas matricas\Pastars N\[N_Pastars.xlsm]Nodarbību saraksts'!T13</f>
    </nc>
  </rcc>
  <rcc rId="4212" sId="1">
    <oc r="U301">
      <f>'P:\2Novada_Nodala\2 NP mēneša plāns\04_Plānošanas matricas\Pastars N\[N_Pastars.xlsm]Nodarbību saraksts'!U13</f>
    </oc>
    <nc r="U301">
      <f>'P:\2Novada_parvalde\2 NP mēneša plāns\04_Plānošanas matricas\Pastars N\[N_Pastars.xlsm]Nodarbību saraksts'!U13</f>
    </nc>
  </rcc>
  <rcc rId="4213" sId="1">
    <oc r="D302">
      <f>'P:\2Novada_Nodala\2 NP mēneša plāns\04_Plānošanas matricas\Pastars N\[N_Pastars.xlsm]Nodarbību saraksts'!D14</f>
    </oc>
    <nc r="D302">
      <f>'P:\2Novada_parvalde\2 NP mēneša plāns\04_Plānošanas matricas\Pastars N\[N_Pastars.xlsm]Nodarbību saraksts'!D14</f>
    </nc>
  </rcc>
  <rcc rId="4214" sId="1">
    <oc r="E302">
      <f>'P:\2Novada_Nodala\2 NP mēneša plāns\04_Plānošanas matricas\Pastars N\[N_Pastars.xlsm]Nodarbību saraksts'!E14</f>
    </oc>
    <nc r="E302">
      <f>'P:\2Novada_parvalde\2 NP mēneša plāns\04_Plānošanas matricas\Pastars N\[N_Pastars.xlsm]Nodarbību saraksts'!E14</f>
    </nc>
  </rcc>
  <rcc rId="4215" sId="1">
    <oc r="F302">
      <f>'P:\2Novada_Nodala\2 NP mēneša plāns\04_Plānošanas matricas\Pastars N\[N_Pastars.xlsm]Nodarbību saraksts'!F14</f>
    </oc>
    <nc r="F302">
      <f>'P:\2Novada_parvalde\2 NP mēneša plāns\04_Plānošanas matricas\Pastars N\[N_Pastars.xlsm]Nodarbību saraksts'!F14</f>
    </nc>
  </rcc>
  <rcc rId="4216" sId="1">
    <oc r="G302">
      <f>'P:\2Novada_Nodala\2 NP mēneša plāns\04_Plānošanas matricas\Pastars N\[N_Pastars.xlsm]Nodarbību saraksts'!G14</f>
    </oc>
    <nc r="G302">
      <f>'P:\2Novada_parvalde\2 NP mēneša plāns\04_Plānošanas matricas\Pastars N\[N_Pastars.xlsm]Nodarbību saraksts'!G14</f>
    </nc>
  </rcc>
  <rcc rId="4217" sId="1">
    <oc r="H302">
      <f>'P:\2Novada_Nodala\2 NP mēneša plāns\04_Plānošanas matricas\Pastars N\[N_Pastars.xlsm]Nodarbību saraksts'!H14</f>
    </oc>
    <nc r="H302">
      <f>'P:\2Novada_parvalde\2 NP mēneša plāns\04_Plānošanas matricas\Pastars N\[N_Pastars.xlsm]Nodarbību saraksts'!H14</f>
    </nc>
  </rcc>
  <rcc rId="4218" sId="1">
    <oc r="I302">
      <f>'P:\2Novada_Nodala\2 NP mēneša plāns\04_Plānošanas matricas\Pastars N\[N_Pastars.xlsm]Nodarbību saraksts'!I14</f>
    </oc>
    <nc r="I302">
      <f>'P:\2Novada_parvalde\2 NP mēneša plāns\04_Plānošanas matricas\Pastars N\[N_Pastars.xlsm]Nodarbību saraksts'!I14</f>
    </nc>
  </rcc>
  <rcc rId="4219" sId="1">
    <oc r="J302">
      <f>'P:\2Novada_Nodala\2 NP mēneša plāns\04_Plānošanas matricas\Pastars N\[N_Pastars.xlsm]Nodarbību saraksts'!J14</f>
    </oc>
    <nc r="J302">
      <f>'P:\2Novada_parvalde\2 NP mēneša plāns\04_Plānošanas matricas\Pastars N\[N_Pastars.xlsm]Nodarbību saraksts'!J14</f>
    </nc>
  </rcc>
  <rcc rId="4220" sId="1">
    <oc r="K302">
      <f>'P:\2Novada_Nodala\2 NP mēneša plāns\04_Plānošanas matricas\Pastars N\[N_Pastars.xlsm]Nodarbību saraksts'!K14</f>
    </oc>
    <nc r="K302">
      <f>'P:\2Novada_parvalde\2 NP mēneša plāns\04_Plānošanas matricas\Pastars N\[N_Pastars.xlsm]Nodarbību saraksts'!K14</f>
    </nc>
  </rcc>
  <rcc rId="4221" sId="1">
    <oc r="L302">
      <f>'P:\2Novada_Nodala\2 NP mēneša plāns\04_Plānošanas matricas\Pastars N\[N_Pastars.xlsm]Nodarbību saraksts'!L14</f>
    </oc>
    <nc r="L302">
      <f>'P:\2Novada_parvalde\2 NP mēneša plāns\04_Plānošanas matricas\Pastars N\[N_Pastars.xlsm]Nodarbību saraksts'!L14</f>
    </nc>
  </rcc>
  <rcc rId="4222" sId="1">
    <oc r="M302">
      <f>'P:\2Novada_Nodala\2 NP mēneša plāns\04_Plānošanas matricas\Pastars N\[N_Pastars.xlsm]Nodarbību saraksts'!M14</f>
    </oc>
    <nc r="M302">
      <f>'P:\2Novada_parvalde\2 NP mēneša plāns\04_Plānošanas matricas\Pastars N\[N_Pastars.xlsm]Nodarbību saraksts'!M14</f>
    </nc>
  </rcc>
  <rcc rId="4223" sId="1">
    <oc r="N302">
      <f>'P:\2Novada_Nodala\2 NP mēneša plāns\04_Plānošanas matricas\Pastars N\[N_Pastars.xlsm]Nodarbību saraksts'!N14</f>
    </oc>
    <nc r="N302">
      <f>'P:\2Novada_parvalde\2 NP mēneša plāns\04_Plānošanas matricas\Pastars N\[N_Pastars.xlsm]Nodarbību saraksts'!N14</f>
    </nc>
  </rcc>
  <rcc rId="4224" sId="1">
    <oc r="O302">
      <f>'P:\2Novada_Nodala\2 NP mēneša plāns\04_Plānošanas matricas\Pastars N\[N_Pastars.xlsm]Nodarbību saraksts'!O14</f>
    </oc>
    <nc r="O302">
      <f>'P:\2Novada_parvalde\2 NP mēneša plāns\04_Plānošanas matricas\Pastars N\[N_Pastars.xlsm]Nodarbību saraksts'!O14</f>
    </nc>
  </rcc>
  <rcc rId="4225" sId="1">
    <oc r="P302">
      <f>'P:\2Novada_Nodala\2 NP mēneša plāns\04_Plānošanas matricas\Pastars N\[N_Pastars.xlsm]Nodarbību saraksts'!P14</f>
    </oc>
    <nc r="P302">
      <f>'P:\2Novada_parvalde\2 NP mēneša plāns\04_Plānošanas matricas\Pastars N\[N_Pastars.xlsm]Nodarbību saraksts'!P14</f>
    </nc>
  </rcc>
  <rcc rId="4226" sId="1">
    <oc r="Q302">
      <f>'P:\2Novada_Nodala\2 NP mēneša plāns\04_Plānošanas matricas\Pastars N\[N_Pastars.xlsm]Nodarbību saraksts'!Q14</f>
    </oc>
    <nc r="Q302">
      <f>'P:\2Novada_parvalde\2 NP mēneša plāns\04_Plānošanas matricas\Pastars N\[N_Pastars.xlsm]Nodarbību saraksts'!Q14</f>
    </nc>
  </rcc>
  <rcc rId="4227" sId="1">
    <oc r="R302">
      <f>'P:\2Novada_Nodala\2 NP mēneša plāns\04_Plānošanas matricas\Pastars N\[N_Pastars.xlsm]Nodarbību saraksts'!R14</f>
    </oc>
    <nc r="R302">
      <f>'P:\2Novada_parvalde\2 NP mēneša plāns\04_Plānošanas matricas\Pastars N\[N_Pastars.xlsm]Nodarbību saraksts'!R14</f>
    </nc>
  </rcc>
  <rcc rId="4228" sId="1">
    <oc r="S302">
      <f>'P:\2Novada_Nodala\2 NP mēneša plāns\04_Plānošanas matricas\Pastars N\[N_Pastars.xlsm]Nodarbību saraksts'!S14</f>
    </oc>
    <nc r="S302">
      <f>'P:\2Novada_parvalde\2 NP mēneša plāns\04_Plānošanas matricas\Pastars N\[N_Pastars.xlsm]Nodarbību saraksts'!S14</f>
    </nc>
  </rcc>
  <rcc rId="4229" sId="1">
    <oc r="T302">
      <f>'P:\2Novada_Nodala\2 NP mēneša plāns\04_Plānošanas matricas\Pastars N\[N_Pastars.xlsm]Nodarbību saraksts'!T14</f>
    </oc>
    <nc r="T302">
      <f>'P:\2Novada_parvalde\2 NP mēneša plāns\04_Plānošanas matricas\Pastars N\[N_Pastars.xlsm]Nodarbību saraksts'!T14</f>
    </nc>
  </rcc>
  <rcc rId="4230" sId="1">
    <oc r="U302">
      <f>'P:\2Novada_Nodala\2 NP mēneša plāns\04_Plānošanas matricas\Pastars N\[N_Pastars.xlsm]Nodarbību saraksts'!U14</f>
    </oc>
    <nc r="U302">
      <f>'P:\2Novada_parvalde\2 NP mēneša plāns\04_Plānošanas matricas\Pastars N\[N_Pastars.xlsm]Nodarbību saraksts'!U14</f>
    </nc>
  </rcc>
  <rcc rId="4231" sId="1">
    <oc r="D303">
      <f>'P:\2Novada_Nodala\2 NP mēneša plāns\04_Plānošanas matricas\Pastars N\[N_Pastars.xlsm]Nodarbību saraksts'!D15</f>
    </oc>
    <nc r="D303">
      <f>'P:\2Novada_parvalde\2 NP mēneša plāns\04_Plānošanas matricas\Pastars N\[N_Pastars.xlsm]Nodarbību saraksts'!D15</f>
    </nc>
  </rcc>
  <rcc rId="4232" sId="1">
    <oc r="E303">
      <f>'P:\2Novada_Nodala\2 NP mēneša plāns\04_Plānošanas matricas\Pastars N\[N_Pastars.xlsm]Nodarbību saraksts'!E15</f>
    </oc>
    <nc r="E303">
      <f>'P:\2Novada_parvalde\2 NP mēneša plāns\04_Plānošanas matricas\Pastars N\[N_Pastars.xlsm]Nodarbību saraksts'!E15</f>
    </nc>
  </rcc>
  <rcc rId="4233" sId="1">
    <oc r="F303">
      <f>'P:\2Novada_Nodala\2 NP mēneša plāns\04_Plānošanas matricas\Pastars N\[N_Pastars.xlsm]Nodarbību saraksts'!F15</f>
    </oc>
    <nc r="F303">
      <f>'P:\2Novada_parvalde\2 NP mēneša plāns\04_Plānošanas matricas\Pastars N\[N_Pastars.xlsm]Nodarbību saraksts'!F15</f>
    </nc>
  </rcc>
  <rcc rId="4234" sId="1">
    <oc r="G303">
      <f>'P:\2Novada_Nodala\2 NP mēneša plāns\04_Plānošanas matricas\Pastars N\[N_Pastars.xlsm]Nodarbību saraksts'!G15</f>
    </oc>
    <nc r="G303">
      <f>'P:\2Novada_parvalde\2 NP mēneša plāns\04_Plānošanas matricas\Pastars N\[N_Pastars.xlsm]Nodarbību saraksts'!G15</f>
    </nc>
  </rcc>
  <rcc rId="4235" sId="1">
    <oc r="H303">
      <f>'P:\2Novada_Nodala\2 NP mēneša plāns\04_Plānošanas matricas\Pastars N\[N_Pastars.xlsm]Nodarbību saraksts'!H15</f>
    </oc>
    <nc r="H303">
      <f>'P:\2Novada_parvalde\2 NP mēneša plāns\04_Plānošanas matricas\Pastars N\[N_Pastars.xlsm]Nodarbību saraksts'!H15</f>
    </nc>
  </rcc>
  <rcc rId="4236" sId="1">
    <oc r="I303">
      <f>'P:\2Novada_Nodala\2 NP mēneša plāns\04_Plānošanas matricas\Pastars N\[N_Pastars.xlsm]Nodarbību saraksts'!I15</f>
    </oc>
    <nc r="I303">
      <f>'P:\2Novada_parvalde\2 NP mēneša plāns\04_Plānošanas matricas\Pastars N\[N_Pastars.xlsm]Nodarbību saraksts'!I15</f>
    </nc>
  </rcc>
  <rcc rId="4237" sId="1">
    <oc r="J303">
      <f>'P:\2Novada_Nodala\2 NP mēneša plāns\04_Plānošanas matricas\Pastars N\[N_Pastars.xlsm]Nodarbību saraksts'!J15</f>
    </oc>
    <nc r="J303">
      <f>'P:\2Novada_parvalde\2 NP mēneša plāns\04_Plānošanas matricas\Pastars N\[N_Pastars.xlsm]Nodarbību saraksts'!J15</f>
    </nc>
  </rcc>
  <rcc rId="4238" sId="1">
    <oc r="K303">
      <f>'P:\2Novada_Nodala\2 NP mēneša plāns\04_Plānošanas matricas\Pastars N\[N_Pastars.xlsm]Nodarbību saraksts'!K15</f>
    </oc>
    <nc r="K303">
      <f>'P:\2Novada_parvalde\2 NP mēneša plāns\04_Plānošanas matricas\Pastars N\[N_Pastars.xlsm]Nodarbību saraksts'!K15</f>
    </nc>
  </rcc>
  <rcc rId="4239" sId="1">
    <oc r="L303">
      <f>'P:\2Novada_Nodala\2 NP mēneša plāns\04_Plānošanas matricas\Pastars N\[N_Pastars.xlsm]Nodarbību saraksts'!L15</f>
    </oc>
    <nc r="L303">
      <f>'P:\2Novada_parvalde\2 NP mēneša plāns\04_Plānošanas matricas\Pastars N\[N_Pastars.xlsm]Nodarbību saraksts'!L15</f>
    </nc>
  </rcc>
  <rcc rId="4240" sId="1">
    <oc r="M303">
      <f>'P:\2Novada_Nodala\2 NP mēneša plāns\04_Plānošanas matricas\Pastars N\[N_Pastars.xlsm]Nodarbību saraksts'!M15</f>
    </oc>
    <nc r="M303">
      <f>'P:\2Novada_parvalde\2 NP mēneša plāns\04_Plānošanas matricas\Pastars N\[N_Pastars.xlsm]Nodarbību saraksts'!M15</f>
    </nc>
  </rcc>
  <rcc rId="4241" sId="1">
    <oc r="N303">
      <f>'P:\2Novada_Nodala\2 NP mēneša plāns\04_Plānošanas matricas\Pastars N\[N_Pastars.xlsm]Nodarbību saraksts'!N15</f>
    </oc>
    <nc r="N303">
      <f>'P:\2Novada_parvalde\2 NP mēneša plāns\04_Plānošanas matricas\Pastars N\[N_Pastars.xlsm]Nodarbību saraksts'!N15</f>
    </nc>
  </rcc>
  <rcc rId="4242" sId="1">
    <oc r="O303">
      <f>'P:\2Novada_Nodala\2 NP mēneša plāns\04_Plānošanas matricas\Pastars N\[N_Pastars.xlsm]Nodarbību saraksts'!O15</f>
    </oc>
    <nc r="O303">
      <f>'P:\2Novada_parvalde\2 NP mēneša plāns\04_Plānošanas matricas\Pastars N\[N_Pastars.xlsm]Nodarbību saraksts'!O15</f>
    </nc>
  </rcc>
  <rcc rId="4243" sId="1">
    <oc r="P303">
      <f>'P:\2Novada_Nodala\2 NP mēneša plāns\04_Plānošanas matricas\Pastars N\[N_Pastars.xlsm]Nodarbību saraksts'!P15</f>
    </oc>
    <nc r="P303">
      <f>'P:\2Novada_parvalde\2 NP mēneša plāns\04_Plānošanas matricas\Pastars N\[N_Pastars.xlsm]Nodarbību saraksts'!P15</f>
    </nc>
  </rcc>
  <rcc rId="4244" sId="1">
    <oc r="Q303">
      <f>'P:\2Novada_Nodala\2 NP mēneša plāns\04_Plānošanas matricas\Pastars N\[N_Pastars.xlsm]Nodarbību saraksts'!Q15</f>
    </oc>
    <nc r="Q303">
      <f>'P:\2Novada_parvalde\2 NP mēneša plāns\04_Plānošanas matricas\Pastars N\[N_Pastars.xlsm]Nodarbību saraksts'!Q15</f>
    </nc>
  </rcc>
  <rcc rId="4245" sId="1">
    <oc r="R303">
      <f>'P:\2Novada_Nodala\2 NP mēneša plāns\04_Plānošanas matricas\Pastars N\[N_Pastars.xlsm]Nodarbību saraksts'!R15</f>
    </oc>
    <nc r="R303">
      <f>'P:\2Novada_parvalde\2 NP mēneša plāns\04_Plānošanas matricas\Pastars N\[N_Pastars.xlsm]Nodarbību saraksts'!R15</f>
    </nc>
  </rcc>
  <rcc rId="4246" sId="1">
    <oc r="S303">
      <f>'P:\2Novada_Nodala\2 NP mēneša plāns\04_Plānošanas matricas\Pastars N\[N_Pastars.xlsm]Nodarbību saraksts'!S15</f>
    </oc>
    <nc r="S303">
      <f>'P:\2Novada_parvalde\2 NP mēneša plāns\04_Plānošanas matricas\Pastars N\[N_Pastars.xlsm]Nodarbību saraksts'!S15</f>
    </nc>
  </rcc>
  <rcc rId="4247" sId="1">
    <oc r="T303">
      <f>'P:\2Novada_Nodala\2 NP mēneša plāns\04_Plānošanas matricas\Pastars N\[N_Pastars.xlsm]Nodarbību saraksts'!T15</f>
    </oc>
    <nc r="T303">
      <f>'P:\2Novada_parvalde\2 NP mēneša plāns\04_Plānošanas matricas\Pastars N\[N_Pastars.xlsm]Nodarbību saraksts'!T15</f>
    </nc>
  </rcc>
  <rcc rId="4248" sId="1">
    <oc r="U303">
      <f>'P:\2Novada_Nodala\2 NP mēneša plāns\04_Plānošanas matricas\Pastars N\[N_Pastars.xlsm]Nodarbību saraksts'!U15</f>
    </oc>
    <nc r="U303">
      <f>'P:\2Novada_parvalde\2 NP mēneša plāns\04_Plānošanas matricas\Pastars N\[N_Pastars.xlsm]Nodarbību saraksts'!U15</f>
    </nc>
  </rcc>
  <rcc rId="4249" sId="1">
    <oc r="D304">
      <f>'P:\2Novada_Nodala\2 NP mēneša plāns\04_Plānošanas matricas\Pastars N\[N_Pastars.xlsm]Nodarbību saraksts'!D16</f>
    </oc>
    <nc r="D304">
      <f>'P:\2Novada_parvalde\2 NP mēneša plāns\04_Plānošanas matricas\Pastars N\[N_Pastars.xlsm]Nodarbību saraksts'!D16</f>
    </nc>
  </rcc>
  <rcc rId="4250" sId="1">
    <oc r="E304">
      <f>'P:\2Novada_Nodala\2 NP mēneša plāns\04_Plānošanas matricas\Pastars N\[N_Pastars.xlsm]Nodarbību saraksts'!E16</f>
    </oc>
    <nc r="E304">
      <f>'P:\2Novada_parvalde\2 NP mēneša plāns\04_Plānošanas matricas\Pastars N\[N_Pastars.xlsm]Nodarbību saraksts'!E16</f>
    </nc>
  </rcc>
  <rcc rId="4251" sId="1">
    <oc r="F304">
      <f>'P:\2Novada_Nodala\2 NP mēneša plāns\04_Plānošanas matricas\Pastars N\[N_Pastars.xlsm]Nodarbību saraksts'!F16</f>
    </oc>
    <nc r="F304">
      <f>'P:\2Novada_parvalde\2 NP mēneša plāns\04_Plānošanas matricas\Pastars N\[N_Pastars.xlsm]Nodarbību saraksts'!F16</f>
    </nc>
  </rcc>
  <rcc rId="4252" sId="1">
    <oc r="G304">
      <f>'P:\2Novada_Nodala\2 NP mēneša plāns\04_Plānošanas matricas\Pastars N\[N_Pastars.xlsm]Nodarbību saraksts'!G16</f>
    </oc>
    <nc r="G304">
      <f>'P:\2Novada_parvalde\2 NP mēneša plāns\04_Plānošanas matricas\Pastars N\[N_Pastars.xlsm]Nodarbību saraksts'!G16</f>
    </nc>
  </rcc>
  <rcc rId="4253" sId="1">
    <oc r="H304">
      <f>'P:\2Novada_Nodala\2 NP mēneša plāns\04_Plānošanas matricas\Pastars N\[N_Pastars.xlsm]Nodarbību saraksts'!H16</f>
    </oc>
    <nc r="H304">
      <f>'P:\2Novada_parvalde\2 NP mēneša plāns\04_Plānošanas matricas\Pastars N\[N_Pastars.xlsm]Nodarbību saraksts'!H16</f>
    </nc>
  </rcc>
  <rcc rId="4254" sId="1">
    <oc r="I304">
      <f>'P:\2Novada_Nodala\2 NP mēneša plāns\04_Plānošanas matricas\Pastars N\[N_Pastars.xlsm]Nodarbību saraksts'!I16</f>
    </oc>
    <nc r="I304">
      <f>'P:\2Novada_parvalde\2 NP mēneša plāns\04_Plānošanas matricas\Pastars N\[N_Pastars.xlsm]Nodarbību saraksts'!I16</f>
    </nc>
  </rcc>
  <rcc rId="4255" sId="1">
    <oc r="J304">
      <f>'P:\2Novada_Nodala\2 NP mēneša plāns\04_Plānošanas matricas\Pastars N\[N_Pastars.xlsm]Nodarbību saraksts'!J16</f>
    </oc>
    <nc r="J304">
      <f>'P:\2Novada_parvalde\2 NP mēneša plāns\04_Plānošanas matricas\Pastars N\[N_Pastars.xlsm]Nodarbību saraksts'!J16</f>
    </nc>
  </rcc>
  <rcc rId="4256" sId="1">
    <oc r="K304">
      <f>'P:\2Novada_Nodala\2 NP mēneša plāns\04_Plānošanas matricas\Pastars N\[N_Pastars.xlsm]Nodarbību saraksts'!K16</f>
    </oc>
    <nc r="K304">
      <f>'P:\2Novada_parvalde\2 NP mēneša plāns\04_Plānošanas matricas\Pastars N\[N_Pastars.xlsm]Nodarbību saraksts'!K16</f>
    </nc>
  </rcc>
  <rcc rId="4257" sId="1">
    <oc r="L304">
      <f>'P:\2Novada_Nodala\2 NP mēneša plāns\04_Plānošanas matricas\Pastars N\[N_Pastars.xlsm]Nodarbību saraksts'!L16</f>
    </oc>
    <nc r="L304">
      <f>'P:\2Novada_parvalde\2 NP mēneša plāns\04_Plānošanas matricas\Pastars N\[N_Pastars.xlsm]Nodarbību saraksts'!L16</f>
    </nc>
  </rcc>
  <rcc rId="4258" sId="1">
    <oc r="M304">
      <f>'P:\2Novada_Nodala\2 NP mēneša plāns\04_Plānošanas matricas\Pastars N\[N_Pastars.xlsm]Nodarbību saraksts'!M16</f>
    </oc>
    <nc r="M304">
      <f>'P:\2Novada_parvalde\2 NP mēneša plāns\04_Plānošanas matricas\Pastars N\[N_Pastars.xlsm]Nodarbību saraksts'!M16</f>
    </nc>
  </rcc>
  <rcc rId="4259" sId="1">
    <oc r="N304">
      <f>'P:\2Novada_Nodala\2 NP mēneša plāns\04_Plānošanas matricas\Pastars N\[N_Pastars.xlsm]Nodarbību saraksts'!N16</f>
    </oc>
    <nc r="N304">
      <f>'P:\2Novada_parvalde\2 NP mēneša plāns\04_Plānošanas matricas\Pastars N\[N_Pastars.xlsm]Nodarbību saraksts'!N16</f>
    </nc>
  </rcc>
  <rcc rId="4260" sId="1">
    <oc r="O304">
      <f>'P:\2Novada_Nodala\2 NP mēneša plāns\04_Plānošanas matricas\Pastars N\[N_Pastars.xlsm]Nodarbību saraksts'!O16</f>
    </oc>
    <nc r="O304">
      <f>'P:\2Novada_parvalde\2 NP mēneša plāns\04_Plānošanas matricas\Pastars N\[N_Pastars.xlsm]Nodarbību saraksts'!O16</f>
    </nc>
  </rcc>
  <rcc rId="4261" sId="1">
    <oc r="P304">
      <f>'P:\2Novada_Nodala\2 NP mēneša plāns\04_Plānošanas matricas\Pastars N\[N_Pastars.xlsm]Nodarbību saraksts'!P16</f>
    </oc>
    <nc r="P304">
      <f>'P:\2Novada_parvalde\2 NP mēneša plāns\04_Plānošanas matricas\Pastars N\[N_Pastars.xlsm]Nodarbību saraksts'!P16</f>
    </nc>
  </rcc>
  <rcc rId="4262" sId="1">
    <oc r="Q304">
      <f>'P:\2Novada_Nodala\2 NP mēneša plāns\04_Plānošanas matricas\Pastars N\[N_Pastars.xlsm]Nodarbību saraksts'!Q16</f>
    </oc>
    <nc r="Q304">
      <f>'P:\2Novada_parvalde\2 NP mēneša plāns\04_Plānošanas matricas\Pastars N\[N_Pastars.xlsm]Nodarbību saraksts'!Q16</f>
    </nc>
  </rcc>
  <rcc rId="4263" sId="1">
    <oc r="R304">
      <f>'P:\2Novada_Nodala\2 NP mēneša plāns\04_Plānošanas matricas\Pastars N\[N_Pastars.xlsm]Nodarbību saraksts'!R16</f>
    </oc>
    <nc r="R304">
      <f>'P:\2Novada_parvalde\2 NP mēneša plāns\04_Plānošanas matricas\Pastars N\[N_Pastars.xlsm]Nodarbību saraksts'!R16</f>
    </nc>
  </rcc>
  <rcc rId="4264" sId="1">
    <oc r="S304">
      <f>'P:\2Novada_Nodala\2 NP mēneša plāns\04_Plānošanas matricas\Pastars N\[N_Pastars.xlsm]Nodarbību saraksts'!S16</f>
    </oc>
    <nc r="S304">
      <f>'P:\2Novada_parvalde\2 NP mēneša plāns\04_Plānošanas matricas\Pastars N\[N_Pastars.xlsm]Nodarbību saraksts'!S16</f>
    </nc>
  </rcc>
  <rcc rId="4265" sId="1">
    <oc r="T304">
      <f>'P:\2Novada_Nodala\2 NP mēneša plāns\04_Plānošanas matricas\Pastars N\[N_Pastars.xlsm]Nodarbību saraksts'!T16</f>
    </oc>
    <nc r="T304">
      <f>'P:\2Novada_parvalde\2 NP mēneša plāns\04_Plānošanas matricas\Pastars N\[N_Pastars.xlsm]Nodarbību saraksts'!T16</f>
    </nc>
  </rcc>
  <rcc rId="4266" sId="1">
    <oc r="U304">
      <f>'P:\2Novada_Nodala\2 NP mēneša plāns\04_Plānošanas matricas\Pastars N\[N_Pastars.xlsm]Nodarbību saraksts'!U16</f>
    </oc>
    <nc r="U304">
      <f>'P:\2Novada_parvalde\2 NP mēneša plāns\04_Plānošanas matricas\Pastars N\[N_Pastars.xlsm]Nodarbību saraksts'!U16</f>
    </nc>
  </rcc>
  <rcc rId="4267" sId="1">
    <oc r="D305">
      <f>'P:\2Novada_Nodala\2 NP mēneša plāns\04_Plānošanas matricas\Pastars N\[N_Pastars.xlsm]Nodarbību saraksts'!D17</f>
    </oc>
    <nc r="D305">
      <f>'P:\2Novada_parvalde\2 NP mēneša plāns\04_Plānošanas matricas\Pastars N\[N_Pastars.xlsm]Nodarbību saraksts'!D17</f>
    </nc>
  </rcc>
  <rcc rId="4268" sId="1">
    <oc r="E305">
      <f>'P:\2Novada_Nodala\2 NP mēneša plāns\04_Plānošanas matricas\Pastars N\[N_Pastars.xlsm]Nodarbību saraksts'!E17</f>
    </oc>
    <nc r="E305">
      <f>'P:\2Novada_parvalde\2 NP mēneša plāns\04_Plānošanas matricas\Pastars N\[N_Pastars.xlsm]Nodarbību saraksts'!E17</f>
    </nc>
  </rcc>
  <rcc rId="4269" sId="1">
    <oc r="F305">
      <f>'P:\2Novada_Nodala\2 NP mēneša plāns\04_Plānošanas matricas\Pastars N\[N_Pastars.xlsm]Nodarbību saraksts'!F17</f>
    </oc>
    <nc r="F305">
      <f>'P:\2Novada_parvalde\2 NP mēneša plāns\04_Plānošanas matricas\Pastars N\[N_Pastars.xlsm]Nodarbību saraksts'!F17</f>
    </nc>
  </rcc>
  <rcc rId="4270" sId="1">
    <oc r="G305">
      <f>'P:\2Novada_Nodala\2 NP mēneša plāns\04_Plānošanas matricas\Pastars N\[N_Pastars.xlsm]Nodarbību saraksts'!G17</f>
    </oc>
    <nc r="G305">
      <f>'P:\2Novada_parvalde\2 NP mēneša plāns\04_Plānošanas matricas\Pastars N\[N_Pastars.xlsm]Nodarbību saraksts'!G17</f>
    </nc>
  </rcc>
  <rcc rId="4271" sId="1">
    <oc r="H305">
      <f>'P:\2Novada_Nodala\2 NP mēneša plāns\04_Plānošanas matricas\Pastars N\[N_Pastars.xlsm]Nodarbību saraksts'!H17</f>
    </oc>
    <nc r="H305">
      <f>'P:\2Novada_parvalde\2 NP mēneša plāns\04_Plānošanas matricas\Pastars N\[N_Pastars.xlsm]Nodarbību saraksts'!H17</f>
    </nc>
  </rcc>
  <rcc rId="4272" sId="1">
    <oc r="I305">
      <f>'P:\2Novada_Nodala\2 NP mēneša plāns\04_Plānošanas matricas\Pastars N\[N_Pastars.xlsm]Nodarbību saraksts'!I17</f>
    </oc>
    <nc r="I305">
      <f>'P:\2Novada_parvalde\2 NP mēneša plāns\04_Plānošanas matricas\Pastars N\[N_Pastars.xlsm]Nodarbību saraksts'!I17</f>
    </nc>
  </rcc>
  <rcc rId="4273" sId="1">
    <oc r="J305">
      <f>'P:\2Novada_Nodala\2 NP mēneša plāns\04_Plānošanas matricas\Pastars N\[N_Pastars.xlsm]Nodarbību saraksts'!J17</f>
    </oc>
    <nc r="J305">
      <f>'P:\2Novada_parvalde\2 NP mēneša plāns\04_Plānošanas matricas\Pastars N\[N_Pastars.xlsm]Nodarbību saraksts'!J17</f>
    </nc>
  </rcc>
  <rcc rId="4274" sId="1">
    <oc r="K305">
      <f>'P:\2Novada_Nodala\2 NP mēneša plāns\04_Plānošanas matricas\Pastars N\[N_Pastars.xlsm]Nodarbību saraksts'!K17</f>
    </oc>
    <nc r="K305">
      <f>'P:\2Novada_parvalde\2 NP mēneša plāns\04_Plānošanas matricas\Pastars N\[N_Pastars.xlsm]Nodarbību saraksts'!K17</f>
    </nc>
  </rcc>
  <rcc rId="4275" sId="1">
    <oc r="L305">
      <f>'P:\2Novada_Nodala\2 NP mēneša plāns\04_Plānošanas matricas\Pastars N\[N_Pastars.xlsm]Nodarbību saraksts'!L17</f>
    </oc>
    <nc r="L305">
      <f>'P:\2Novada_parvalde\2 NP mēneša plāns\04_Plānošanas matricas\Pastars N\[N_Pastars.xlsm]Nodarbību saraksts'!L17</f>
    </nc>
  </rcc>
  <rcc rId="4276" sId="1">
    <oc r="M305">
      <f>'P:\2Novada_Nodala\2 NP mēneša plāns\04_Plānošanas matricas\Pastars N\[N_Pastars.xlsm]Nodarbību saraksts'!M17</f>
    </oc>
    <nc r="M305">
      <f>'P:\2Novada_parvalde\2 NP mēneša plāns\04_Plānošanas matricas\Pastars N\[N_Pastars.xlsm]Nodarbību saraksts'!M17</f>
    </nc>
  </rcc>
  <rcc rId="4277" sId="1">
    <oc r="N305">
      <f>'P:\2Novada_Nodala\2 NP mēneša plāns\04_Plānošanas matricas\Pastars N\[N_Pastars.xlsm]Nodarbību saraksts'!N17</f>
    </oc>
    <nc r="N305">
      <f>'P:\2Novada_parvalde\2 NP mēneša plāns\04_Plānošanas matricas\Pastars N\[N_Pastars.xlsm]Nodarbību saraksts'!N17</f>
    </nc>
  </rcc>
  <rcc rId="4278" sId="1">
    <oc r="O305">
      <f>'P:\2Novada_Nodala\2 NP mēneša plāns\04_Plānošanas matricas\Pastars N\[N_Pastars.xlsm]Nodarbību saraksts'!O17</f>
    </oc>
    <nc r="O305">
      <f>'P:\2Novada_parvalde\2 NP mēneša plāns\04_Plānošanas matricas\Pastars N\[N_Pastars.xlsm]Nodarbību saraksts'!O17</f>
    </nc>
  </rcc>
  <rcc rId="4279" sId="1">
    <oc r="P305">
      <f>'P:\2Novada_Nodala\2 NP mēneša plāns\04_Plānošanas matricas\Pastars N\[N_Pastars.xlsm]Nodarbību saraksts'!P17</f>
    </oc>
    <nc r="P305">
      <f>'P:\2Novada_parvalde\2 NP mēneša plāns\04_Plānošanas matricas\Pastars N\[N_Pastars.xlsm]Nodarbību saraksts'!P17</f>
    </nc>
  </rcc>
  <rcc rId="4280" sId="1">
    <oc r="Q305">
      <f>'P:\2Novada_Nodala\2 NP mēneša plāns\04_Plānošanas matricas\Pastars N\[N_Pastars.xlsm]Nodarbību saraksts'!Q17</f>
    </oc>
    <nc r="Q305">
      <f>'P:\2Novada_parvalde\2 NP mēneša plāns\04_Plānošanas matricas\Pastars N\[N_Pastars.xlsm]Nodarbību saraksts'!Q17</f>
    </nc>
  </rcc>
  <rcc rId="4281" sId="1">
    <oc r="R305">
      <f>'P:\2Novada_Nodala\2 NP mēneša plāns\04_Plānošanas matricas\Pastars N\[N_Pastars.xlsm]Nodarbību saraksts'!R17</f>
    </oc>
    <nc r="R305">
      <f>'P:\2Novada_parvalde\2 NP mēneša plāns\04_Plānošanas matricas\Pastars N\[N_Pastars.xlsm]Nodarbību saraksts'!R17</f>
    </nc>
  </rcc>
  <rcc rId="4282" sId="1">
    <oc r="S305">
      <f>'P:\2Novada_Nodala\2 NP mēneša plāns\04_Plānošanas matricas\Pastars N\[N_Pastars.xlsm]Nodarbību saraksts'!S17</f>
    </oc>
    <nc r="S305">
      <f>'P:\2Novada_parvalde\2 NP mēneša plāns\04_Plānošanas matricas\Pastars N\[N_Pastars.xlsm]Nodarbību saraksts'!S17</f>
    </nc>
  </rcc>
  <rcc rId="4283" sId="1">
    <oc r="T305">
      <f>'P:\2Novada_Nodala\2 NP mēneša plāns\04_Plānošanas matricas\Pastars N\[N_Pastars.xlsm]Nodarbību saraksts'!T17</f>
    </oc>
    <nc r="T305">
      <f>'P:\2Novada_parvalde\2 NP mēneša plāns\04_Plānošanas matricas\Pastars N\[N_Pastars.xlsm]Nodarbību saraksts'!T17</f>
    </nc>
  </rcc>
  <rcc rId="4284" sId="1">
    <oc r="U305">
      <f>'P:\2Novada_Nodala\2 NP mēneša plāns\04_Plānošanas matricas\Pastars N\[N_Pastars.xlsm]Nodarbību saraksts'!U17</f>
    </oc>
    <nc r="U305">
      <f>'P:\2Novada_parvalde\2 NP mēneša plāns\04_Plānošanas matricas\Pastars N\[N_Pastars.xlsm]Nodarbību saraksts'!U17</f>
    </nc>
  </rcc>
  <rcc rId="4285" sId="1">
    <oc r="D306">
      <f>'P:\2Novada_Nodala\2 NP mēneša plāns\04_Plānošanas matricas\Pastars N\[N_Pastars.xlsm]Nodarbību saraksts'!D18</f>
    </oc>
    <nc r="D306">
      <f>'P:\2Novada_parvalde\2 NP mēneša plāns\04_Plānošanas matricas\Pastars N\[N_Pastars.xlsm]Nodarbību saraksts'!D18</f>
    </nc>
  </rcc>
  <rcc rId="4286" sId="1">
    <oc r="E306">
      <f>'P:\2Novada_Nodala\2 NP mēneša plāns\04_Plānošanas matricas\Pastars N\[N_Pastars.xlsm]Nodarbību saraksts'!E18</f>
    </oc>
    <nc r="E306">
      <f>'P:\2Novada_parvalde\2 NP mēneša plāns\04_Plānošanas matricas\Pastars N\[N_Pastars.xlsm]Nodarbību saraksts'!E18</f>
    </nc>
  </rcc>
  <rcc rId="4287" sId="1">
    <oc r="F306">
      <f>'P:\2Novada_Nodala\2 NP mēneša plāns\04_Plānošanas matricas\Pastars N\[N_Pastars.xlsm]Nodarbību saraksts'!F18</f>
    </oc>
    <nc r="F306">
      <f>'P:\2Novada_parvalde\2 NP mēneša plāns\04_Plānošanas matricas\Pastars N\[N_Pastars.xlsm]Nodarbību saraksts'!F18</f>
    </nc>
  </rcc>
  <rcc rId="4288" sId="1">
    <oc r="G306">
      <f>'P:\2Novada_Nodala\2 NP mēneša plāns\04_Plānošanas matricas\Pastars N\[N_Pastars.xlsm]Nodarbību saraksts'!G18</f>
    </oc>
    <nc r="G306">
      <f>'P:\2Novada_parvalde\2 NP mēneša plāns\04_Plānošanas matricas\Pastars N\[N_Pastars.xlsm]Nodarbību saraksts'!G18</f>
    </nc>
  </rcc>
  <rcc rId="4289" sId="1">
    <oc r="H306">
      <f>'P:\2Novada_Nodala\2 NP mēneša plāns\04_Plānošanas matricas\Pastars N\[N_Pastars.xlsm]Nodarbību saraksts'!H18</f>
    </oc>
    <nc r="H306">
      <f>'P:\2Novada_parvalde\2 NP mēneša plāns\04_Plānošanas matricas\Pastars N\[N_Pastars.xlsm]Nodarbību saraksts'!H18</f>
    </nc>
  </rcc>
  <rcc rId="4290" sId="1">
    <oc r="I306">
      <f>'P:\2Novada_Nodala\2 NP mēneša plāns\04_Plānošanas matricas\Pastars N\[N_Pastars.xlsm]Nodarbību saraksts'!I18</f>
    </oc>
    <nc r="I306">
      <f>'P:\2Novada_parvalde\2 NP mēneša plāns\04_Plānošanas matricas\Pastars N\[N_Pastars.xlsm]Nodarbību saraksts'!I18</f>
    </nc>
  </rcc>
  <rcc rId="4291" sId="1">
    <oc r="J306">
      <f>'P:\2Novada_Nodala\2 NP mēneša plāns\04_Plānošanas matricas\Pastars N\[N_Pastars.xlsm]Nodarbību saraksts'!J18</f>
    </oc>
    <nc r="J306">
      <f>'P:\2Novada_parvalde\2 NP mēneša plāns\04_Plānošanas matricas\Pastars N\[N_Pastars.xlsm]Nodarbību saraksts'!J18</f>
    </nc>
  </rcc>
  <rcc rId="4292" sId="1">
    <oc r="K306">
      <f>'P:\2Novada_Nodala\2 NP mēneša plāns\04_Plānošanas matricas\Pastars N\[N_Pastars.xlsm]Nodarbību saraksts'!K18</f>
    </oc>
    <nc r="K306">
      <f>'P:\2Novada_parvalde\2 NP mēneša plāns\04_Plānošanas matricas\Pastars N\[N_Pastars.xlsm]Nodarbību saraksts'!K18</f>
    </nc>
  </rcc>
  <rcc rId="4293" sId="1">
    <oc r="L306">
      <f>'P:\2Novada_Nodala\2 NP mēneša plāns\04_Plānošanas matricas\Pastars N\[N_Pastars.xlsm]Nodarbību saraksts'!L18</f>
    </oc>
    <nc r="L306">
      <f>'P:\2Novada_parvalde\2 NP mēneša plāns\04_Plānošanas matricas\Pastars N\[N_Pastars.xlsm]Nodarbību saraksts'!L18</f>
    </nc>
  </rcc>
  <rcc rId="4294" sId="1">
    <oc r="M306">
      <f>'P:\2Novada_Nodala\2 NP mēneša plāns\04_Plānošanas matricas\Pastars N\[N_Pastars.xlsm]Nodarbību saraksts'!M18</f>
    </oc>
    <nc r="M306">
      <f>'P:\2Novada_parvalde\2 NP mēneša plāns\04_Plānošanas matricas\Pastars N\[N_Pastars.xlsm]Nodarbību saraksts'!M18</f>
    </nc>
  </rcc>
  <rcc rId="4295" sId="1">
    <oc r="N306">
      <f>'P:\2Novada_Nodala\2 NP mēneša plāns\04_Plānošanas matricas\Pastars N\[N_Pastars.xlsm]Nodarbību saraksts'!N18</f>
    </oc>
    <nc r="N306">
      <f>'P:\2Novada_parvalde\2 NP mēneša plāns\04_Plānošanas matricas\Pastars N\[N_Pastars.xlsm]Nodarbību saraksts'!N18</f>
    </nc>
  </rcc>
  <rcc rId="4296" sId="1">
    <oc r="O306">
      <f>'P:\2Novada_Nodala\2 NP mēneša plāns\04_Plānošanas matricas\Pastars N\[N_Pastars.xlsm]Nodarbību saraksts'!O18</f>
    </oc>
    <nc r="O306">
      <f>'P:\2Novada_parvalde\2 NP mēneša plāns\04_Plānošanas matricas\Pastars N\[N_Pastars.xlsm]Nodarbību saraksts'!O18</f>
    </nc>
  </rcc>
  <rcc rId="4297" sId="1">
    <oc r="P306">
      <f>'P:\2Novada_Nodala\2 NP mēneša plāns\04_Plānošanas matricas\Pastars N\[N_Pastars.xlsm]Nodarbību saraksts'!P18</f>
    </oc>
    <nc r="P306">
      <f>'P:\2Novada_parvalde\2 NP mēneša plāns\04_Plānošanas matricas\Pastars N\[N_Pastars.xlsm]Nodarbību saraksts'!P18</f>
    </nc>
  </rcc>
  <rcc rId="4298" sId="1">
    <oc r="Q306">
      <f>'P:\2Novada_Nodala\2 NP mēneša plāns\04_Plānošanas matricas\Pastars N\[N_Pastars.xlsm]Nodarbību saraksts'!Q18</f>
    </oc>
    <nc r="Q306">
      <f>'P:\2Novada_parvalde\2 NP mēneša plāns\04_Plānošanas matricas\Pastars N\[N_Pastars.xlsm]Nodarbību saraksts'!Q18</f>
    </nc>
  </rcc>
  <rcc rId="4299" sId="1">
    <oc r="R306">
      <f>'P:\2Novada_Nodala\2 NP mēneša plāns\04_Plānošanas matricas\Pastars N\[N_Pastars.xlsm]Nodarbību saraksts'!R18</f>
    </oc>
    <nc r="R306">
      <f>'P:\2Novada_parvalde\2 NP mēneša plāns\04_Plānošanas matricas\Pastars N\[N_Pastars.xlsm]Nodarbību saraksts'!R18</f>
    </nc>
  </rcc>
  <rcc rId="4300" sId="1">
    <oc r="S306">
      <f>'P:\2Novada_Nodala\2 NP mēneša plāns\04_Plānošanas matricas\Pastars N\[N_Pastars.xlsm]Nodarbību saraksts'!S18</f>
    </oc>
    <nc r="S306">
      <f>'P:\2Novada_parvalde\2 NP mēneša plāns\04_Plānošanas matricas\Pastars N\[N_Pastars.xlsm]Nodarbību saraksts'!S18</f>
    </nc>
  </rcc>
  <rcc rId="4301" sId="1">
    <oc r="T306">
      <f>'P:\2Novada_Nodala\2 NP mēneša plāns\04_Plānošanas matricas\Pastars N\[N_Pastars.xlsm]Nodarbību saraksts'!T18</f>
    </oc>
    <nc r="T306">
      <f>'P:\2Novada_parvalde\2 NP mēneša plāns\04_Plānošanas matricas\Pastars N\[N_Pastars.xlsm]Nodarbību saraksts'!T18</f>
    </nc>
  </rcc>
  <rcc rId="4302" sId="1">
    <oc r="U306">
      <f>'P:\2Novada_Nodala\2 NP mēneša plāns\04_Plānošanas matricas\Pastars N\[N_Pastars.xlsm]Nodarbību saraksts'!U18</f>
    </oc>
    <nc r="U306">
      <f>'P:\2Novada_parvalde\2 NP mēneša plāns\04_Plānošanas matricas\Pastars N\[N_Pastars.xlsm]Nodarbību saraksts'!U18</f>
    </nc>
  </rcc>
  <rcc rId="4303" sId="1">
    <oc r="D307">
      <f>'P:\2Novada_Nodala\2 NP mēneša plāns\04_Plānošanas matricas\Pastars N\[N_Pastars.xlsm]Nodarbību saraksts'!D19</f>
    </oc>
    <nc r="D307">
      <f>'P:\2Novada_parvalde\2 NP mēneša plāns\04_Plānošanas matricas\Pastars N\[N_Pastars.xlsm]Nodarbību saraksts'!D19</f>
    </nc>
  </rcc>
  <rcc rId="4304" sId="1">
    <oc r="E307">
      <f>'P:\2Novada_Nodala\2 NP mēneša plāns\04_Plānošanas matricas\Pastars N\[N_Pastars.xlsm]Nodarbību saraksts'!E19</f>
    </oc>
    <nc r="E307">
      <f>'P:\2Novada_parvalde\2 NP mēneša plāns\04_Plānošanas matricas\Pastars N\[N_Pastars.xlsm]Nodarbību saraksts'!E19</f>
    </nc>
  </rcc>
  <rcc rId="4305" sId="1">
    <oc r="F307">
      <f>'P:\2Novada_Nodala\2 NP mēneša plāns\04_Plānošanas matricas\Pastars N\[N_Pastars.xlsm]Nodarbību saraksts'!F19</f>
    </oc>
    <nc r="F307">
      <f>'P:\2Novada_parvalde\2 NP mēneša plāns\04_Plānošanas matricas\Pastars N\[N_Pastars.xlsm]Nodarbību saraksts'!F19</f>
    </nc>
  </rcc>
  <rcc rId="4306" sId="1">
    <oc r="G307">
      <f>'P:\2Novada_Nodala\2 NP mēneša plāns\04_Plānošanas matricas\Pastars N\[N_Pastars.xlsm]Nodarbību saraksts'!G19</f>
    </oc>
    <nc r="G307">
      <f>'P:\2Novada_parvalde\2 NP mēneša plāns\04_Plānošanas matricas\Pastars N\[N_Pastars.xlsm]Nodarbību saraksts'!G19</f>
    </nc>
  </rcc>
  <rcc rId="4307" sId="1">
    <oc r="H307">
      <f>'P:\2Novada_Nodala\2 NP mēneša plāns\04_Plānošanas matricas\Pastars N\[N_Pastars.xlsm]Nodarbību saraksts'!H19</f>
    </oc>
    <nc r="H307">
      <f>'P:\2Novada_parvalde\2 NP mēneša plāns\04_Plānošanas matricas\Pastars N\[N_Pastars.xlsm]Nodarbību saraksts'!H19</f>
    </nc>
  </rcc>
  <rcc rId="4308" sId="1">
    <oc r="I307">
      <f>'P:\2Novada_Nodala\2 NP mēneša plāns\04_Plānošanas matricas\Pastars N\[N_Pastars.xlsm]Nodarbību saraksts'!I19</f>
    </oc>
    <nc r="I307">
      <f>'P:\2Novada_parvalde\2 NP mēneša plāns\04_Plānošanas matricas\Pastars N\[N_Pastars.xlsm]Nodarbību saraksts'!I19</f>
    </nc>
  </rcc>
  <rcc rId="4309" sId="1">
    <oc r="J307">
      <f>'P:\2Novada_Nodala\2 NP mēneša plāns\04_Plānošanas matricas\Pastars N\[N_Pastars.xlsm]Nodarbību saraksts'!J19</f>
    </oc>
    <nc r="J307">
      <f>'P:\2Novada_parvalde\2 NP mēneša plāns\04_Plānošanas matricas\Pastars N\[N_Pastars.xlsm]Nodarbību saraksts'!J19</f>
    </nc>
  </rcc>
  <rcc rId="4310" sId="1">
    <oc r="K307">
      <f>'P:\2Novada_Nodala\2 NP mēneša plāns\04_Plānošanas matricas\Pastars N\[N_Pastars.xlsm]Nodarbību saraksts'!K19</f>
    </oc>
    <nc r="K307">
      <f>'P:\2Novada_parvalde\2 NP mēneša plāns\04_Plānošanas matricas\Pastars N\[N_Pastars.xlsm]Nodarbību saraksts'!K19</f>
    </nc>
  </rcc>
  <rcc rId="4311" sId="1">
    <oc r="L307">
      <f>'P:\2Novada_Nodala\2 NP mēneša plāns\04_Plānošanas matricas\Pastars N\[N_Pastars.xlsm]Nodarbību saraksts'!L19</f>
    </oc>
    <nc r="L307">
      <f>'P:\2Novada_parvalde\2 NP mēneša plāns\04_Plānošanas matricas\Pastars N\[N_Pastars.xlsm]Nodarbību saraksts'!L19</f>
    </nc>
  </rcc>
  <rcc rId="4312" sId="1">
    <oc r="M307">
      <f>'P:\2Novada_Nodala\2 NP mēneša plāns\04_Plānošanas matricas\Pastars N\[N_Pastars.xlsm]Nodarbību saraksts'!M19</f>
    </oc>
    <nc r="M307">
      <f>'P:\2Novada_parvalde\2 NP mēneša plāns\04_Plānošanas matricas\Pastars N\[N_Pastars.xlsm]Nodarbību saraksts'!M19</f>
    </nc>
  </rcc>
  <rcc rId="4313" sId="1">
    <oc r="N307">
      <f>'P:\2Novada_Nodala\2 NP mēneša plāns\04_Plānošanas matricas\Pastars N\[N_Pastars.xlsm]Nodarbību saraksts'!N19</f>
    </oc>
    <nc r="N307">
      <f>'P:\2Novada_parvalde\2 NP mēneša plāns\04_Plānošanas matricas\Pastars N\[N_Pastars.xlsm]Nodarbību saraksts'!N19</f>
    </nc>
  </rcc>
  <rcc rId="4314" sId="1">
    <oc r="O307">
      <f>'P:\2Novada_Nodala\2 NP mēneša plāns\04_Plānošanas matricas\Pastars N\[N_Pastars.xlsm]Nodarbību saraksts'!O19</f>
    </oc>
    <nc r="O307">
      <f>'P:\2Novada_parvalde\2 NP mēneša plāns\04_Plānošanas matricas\Pastars N\[N_Pastars.xlsm]Nodarbību saraksts'!O19</f>
    </nc>
  </rcc>
  <rcc rId="4315" sId="1">
    <oc r="P307">
      <f>'P:\2Novada_Nodala\2 NP mēneša plāns\04_Plānošanas matricas\Pastars N\[N_Pastars.xlsm]Nodarbību saraksts'!P19</f>
    </oc>
    <nc r="P307">
      <f>'P:\2Novada_parvalde\2 NP mēneša plāns\04_Plānošanas matricas\Pastars N\[N_Pastars.xlsm]Nodarbību saraksts'!P19</f>
    </nc>
  </rcc>
  <rcc rId="4316" sId="1">
    <oc r="Q307">
      <f>'P:\2Novada_Nodala\2 NP mēneša plāns\04_Plānošanas matricas\Pastars N\[N_Pastars.xlsm]Nodarbību saraksts'!Q19</f>
    </oc>
    <nc r="Q307">
      <f>'P:\2Novada_parvalde\2 NP mēneša plāns\04_Plānošanas matricas\Pastars N\[N_Pastars.xlsm]Nodarbību saraksts'!Q19</f>
    </nc>
  </rcc>
  <rcc rId="4317" sId="1">
    <oc r="R307">
      <f>'P:\2Novada_Nodala\2 NP mēneša plāns\04_Plānošanas matricas\Pastars N\[N_Pastars.xlsm]Nodarbību saraksts'!R19</f>
    </oc>
    <nc r="R307">
      <f>'P:\2Novada_parvalde\2 NP mēneša plāns\04_Plānošanas matricas\Pastars N\[N_Pastars.xlsm]Nodarbību saraksts'!R19</f>
    </nc>
  </rcc>
  <rcc rId="4318" sId="1">
    <oc r="S307">
      <f>'P:\2Novada_Nodala\2 NP mēneša plāns\04_Plānošanas matricas\Pastars N\[N_Pastars.xlsm]Nodarbību saraksts'!S19</f>
    </oc>
    <nc r="S307">
      <f>'P:\2Novada_parvalde\2 NP mēneša plāns\04_Plānošanas matricas\Pastars N\[N_Pastars.xlsm]Nodarbību saraksts'!S19</f>
    </nc>
  </rcc>
  <rcc rId="4319" sId="1">
    <oc r="T307">
      <f>'P:\2Novada_Nodala\2 NP mēneša plāns\04_Plānošanas matricas\Pastars N\[N_Pastars.xlsm]Nodarbību saraksts'!T19</f>
    </oc>
    <nc r="T307">
      <f>'P:\2Novada_parvalde\2 NP mēneša plāns\04_Plānošanas matricas\Pastars N\[N_Pastars.xlsm]Nodarbību saraksts'!T19</f>
    </nc>
  </rcc>
  <rcc rId="4320" sId="1">
    <oc r="U307">
      <f>'P:\2Novada_Nodala\2 NP mēneša plāns\04_Plānošanas matricas\Pastars N\[N_Pastars.xlsm]Nodarbību saraksts'!U19</f>
    </oc>
    <nc r="U307">
      <f>'P:\2Novada_parvalde\2 NP mēneša plāns\04_Plānošanas matricas\Pastars N\[N_Pastars.xlsm]Nodarbību saraksts'!U19</f>
    </nc>
  </rcc>
  <rcc rId="4321" sId="1">
    <oc r="D308">
      <f>'P:\2Novada_Nodala\2 NP mēneša plāns\04_Plānošanas matricas\Pastars N\[N_Pastars.xlsm]Nodarbību saraksts'!D20</f>
    </oc>
    <nc r="D308">
      <f>'P:\2Novada_parvalde\2 NP mēneša plāns\04_Plānošanas matricas\Pastars N\[N_Pastars.xlsm]Nodarbību saraksts'!D20</f>
    </nc>
  </rcc>
  <rcc rId="4322" sId="1">
    <oc r="E308">
      <f>'P:\2Novada_Nodala\2 NP mēneša plāns\04_Plānošanas matricas\Pastars N\[N_Pastars.xlsm]Nodarbību saraksts'!E20</f>
    </oc>
    <nc r="E308">
      <f>'P:\2Novada_parvalde\2 NP mēneša plāns\04_Plānošanas matricas\Pastars N\[N_Pastars.xlsm]Nodarbību saraksts'!E20</f>
    </nc>
  </rcc>
  <rcc rId="4323" sId="1">
    <oc r="F308">
      <f>'P:\2Novada_Nodala\2 NP mēneša plāns\04_Plānošanas matricas\Pastars N\[N_Pastars.xlsm]Nodarbību saraksts'!F20</f>
    </oc>
    <nc r="F308">
      <f>'P:\2Novada_parvalde\2 NP mēneša plāns\04_Plānošanas matricas\Pastars N\[N_Pastars.xlsm]Nodarbību saraksts'!F20</f>
    </nc>
  </rcc>
  <rcc rId="4324" sId="1">
    <oc r="G308">
      <f>'P:\2Novada_Nodala\2 NP mēneša plāns\04_Plānošanas matricas\Pastars N\[N_Pastars.xlsm]Nodarbību saraksts'!G20</f>
    </oc>
    <nc r="G308">
      <f>'P:\2Novada_parvalde\2 NP mēneša plāns\04_Plānošanas matricas\Pastars N\[N_Pastars.xlsm]Nodarbību saraksts'!G20</f>
    </nc>
  </rcc>
  <rcc rId="4325" sId="1">
    <oc r="H308">
      <f>'P:\2Novada_Nodala\2 NP mēneša plāns\04_Plānošanas matricas\Pastars N\[N_Pastars.xlsm]Nodarbību saraksts'!H20</f>
    </oc>
    <nc r="H308">
      <f>'P:\2Novada_parvalde\2 NP mēneša plāns\04_Plānošanas matricas\Pastars N\[N_Pastars.xlsm]Nodarbību saraksts'!H20</f>
    </nc>
  </rcc>
  <rcc rId="4326" sId="1">
    <oc r="I308">
      <f>'P:\2Novada_Nodala\2 NP mēneša plāns\04_Plānošanas matricas\Pastars N\[N_Pastars.xlsm]Nodarbību saraksts'!I20</f>
    </oc>
    <nc r="I308">
      <f>'P:\2Novada_parvalde\2 NP mēneša plāns\04_Plānošanas matricas\Pastars N\[N_Pastars.xlsm]Nodarbību saraksts'!I20</f>
    </nc>
  </rcc>
  <rcc rId="4327" sId="1">
    <oc r="J308">
      <f>'P:\2Novada_Nodala\2 NP mēneša plāns\04_Plānošanas matricas\Pastars N\[N_Pastars.xlsm]Nodarbību saraksts'!J20</f>
    </oc>
    <nc r="J308">
      <f>'P:\2Novada_parvalde\2 NP mēneša plāns\04_Plānošanas matricas\Pastars N\[N_Pastars.xlsm]Nodarbību saraksts'!J20</f>
    </nc>
  </rcc>
  <rcc rId="4328" sId="1">
    <oc r="K308">
      <f>'P:\2Novada_Nodala\2 NP mēneša plāns\04_Plānošanas matricas\Pastars N\[N_Pastars.xlsm]Nodarbību saraksts'!K20</f>
    </oc>
    <nc r="K308">
      <f>'P:\2Novada_parvalde\2 NP mēneša plāns\04_Plānošanas matricas\Pastars N\[N_Pastars.xlsm]Nodarbību saraksts'!K20</f>
    </nc>
  </rcc>
  <rcc rId="4329" sId="1">
    <oc r="L308">
      <f>'P:\2Novada_Nodala\2 NP mēneša plāns\04_Plānošanas matricas\Pastars N\[N_Pastars.xlsm]Nodarbību saraksts'!L20</f>
    </oc>
    <nc r="L308">
      <f>'P:\2Novada_parvalde\2 NP mēneša plāns\04_Plānošanas matricas\Pastars N\[N_Pastars.xlsm]Nodarbību saraksts'!L20</f>
    </nc>
  </rcc>
  <rcc rId="4330" sId="1">
    <oc r="M308">
      <f>'P:\2Novada_Nodala\2 NP mēneša plāns\04_Plānošanas matricas\Pastars N\[N_Pastars.xlsm]Nodarbību saraksts'!M20</f>
    </oc>
    <nc r="M308">
      <f>'P:\2Novada_parvalde\2 NP mēneša plāns\04_Plānošanas matricas\Pastars N\[N_Pastars.xlsm]Nodarbību saraksts'!M20</f>
    </nc>
  </rcc>
  <rcc rId="4331" sId="1">
    <oc r="N308">
      <f>'P:\2Novada_Nodala\2 NP mēneša plāns\04_Plānošanas matricas\Pastars N\[N_Pastars.xlsm]Nodarbību saraksts'!N20</f>
    </oc>
    <nc r="N308">
      <f>'P:\2Novada_parvalde\2 NP mēneša plāns\04_Plānošanas matricas\Pastars N\[N_Pastars.xlsm]Nodarbību saraksts'!N20</f>
    </nc>
  </rcc>
  <rcc rId="4332" sId="1">
    <oc r="O308">
      <f>'P:\2Novada_Nodala\2 NP mēneša plāns\04_Plānošanas matricas\Pastars N\[N_Pastars.xlsm]Nodarbību saraksts'!O20</f>
    </oc>
    <nc r="O308">
      <f>'P:\2Novada_parvalde\2 NP mēneša plāns\04_Plānošanas matricas\Pastars N\[N_Pastars.xlsm]Nodarbību saraksts'!O20</f>
    </nc>
  </rcc>
  <rcc rId="4333" sId="1">
    <oc r="P308">
      <f>'P:\2Novada_Nodala\2 NP mēneša plāns\04_Plānošanas matricas\Pastars N\[N_Pastars.xlsm]Nodarbību saraksts'!P20</f>
    </oc>
    <nc r="P308">
      <f>'P:\2Novada_parvalde\2 NP mēneša plāns\04_Plānošanas matricas\Pastars N\[N_Pastars.xlsm]Nodarbību saraksts'!P20</f>
    </nc>
  </rcc>
  <rcc rId="4334" sId="1">
    <oc r="Q308">
      <f>'P:\2Novada_Nodala\2 NP mēneša plāns\04_Plānošanas matricas\Pastars N\[N_Pastars.xlsm]Nodarbību saraksts'!Q20</f>
    </oc>
    <nc r="Q308">
      <f>'P:\2Novada_parvalde\2 NP mēneša plāns\04_Plānošanas matricas\Pastars N\[N_Pastars.xlsm]Nodarbību saraksts'!Q20</f>
    </nc>
  </rcc>
  <rcc rId="4335" sId="1">
    <oc r="R308">
      <f>'P:\2Novada_Nodala\2 NP mēneša plāns\04_Plānošanas matricas\Pastars N\[N_Pastars.xlsm]Nodarbību saraksts'!R20</f>
    </oc>
    <nc r="R308">
      <f>'P:\2Novada_parvalde\2 NP mēneša plāns\04_Plānošanas matricas\Pastars N\[N_Pastars.xlsm]Nodarbību saraksts'!R20</f>
    </nc>
  </rcc>
  <rcc rId="4336" sId="1">
    <oc r="S308">
      <f>'P:\2Novada_Nodala\2 NP mēneša plāns\04_Plānošanas matricas\Pastars N\[N_Pastars.xlsm]Nodarbību saraksts'!S20</f>
    </oc>
    <nc r="S308">
      <f>'P:\2Novada_parvalde\2 NP mēneša plāns\04_Plānošanas matricas\Pastars N\[N_Pastars.xlsm]Nodarbību saraksts'!S20</f>
    </nc>
  </rcc>
  <rcc rId="4337" sId="1">
    <oc r="T308">
      <f>'P:\2Novada_Nodala\2 NP mēneša plāns\04_Plānošanas matricas\Pastars N\[N_Pastars.xlsm]Nodarbību saraksts'!T20</f>
    </oc>
    <nc r="T308">
      <f>'P:\2Novada_parvalde\2 NP mēneša plāns\04_Plānošanas matricas\Pastars N\[N_Pastars.xlsm]Nodarbību saraksts'!T20</f>
    </nc>
  </rcc>
  <rcc rId="4338" sId="1">
    <oc r="U308">
      <f>'P:\2Novada_Nodala\2 NP mēneša plāns\04_Plānošanas matricas\Pastars N\[N_Pastars.xlsm]Nodarbību saraksts'!U20</f>
    </oc>
    <nc r="U308">
      <f>'P:\2Novada_parvalde\2 NP mēneša plāns\04_Plānošanas matricas\Pastars N\[N_Pastars.xlsm]Nodarbību saraksts'!U20</f>
    </nc>
  </rcc>
  <rcc rId="4339" sId="1">
    <oc r="D309">
      <f>'P:\2Novada_Nodala\2 NP mēneša plāns\04_Plānošanas matricas\Pastars N\[N_Pastars.xlsm]Nodarbību saraksts'!D21</f>
    </oc>
    <nc r="D309">
      <f>'P:\2Novada_parvalde\2 NP mēneša plāns\04_Plānošanas matricas\Pastars N\[N_Pastars.xlsm]Nodarbību saraksts'!D21</f>
    </nc>
  </rcc>
  <rcc rId="4340" sId="1">
    <oc r="E309">
      <f>'P:\2Novada_Nodala\2 NP mēneša plāns\04_Plānošanas matricas\Pastars N\[N_Pastars.xlsm]Nodarbību saraksts'!E21</f>
    </oc>
    <nc r="E309">
      <f>'P:\2Novada_parvalde\2 NP mēneša plāns\04_Plānošanas matricas\Pastars N\[N_Pastars.xlsm]Nodarbību saraksts'!E21</f>
    </nc>
  </rcc>
  <rcc rId="4341" sId="1">
    <oc r="F309">
      <f>'P:\2Novada_Nodala\2 NP mēneša plāns\04_Plānošanas matricas\Pastars N\[N_Pastars.xlsm]Nodarbību saraksts'!F21</f>
    </oc>
    <nc r="F309">
      <f>'P:\2Novada_parvalde\2 NP mēneša plāns\04_Plānošanas matricas\Pastars N\[N_Pastars.xlsm]Nodarbību saraksts'!F21</f>
    </nc>
  </rcc>
  <rcc rId="4342" sId="1">
    <oc r="G309">
      <f>'P:\2Novada_Nodala\2 NP mēneša plāns\04_Plānošanas matricas\Pastars N\[N_Pastars.xlsm]Nodarbību saraksts'!G21</f>
    </oc>
    <nc r="G309">
      <f>'P:\2Novada_parvalde\2 NP mēneša plāns\04_Plānošanas matricas\Pastars N\[N_Pastars.xlsm]Nodarbību saraksts'!G21</f>
    </nc>
  </rcc>
  <rcc rId="4343" sId="1">
    <oc r="H309">
      <f>'P:\2Novada_Nodala\2 NP mēneša plāns\04_Plānošanas matricas\Pastars N\[N_Pastars.xlsm]Nodarbību saraksts'!H21</f>
    </oc>
    <nc r="H309">
      <f>'P:\2Novada_parvalde\2 NP mēneša plāns\04_Plānošanas matricas\Pastars N\[N_Pastars.xlsm]Nodarbību saraksts'!H21</f>
    </nc>
  </rcc>
  <rcc rId="4344" sId="1">
    <oc r="I309">
      <f>'P:\2Novada_Nodala\2 NP mēneša plāns\04_Plānošanas matricas\Pastars N\[N_Pastars.xlsm]Nodarbību saraksts'!I21</f>
    </oc>
    <nc r="I309">
      <f>'P:\2Novada_parvalde\2 NP mēneša plāns\04_Plānošanas matricas\Pastars N\[N_Pastars.xlsm]Nodarbību saraksts'!I21</f>
    </nc>
  </rcc>
  <rcc rId="4345" sId="1">
    <oc r="J309">
      <f>'P:\2Novada_Nodala\2 NP mēneša plāns\04_Plānošanas matricas\Pastars N\[N_Pastars.xlsm]Nodarbību saraksts'!J21</f>
    </oc>
    <nc r="J309">
      <f>'P:\2Novada_parvalde\2 NP mēneša plāns\04_Plānošanas matricas\Pastars N\[N_Pastars.xlsm]Nodarbību saraksts'!J21</f>
    </nc>
  </rcc>
  <rcc rId="4346" sId="1">
    <oc r="K309">
      <f>'P:\2Novada_Nodala\2 NP mēneša plāns\04_Plānošanas matricas\Pastars N\[N_Pastars.xlsm]Nodarbību saraksts'!K21</f>
    </oc>
    <nc r="K309">
      <f>'P:\2Novada_parvalde\2 NP mēneša plāns\04_Plānošanas matricas\Pastars N\[N_Pastars.xlsm]Nodarbību saraksts'!K21</f>
    </nc>
  </rcc>
  <rcc rId="4347" sId="1">
    <oc r="L309">
      <f>'P:\2Novada_Nodala\2 NP mēneša plāns\04_Plānošanas matricas\Pastars N\[N_Pastars.xlsm]Nodarbību saraksts'!L21</f>
    </oc>
    <nc r="L309">
      <f>'P:\2Novada_parvalde\2 NP mēneša plāns\04_Plānošanas matricas\Pastars N\[N_Pastars.xlsm]Nodarbību saraksts'!L21</f>
    </nc>
  </rcc>
  <rcc rId="4348" sId="1">
    <oc r="M309">
      <f>'P:\2Novada_Nodala\2 NP mēneša plāns\04_Plānošanas matricas\Pastars N\[N_Pastars.xlsm]Nodarbību saraksts'!M21</f>
    </oc>
    <nc r="M309">
      <f>'P:\2Novada_parvalde\2 NP mēneša plāns\04_Plānošanas matricas\Pastars N\[N_Pastars.xlsm]Nodarbību saraksts'!M21</f>
    </nc>
  </rcc>
  <rcc rId="4349" sId="1">
    <oc r="N309">
      <f>'P:\2Novada_Nodala\2 NP mēneša plāns\04_Plānošanas matricas\Pastars N\[N_Pastars.xlsm]Nodarbību saraksts'!N21</f>
    </oc>
    <nc r="N309">
      <f>'P:\2Novada_parvalde\2 NP mēneša plāns\04_Plānošanas matricas\Pastars N\[N_Pastars.xlsm]Nodarbību saraksts'!N21</f>
    </nc>
  </rcc>
  <rcc rId="4350" sId="1">
    <oc r="O309">
      <f>'P:\2Novada_Nodala\2 NP mēneša plāns\04_Plānošanas matricas\Pastars N\[N_Pastars.xlsm]Nodarbību saraksts'!O21</f>
    </oc>
    <nc r="O309">
      <f>'P:\2Novada_parvalde\2 NP mēneša plāns\04_Plānošanas matricas\Pastars N\[N_Pastars.xlsm]Nodarbību saraksts'!O21</f>
    </nc>
  </rcc>
  <rcc rId="4351" sId="1">
    <oc r="P309">
      <f>'P:\2Novada_Nodala\2 NP mēneša plāns\04_Plānošanas matricas\Pastars N\[N_Pastars.xlsm]Nodarbību saraksts'!P21</f>
    </oc>
    <nc r="P309">
      <f>'P:\2Novada_parvalde\2 NP mēneša plāns\04_Plānošanas matricas\Pastars N\[N_Pastars.xlsm]Nodarbību saraksts'!P21</f>
    </nc>
  </rcc>
  <rcc rId="4352" sId="1">
    <oc r="Q309">
      <f>'P:\2Novada_Nodala\2 NP mēneša plāns\04_Plānošanas matricas\Pastars N\[N_Pastars.xlsm]Nodarbību saraksts'!Q21</f>
    </oc>
    <nc r="Q309">
      <f>'P:\2Novada_parvalde\2 NP mēneša plāns\04_Plānošanas matricas\Pastars N\[N_Pastars.xlsm]Nodarbību saraksts'!Q21</f>
    </nc>
  </rcc>
  <rcc rId="4353" sId="1">
    <oc r="R309">
      <f>'P:\2Novada_Nodala\2 NP mēneša plāns\04_Plānošanas matricas\Pastars N\[N_Pastars.xlsm]Nodarbību saraksts'!R21</f>
    </oc>
    <nc r="R309">
      <f>'P:\2Novada_parvalde\2 NP mēneša plāns\04_Plānošanas matricas\Pastars N\[N_Pastars.xlsm]Nodarbību saraksts'!R21</f>
    </nc>
  </rcc>
  <rcc rId="4354" sId="1">
    <oc r="S309">
      <f>'P:\2Novada_Nodala\2 NP mēneša plāns\04_Plānošanas matricas\Pastars N\[N_Pastars.xlsm]Nodarbību saraksts'!S21</f>
    </oc>
    <nc r="S309">
      <f>'P:\2Novada_parvalde\2 NP mēneša plāns\04_Plānošanas matricas\Pastars N\[N_Pastars.xlsm]Nodarbību saraksts'!S21</f>
    </nc>
  </rcc>
  <rcc rId="4355" sId="1">
    <oc r="T309">
      <f>'P:\2Novada_Nodala\2 NP mēneša plāns\04_Plānošanas matricas\Pastars N\[N_Pastars.xlsm]Nodarbību saraksts'!T21</f>
    </oc>
    <nc r="T309">
      <f>'P:\2Novada_parvalde\2 NP mēneša plāns\04_Plānošanas matricas\Pastars N\[N_Pastars.xlsm]Nodarbību saraksts'!T21</f>
    </nc>
  </rcc>
  <rcc rId="4356" sId="1">
    <oc r="U309">
      <f>'P:\2Novada_Nodala\2 NP mēneša plāns\04_Plānošanas matricas\Pastars N\[N_Pastars.xlsm]Nodarbību saraksts'!U21</f>
    </oc>
    <nc r="U309">
      <f>'P:\2Novada_parvalde\2 NP mēneša plāns\04_Plānošanas matricas\Pastars N\[N_Pastars.xlsm]Nodarbību saraksts'!U21</f>
    </nc>
  </rcc>
  <rcc rId="4357" sId="1">
    <oc r="D310">
      <f>'P:\2Novada_Nodala\2 NP mēneša plāns\04_Plānošanas matricas\Pastars N\[N_Pastars.xlsm]Nodarbību saraksts'!D22</f>
    </oc>
    <nc r="D310">
      <f>'P:\2Novada_parvalde\2 NP mēneša plāns\04_Plānošanas matricas\Pastars N\[N_Pastars.xlsm]Nodarbību saraksts'!D22</f>
    </nc>
  </rcc>
  <rcc rId="4358" sId="1">
    <oc r="E310">
      <f>'P:\2Novada_Nodala\2 NP mēneša plāns\04_Plānošanas matricas\Pastars N\[N_Pastars.xlsm]Nodarbību saraksts'!E22</f>
    </oc>
    <nc r="E310">
      <f>'P:\2Novada_parvalde\2 NP mēneša plāns\04_Plānošanas matricas\Pastars N\[N_Pastars.xlsm]Nodarbību saraksts'!E22</f>
    </nc>
  </rcc>
  <rcc rId="4359" sId="1">
    <oc r="F310">
      <f>'P:\2Novada_Nodala\2 NP mēneša plāns\04_Plānošanas matricas\Pastars N\[N_Pastars.xlsm]Nodarbību saraksts'!F22</f>
    </oc>
    <nc r="F310">
      <f>'P:\2Novada_parvalde\2 NP mēneša plāns\04_Plānošanas matricas\Pastars N\[N_Pastars.xlsm]Nodarbību saraksts'!F22</f>
    </nc>
  </rcc>
  <rcc rId="4360" sId="1">
    <oc r="G310">
      <f>'P:\2Novada_Nodala\2 NP mēneša plāns\04_Plānošanas matricas\Pastars N\[N_Pastars.xlsm]Nodarbību saraksts'!G22</f>
    </oc>
    <nc r="G310">
      <f>'P:\2Novada_parvalde\2 NP mēneša plāns\04_Plānošanas matricas\Pastars N\[N_Pastars.xlsm]Nodarbību saraksts'!G22</f>
    </nc>
  </rcc>
  <rcc rId="4361" sId="1">
    <oc r="H310">
      <f>'P:\2Novada_Nodala\2 NP mēneša plāns\04_Plānošanas matricas\Pastars N\[N_Pastars.xlsm]Nodarbību saraksts'!H22</f>
    </oc>
    <nc r="H310">
      <f>'P:\2Novada_parvalde\2 NP mēneša plāns\04_Plānošanas matricas\Pastars N\[N_Pastars.xlsm]Nodarbību saraksts'!H22</f>
    </nc>
  </rcc>
  <rcc rId="4362" sId="1">
    <oc r="I310">
      <f>'P:\2Novada_Nodala\2 NP mēneša plāns\04_Plānošanas matricas\Pastars N\[N_Pastars.xlsm]Nodarbību saraksts'!I22</f>
    </oc>
    <nc r="I310">
      <f>'P:\2Novada_parvalde\2 NP mēneša plāns\04_Plānošanas matricas\Pastars N\[N_Pastars.xlsm]Nodarbību saraksts'!I22</f>
    </nc>
  </rcc>
  <rcc rId="4363" sId="1">
    <oc r="J310">
      <f>'P:\2Novada_Nodala\2 NP mēneša plāns\04_Plānošanas matricas\Pastars N\[N_Pastars.xlsm]Nodarbību saraksts'!J22</f>
    </oc>
    <nc r="J310">
      <f>'P:\2Novada_parvalde\2 NP mēneša plāns\04_Plānošanas matricas\Pastars N\[N_Pastars.xlsm]Nodarbību saraksts'!J22</f>
    </nc>
  </rcc>
  <rcc rId="4364" sId="1">
    <oc r="K310">
      <f>'P:\2Novada_Nodala\2 NP mēneša plāns\04_Plānošanas matricas\Pastars N\[N_Pastars.xlsm]Nodarbību saraksts'!K22</f>
    </oc>
    <nc r="K310">
      <f>'P:\2Novada_parvalde\2 NP mēneša plāns\04_Plānošanas matricas\Pastars N\[N_Pastars.xlsm]Nodarbību saraksts'!K22</f>
    </nc>
  </rcc>
  <rcc rId="4365" sId="1">
    <oc r="L310">
      <f>'P:\2Novada_Nodala\2 NP mēneša plāns\04_Plānošanas matricas\Pastars N\[N_Pastars.xlsm]Nodarbību saraksts'!L22</f>
    </oc>
    <nc r="L310">
      <f>'P:\2Novada_parvalde\2 NP mēneša plāns\04_Plānošanas matricas\Pastars N\[N_Pastars.xlsm]Nodarbību saraksts'!L22</f>
    </nc>
  </rcc>
  <rcc rId="4366" sId="1">
    <oc r="M310">
      <f>'P:\2Novada_Nodala\2 NP mēneša plāns\04_Plānošanas matricas\Pastars N\[N_Pastars.xlsm]Nodarbību saraksts'!M22</f>
    </oc>
    <nc r="M310">
      <f>'P:\2Novada_parvalde\2 NP mēneša plāns\04_Plānošanas matricas\Pastars N\[N_Pastars.xlsm]Nodarbību saraksts'!M22</f>
    </nc>
  </rcc>
  <rcc rId="4367" sId="1">
    <oc r="N310">
      <f>'P:\2Novada_Nodala\2 NP mēneša plāns\04_Plānošanas matricas\Pastars N\[N_Pastars.xlsm]Nodarbību saraksts'!N22</f>
    </oc>
    <nc r="N310">
      <f>'P:\2Novada_parvalde\2 NP mēneša plāns\04_Plānošanas matricas\Pastars N\[N_Pastars.xlsm]Nodarbību saraksts'!N22</f>
    </nc>
  </rcc>
  <rcc rId="4368" sId="1">
    <oc r="O310">
      <f>'P:\2Novada_Nodala\2 NP mēneša plāns\04_Plānošanas matricas\Pastars N\[N_Pastars.xlsm]Nodarbību saraksts'!O22</f>
    </oc>
    <nc r="O310">
      <f>'P:\2Novada_parvalde\2 NP mēneša plāns\04_Plānošanas matricas\Pastars N\[N_Pastars.xlsm]Nodarbību saraksts'!O22</f>
    </nc>
  </rcc>
  <rcc rId="4369" sId="1">
    <oc r="P310">
      <f>'P:\2Novada_Nodala\2 NP mēneša plāns\04_Plānošanas matricas\Pastars N\[N_Pastars.xlsm]Nodarbību saraksts'!P22</f>
    </oc>
    <nc r="P310">
      <f>'P:\2Novada_parvalde\2 NP mēneša plāns\04_Plānošanas matricas\Pastars N\[N_Pastars.xlsm]Nodarbību saraksts'!P22</f>
    </nc>
  </rcc>
  <rcc rId="4370" sId="1">
    <oc r="Q310">
      <f>'P:\2Novada_Nodala\2 NP mēneša plāns\04_Plānošanas matricas\Pastars N\[N_Pastars.xlsm]Nodarbību saraksts'!Q22</f>
    </oc>
    <nc r="Q310">
      <f>'P:\2Novada_parvalde\2 NP mēneša plāns\04_Plānošanas matricas\Pastars N\[N_Pastars.xlsm]Nodarbību saraksts'!Q22</f>
    </nc>
  </rcc>
  <rcc rId="4371" sId="1">
    <oc r="R310">
      <f>'P:\2Novada_Nodala\2 NP mēneša plāns\04_Plānošanas matricas\Pastars N\[N_Pastars.xlsm]Nodarbību saraksts'!R22</f>
    </oc>
    <nc r="R310">
      <f>'P:\2Novada_parvalde\2 NP mēneša plāns\04_Plānošanas matricas\Pastars N\[N_Pastars.xlsm]Nodarbību saraksts'!R22</f>
    </nc>
  </rcc>
  <rcc rId="4372" sId="1">
    <oc r="S310">
      <f>'P:\2Novada_Nodala\2 NP mēneša plāns\04_Plānošanas matricas\Pastars N\[N_Pastars.xlsm]Nodarbību saraksts'!S22</f>
    </oc>
    <nc r="S310">
      <f>'P:\2Novada_parvalde\2 NP mēneša plāns\04_Plānošanas matricas\Pastars N\[N_Pastars.xlsm]Nodarbību saraksts'!S22</f>
    </nc>
  </rcc>
  <rcc rId="4373" sId="1">
    <oc r="T310">
      <f>'P:\2Novada_Nodala\2 NP mēneša plāns\04_Plānošanas matricas\Pastars N\[N_Pastars.xlsm]Nodarbību saraksts'!T22</f>
    </oc>
    <nc r="T310">
      <f>'P:\2Novada_parvalde\2 NP mēneša plāns\04_Plānošanas matricas\Pastars N\[N_Pastars.xlsm]Nodarbību saraksts'!T22</f>
    </nc>
  </rcc>
  <rcc rId="4374" sId="1">
    <oc r="U310">
      <f>'P:\2Novada_Nodala\2 NP mēneša plāns\04_Plānošanas matricas\Pastars N\[N_Pastars.xlsm]Nodarbību saraksts'!U22</f>
    </oc>
    <nc r="U310">
      <f>'P:\2Novada_parvalde\2 NP mēneša plāns\04_Plānošanas matricas\Pastars N\[N_Pastars.xlsm]Nodarbību saraksts'!U22</f>
    </nc>
  </rcc>
  <rcc rId="4375" sId="1">
    <oc r="B313">
      <f>'P:\2Novada_Nodala\2 NP mēneša plāns\04_Plānošanas matricas\Pastars V\[V.Pastars.xlsm]Nodarbību saraksts'!B13</f>
    </oc>
    <nc r="B313">
      <f>'P:\2Novada_parvalde\2 NP mēneša plāns\04_Plānošanas matricas\Pastars V\[V.Pastars.xlsm]Nodarbību saraksts'!B13</f>
    </nc>
  </rcc>
  <rcc rId="4376" sId="1">
    <oc r="C313">
      <f>'P:\2Novada_Nodala\2 NP mēneša plāns\04_Plānošanas matricas\Pastars V\[V.Pastars.xlsm]Nodarbību saraksts'!C13</f>
    </oc>
    <nc r="C313">
      <f>'P:\2Novada_parvalde\2 NP mēneša plāns\04_Plānošanas matricas\Pastars V\[V.Pastars.xlsm]Nodarbību saraksts'!C13</f>
    </nc>
  </rcc>
  <rcc rId="4377" sId="1">
    <oc r="D313">
      <f>'P:\2Novada_Nodala\2 NP mēneša plāns\04_Plānošanas matricas\Pastars V\[V.Pastars.xlsm]Nodarbību saraksts'!D13</f>
    </oc>
    <nc r="D313">
      <f>'P:\2Novada_parvalde\2 NP mēneša plāns\04_Plānošanas matricas\Pastars V\[V.Pastars.xlsm]Nodarbību saraksts'!D13</f>
    </nc>
  </rcc>
  <rcc rId="4378" sId="1">
    <oc r="E313">
      <f>'P:\2Novada_Nodala\2 NP mēneša plāns\04_Plānošanas matricas\Pastars V\[V.Pastars.xlsm]Nodarbību saraksts'!E13</f>
    </oc>
    <nc r="E313">
      <f>'P:\2Novada_parvalde\2 NP mēneša plāns\04_Plānošanas matricas\Pastars V\[V.Pastars.xlsm]Nodarbību saraksts'!E13</f>
    </nc>
  </rcc>
  <rcc rId="4379" sId="1">
    <oc r="F313">
      <f>'P:\2Novada_Nodala\2 NP mēneša plāns\04_Plānošanas matricas\Pastars V\[V.Pastars.xlsm]Nodarbību saraksts'!F13</f>
    </oc>
    <nc r="F313">
      <f>'P:\2Novada_parvalde\2 NP mēneša plāns\04_Plānošanas matricas\Pastars V\[V.Pastars.xlsm]Nodarbību saraksts'!F13</f>
    </nc>
  </rcc>
  <rcc rId="4380" sId="1">
    <oc r="G313">
      <f>'P:\2Novada_Nodala\2 NP mēneša plāns\04_Plānošanas matricas\Pastars V\[V.Pastars.xlsm]Nodarbību saraksts'!G13</f>
    </oc>
    <nc r="G313">
      <f>'P:\2Novada_parvalde\2 NP mēneša plāns\04_Plānošanas matricas\Pastars V\[V.Pastars.xlsm]Nodarbību saraksts'!G13</f>
    </nc>
  </rcc>
  <rcc rId="4381" sId="1">
    <oc r="H313">
      <f>'P:\2Novada_Nodala\2 NP mēneša plāns\04_Plānošanas matricas\Pastars V\[V.Pastars.xlsm]Nodarbību saraksts'!H13</f>
    </oc>
    <nc r="H313">
      <f>'P:\2Novada_parvalde\2 NP mēneša plāns\04_Plānošanas matricas\Pastars V\[V.Pastars.xlsm]Nodarbību saraksts'!H13</f>
    </nc>
  </rcc>
  <rcc rId="4382" sId="1">
    <oc r="I313">
      <f>'P:\2Novada_Nodala\2 NP mēneša plāns\04_Plānošanas matricas\Pastars V\[V.Pastars.xlsm]Nodarbību saraksts'!I13</f>
    </oc>
    <nc r="I313">
      <f>'P:\2Novada_parvalde\2 NP mēneša plāns\04_Plānošanas matricas\Pastars V\[V.Pastars.xlsm]Nodarbību saraksts'!I13</f>
    </nc>
  </rcc>
  <rcc rId="4383" sId="1">
    <oc r="J313">
      <f>'P:\2Novada_Nodala\2 NP mēneša plāns\04_Plānošanas matricas\Pastars V\[V.Pastars.xlsm]Nodarbību saraksts'!J13</f>
    </oc>
    <nc r="J313">
      <f>'P:\2Novada_parvalde\2 NP mēneša plāns\04_Plānošanas matricas\Pastars V\[V.Pastars.xlsm]Nodarbību saraksts'!J13</f>
    </nc>
  </rcc>
  <rcc rId="4384" sId="1">
    <oc r="K313">
      <f>'P:\2Novada_Nodala\2 NP mēneša plāns\04_Plānošanas matricas\Pastars V\[V.Pastars.xlsm]Nodarbību saraksts'!K13</f>
    </oc>
    <nc r="K313">
      <f>'P:\2Novada_parvalde\2 NP mēneša plāns\04_Plānošanas matricas\Pastars V\[V.Pastars.xlsm]Nodarbību saraksts'!K13</f>
    </nc>
  </rcc>
  <rcc rId="4385" sId="1">
    <oc r="L313">
      <f>'P:\2Novada_Nodala\2 NP mēneša plāns\04_Plānošanas matricas\Pastars V\[V.Pastars.xlsm]Nodarbību saraksts'!L13</f>
    </oc>
    <nc r="L313">
      <f>'P:\2Novada_parvalde\2 NP mēneša plāns\04_Plānošanas matricas\Pastars V\[V.Pastars.xlsm]Nodarbību saraksts'!L13</f>
    </nc>
  </rcc>
  <rcc rId="4386" sId="1">
    <oc r="M313">
      <f>'P:\2Novada_Nodala\2 NP mēneša plāns\04_Plānošanas matricas\Pastars V\[V.Pastars.xlsm]Nodarbību saraksts'!M13</f>
    </oc>
    <nc r="M313">
      <f>'P:\2Novada_parvalde\2 NP mēneša plāns\04_Plānošanas matricas\Pastars V\[V.Pastars.xlsm]Nodarbību saraksts'!M13</f>
    </nc>
  </rcc>
  <rcc rId="4387" sId="1">
    <oc r="N313">
      <f>'P:\2Novada_Nodala\2 NP mēneša plāns\04_Plānošanas matricas\Pastars V\[V.Pastars.xlsm]Nodarbību saraksts'!N13</f>
    </oc>
    <nc r="N313">
      <f>'P:\2Novada_parvalde\2 NP mēneša plāns\04_Plānošanas matricas\Pastars V\[V.Pastars.xlsm]Nodarbību saraksts'!N13</f>
    </nc>
  </rcc>
  <rcc rId="4388" sId="1">
    <oc r="O313">
      <f>'P:\2Novada_Nodala\2 NP mēneša plāns\04_Plānošanas matricas\Pastars V\[V.Pastars.xlsm]Nodarbību saraksts'!O13</f>
    </oc>
    <nc r="O313">
      <f>'P:\2Novada_parvalde\2 NP mēneša plāns\04_Plānošanas matricas\Pastars V\[V.Pastars.xlsm]Nodarbību saraksts'!O13</f>
    </nc>
  </rcc>
  <rcc rId="4389" sId="1">
    <oc r="P313">
      <f>'P:\2Novada_Nodala\2 NP mēneša plāns\04_Plānošanas matricas\Pastars V\[V.Pastars.xlsm]Nodarbību saraksts'!P13</f>
    </oc>
    <nc r="P313">
      <f>'P:\2Novada_parvalde\2 NP mēneša plāns\04_Plānošanas matricas\Pastars V\[V.Pastars.xlsm]Nodarbību saraksts'!P13</f>
    </nc>
  </rcc>
  <rcc rId="4390" sId="1">
    <oc r="Q313">
      <f>'P:\2Novada_Nodala\2 NP mēneša plāns\04_Plānošanas matricas\Pastars V\[V.Pastars.xlsm]Nodarbību saraksts'!Q13</f>
    </oc>
    <nc r="Q313">
      <f>'P:\2Novada_parvalde\2 NP mēneša plāns\04_Plānošanas matricas\Pastars V\[V.Pastars.xlsm]Nodarbību saraksts'!Q13</f>
    </nc>
  </rcc>
  <rcc rId="4391" sId="1">
    <oc r="R313">
      <f>'P:\2Novada_Nodala\2 NP mēneša plāns\04_Plānošanas matricas\Pastars V\[V.Pastars.xlsm]Nodarbību saraksts'!R13</f>
    </oc>
    <nc r="R313">
      <f>'P:\2Novada_parvalde\2 NP mēneša plāns\04_Plānošanas matricas\Pastars V\[V.Pastars.xlsm]Nodarbību saraksts'!R13</f>
    </nc>
  </rcc>
  <rcc rId="4392" sId="1">
    <oc r="S313">
      <f>'P:\2Novada_Nodala\2 NP mēneša plāns\04_Plānošanas matricas\Pastars V\[V.Pastars.xlsm]Nodarbību saraksts'!S13</f>
    </oc>
    <nc r="S313">
      <f>'P:\2Novada_parvalde\2 NP mēneša plāns\04_Plānošanas matricas\Pastars V\[V.Pastars.xlsm]Nodarbību saraksts'!S13</f>
    </nc>
  </rcc>
  <rcc rId="4393" sId="1">
    <oc r="T313">
      <f>'P:\2Novada_Nodala\2 NP mēneša plāns\04_Plānošanas matricas\Pastars V\[V.Pastars.xlsm]Nodarbību saraksts'!T13</f>
    </oc>
    <nc r="T313">
      <f>'P:\2Novada_parvalde\2 NP mēneša plāns\04_Plānošanas matricas\Pastars V\[V.Pastars.xlsm]Nodarbību saraksts'!T13</f>
    </nc>
  </rcc>
  <rcc rId="4394" sId="1">
    <oc r="U313">
      <f>'P:\2Novada_Nodala\2 NP mēneša plāns\04_Plānošanas matricas\Pastars V\[V.Pastars.xlsm]Nodarbību saraksts'!U13</f>
    </oc>
    <nc r="U313">
      <f>'P:\2Novada_parvalde\2 NP mēneša plāns\04_Plānošanas matricas\Pastars V\[V.Pastars.xlsm]Nodarbību saraksts'!U13</f>
    </nc>
  </rcc>
  <rcc rId="4395" sId="1">
    <oc r="D314">
      <f>'P:\2Novada_Nodala\2 NP mēneša plāns\04_Plānošanas matricas\Pastars V\[V.Pastars.xlsm]Nodarbību saraksts'!D14</f>
    </oc>
    <nc r="D314">
      <f>'P:\2Novada_parvalde\2 NP mēneša plāns\04_Plānošanas matricas\Pastars V\[V.Pastars.xlsm]Nodarbību saraksts'!D14</f>
    </nc>
  </rcc>
  <rcc rId="4396" sId="1">
    <oc r="E314">
      <f>'P:\2Novada_Nodala\2 NP mēneša plāns\04_Plānošanas matricas\Pastars V\[V.Pastars.xlsm]Nodarbību saraksts'!E14</f>
    </oc>
    <nc r="E314">
      <f>'P:\2Novada_parvalde\2 NP mēneša plāns\04_Plānošanas matricas\Pastars V\[V.Pastars.xlsm]Nodarbību saraksts'!E14</f>
    </nc>
  </rcc>
  <rcc rId="4397" sId="1">
    <oc r="F314">
      <f>'P:\2Novada_Nodala\2 NP mēneša plāns\04_Plānošanas matricas\Pastars V\[V.Pastars.xlsm]Nodarbību saraksts'!F14</f>
    </oc>
    <nc r="F314">
      <f>'P:\2Novada_parvalde\2 NP mēneša plāns\04_Plānošanas matricas\Pastars V\[V.Pastars.xlsm]Nodarbību saraksts'!F14</f>
    </nc>
  </rcc>
  <rcc rId="4398" sId="1">
    <oc r="G314">
      <f>'P:\2Novada_Nodala\2 NP mēneša plāns\04_Plānošanas matricas\Pastars V\[V.Pastars.xlsm]Nodarbību saraksts'!G14</f>
    </oc>
    <nc r="G314">
      <f>'P:\2Novada_parvalde\2 NP mēneša plāns\04_Plānošanas matricas\Pastars V\[V.Pastars.xlsm]Nodarbību saraksts'!G14</f>
    </nc>
  </rcc>
  <rcc rId="4399" sId="1">
    <oc r="H314">
      <f>'P:\2Novada_Nodala\2 NP mēneša plāns\04_Plānošanas matricas\Pastars V\[V.Pastars.xlsm]Nodarbību saraksts'!H14</f>
    </oc>
    <nc r="H314">
      <f>'P:\2Novada_parvalde\2 NP mēneša plāns\04_Plānošanas matricas\Pastars V\[V.Pastars.xlsm]Nodarbību saraksts'!H14</f>
    </nc>
  </rcc>
  <rcc rId="4400" sId="1">
    <oc r="I314">
      <f>'P:\2Novada_Nodala\2 NP mēneša plāns\04_Plānošanas matricas\Pastars V\[V.Pastars.xlsm]Nodarbību saraksts'!I14</f>
    </oc>
    <nc r="I314">
      <f>'P:\2Novada_parvalde\2 NP mēneša plāns\04_Plānošanas matricas\Pastars V\[V.Pastars.xlsm]Nodarbību saraksts'!I14</f>
    </nc>
  </rcc>
  <rcc rId="4401" sId="1">
    <oc r="J314">
      <f>'P:\2Novada_Nodala\2 NP mēneša plāns\04_Plānošanas matricas\Pastars V\[V.Pastars.xlsm]Nodarbību saraksts'!J14</f>
    </oc>
    <nc r="J314">
      <f>'P:\2Novada_parvalde\2 NP mēneša plāns\04_Plānošanas matricas\Pastars V\[V.Pastars.xlsm]Nodarbību saraksts'!J14</f>
    </nc>
  </rcc>
  <rcc rId="4402" sId="1">
    <oc r="K314">
      <f>'P:\2Novada_Nodala\2 NP mēneša plāns\04_Plānošanas matricas\Pastars V\[V.Pastars.xlsm]Nodarbību saraksts'!K14</f>
    </oc>
    <nc r="K314">
      <f>'P:\2Novada_parvalde\2 NP mēneša plāns\04_Plānošanas matricas\Pastars V\[V.Pastars.xlsm]Nodarbību saraksts'!K14</f>
    </nc>
  </rcc>
  <rcc rId="4403" sId="1">
    <oc r="L314">
      <f>'P:\2Novada_Nodala\2 NP mēneša plāns\04_Plānošanas matricas\Pastars V\[V.Pastars.xlsm]Nodarbību saraksts'!L14</f>
    </oc>
    <nc r="L314">
      <f>'P:\2Novada_parvalde\2 NP mēneša plāns\04_Plānošanas matricas\Pastars V\[V.Pastars.xlsm]Nodarbību saraksts'!L14</f>
    </nc>
  </rcc>
  <rcc rId="4404" sId="1">
    <oc r="M314">
      <f>'P:\2Novada_Nodala\2 NP mēneša plāns\04_Plānošanas matricas\Pastars V\[V.Pastars.xlsm]Nodarbību saraksts'!M14</f>
    </oc>
    <nc r="M314">
      <f>'P:\2Novada_parvalde\2 NP mēneša plāns\04_Plānošanas matricas\Pastars V\[V.Pastars.xlsm]Nodarbību saraksts'!M14</f>
    </nc>
  </rcc>
  <rcc rId="4405" sId="1">
    <oc r="N314">
      <f>'P:\2Novada_Nodala\2 NP mēneša plāns\04_Plānošanas matricas\Pastars V\[V.Pastars.xlsm]Nodarbību saraksts'!N14</f>
    </oc>
    <nc r="N314">
      <f>'P:\2Novada_parvalde\2 NP mēneša plāns\04_Plānošanas matricas\Pastars V\[V.Pastars.xlsm]Nodarbību saraksts'!N14</f>
    </nc>
  </rcc>
  <rcc rId="4406" sId="1">
    <oc r="O314">
      <f>'P:\2Novada_Nodala\2 NP mēneša plāns\04_Plānošanas matricas\Pastars V\[V.Pastars.xlsm]Nodarbību saraksts'!O14</f>
    </oc>
    <nc r="O314">
      <f>'P:\2Novada_parvalde\2 NP mēneša plāns\04_Plānošanas matricas\Pastars V\[V.Pastars.xlsm]Nodarbību saraksts'!O14</f>
    </nc>
  </rcc>
  <rcc rId="4407" sId="1">
    <oc r="P314">
      <f>'P:\2Novada_Nodala\2 NP mēneša plāns\04_Plānošanas matricas\Pastars V\[V.Pastars.xlsm]Nodarbību saraksts'!P14</f>
    </oc>
    <nc r="P314">
      <f>'P:\2Novada_parvalde\2 NP mēneša plāns\04_Plānošanas matricas\Pastars V\[V.Pastars.xlsm]Nodarbību saraksts'!P14</f>
    </nc>
  </rcc>
  <rcc rId="4408" sId="1">
    <oc r="Q314">
      <f>'P:\2Novada_Nodala\2 NP mēneša plāns\04_Plānošanas matricas\Pastars V\[V.Pastars.xlsm]Nodarbību saraksts'!Q14</f>
    </oc>
    <nc r="Q314">
      <f>'P:\2Novada_parvalde\2 NP mēneša plāns\04_Plānošanas matricas\Pastars V\[V.Pastars.xlsm]Nodarbību saraksts'!Q14</f>
    </nc>
  </rcc>
  <rcc rId="4409" sId="1">
    <oc r="R314">
      <f>'P:\2Novada_Nodala\2 NP mēneša plāns\04_Plānošanas matricas\Pastars V\[V.Pastars.xlsm]Nodarbību saraksts'!R14</f>
    </oc>
    <nc r="R314">
      <f>'P:\2Novada_parvalde\2 NP mēneša plāns\04_Plānošanas matricas\Pastars V\[V.Pastars.xlsm]Nodarbību saraksts'!R14</f>
    </nc>
  </rcc>
  <rcc rId="4410" sId="1">
    <oc r="S314">
      <f>'P:\2Novada_Nodala\2 NP mēneša plāns\04_Plānošanas matricas\Pastars V\[V.Pastars.xlsm]Nodarbību saraksts'!S14</f>
    </oc>
    <nc r="S314">
      <f>'P:\2Novada_parvalde\2 NP mēneša plāns\04_Plānošanas matricas\Pastars V\[V.Pastars.xlsm]Nodarbību saraksts'!S14</f>
    </nc>
  </rcc>
  <rcc rId="4411" sId="1">
    <oc r="T314">
      <f>'P:\2Novada_Nodala\2 NP mēneša plāns\04_Plānošanas matricas\Pastars V\[V.Pastars.xlsm]Nodarbību saraksts'!T14</f>
    </oc>
    <nc r="T314">
      <f>'P:\2Novada_parvalde\2 NP mēneša plāns\04_Plānošanas matricas\Pastars V\[V.Pastars.xlsm]Nodarbību saraksts'!T14</f>
    </nc>
  </rcc>
  <rcc rId="4412" sId="1">
    <oc r="U314">
      <f>'P:\2Novada_Nodala\2 NP mēneša plāns\04_Plānošanas matricas\Pastars V\[V.Pastars.xlsm]Nodarbību saraksts'!U14</f>
    </oc>
    <nc r="U314">
      <f>'P:\2Novada_parvalde\2 NP mēneša plāns\04_Plānošanas matricas\Pastars V\[V.Pastars.xlsm]Nodarbību saraksts'!U14</f>
    </nc>
  </rcc>
  <rcc rId="4413" sId="1">
    <oc r="D315">
      <f>'P:\2Novada_Nodala\2 NP mēneša plāns\04_Plānošanas matricas\Pastars V\[V.Pastars.xlsm]Nodarbību saraksts'!D15</f>
    </oc>
    <nc r="D315">
      <f>'P:\2Novada_parvalde\2 NP mēneša plāns\04_Plānošanas matricas\Pastars V\[V.Pastars.xlsm]Nodarbību saraksts'!D15</f>
    </nc>
  </rcc>
  <rcc rId="4414" sId="1">
    <oc r="E315">
      <f>'P:\2Novada_Nodala\2 NP mēneša plāns\04_Plānošanas matricas\Pastars V\[V.Pastars.xlsm]Nodarbību saraksts'!E15</f>
    </oc>
    <nc r="E315">
      <f>'P:\2Novada_parvalde\2 NP mēneša plāns\04_Plānošanas matricas\Pastars V\[V.Pastars.xlsm]Nodarbību saraksts'!E15</f>
    </nc>
  </rcc>
  <rcc rId="4415" sId="1">
    <oc r="F315">
      <f>'P:\2Novada_Nodala\2 NP mēneša plāns\04_Plānošanas matricas\Pastars V\[V.Pastars.xlsm]Nodarbību saraksts'!F15</f>
    </oc>
    <nc r="F315">
      <f>'P:\2Novada_parvalde\2 NP mēneša plāns\04_Plānošanas matricas\Pastars V\[V.Pastars.xlsm]Nodarbību saraksts'!F15</f>
    </nc>
  </rcc>
  <rcc rId="4416" sId="1">
    <oc r="G315">
      <f>'P:\2Novada_Nodala\2 NP mēneša plāns\04_Plānošanas matricas\Pastars V\[V.Pastars.xlsm]Nodarbību saraksts'!G15</f>
    </oc>
    <nc r="G315">
      <f>'P:\2Novada_parvalde\2 NP mēneša plāns\04_Plānošanas matricas\Pastars V\[V.Pastars.xlsm]Nodarbību saraksts'!G15</f>
    </nc>
  </rcc>
  <rcc rId="4417" sId="1">
    <oc r="H315">
      <f>'P:\2Novada_Nodala\2 NP mēneša plāns\04_Plānošanas matricas\Pastars V\[V.Pastars.xlsm]Nodarbību saraksts'!H15</f>
    </oc>
    <nc r="H315">
      <f>'P:\2Novada_parvalde\2 NP mēneša plāns\04_Plānošanas matricas\Pastars V\[V.Pastars.xlsm]Nodarbību saraksts'!H15</f>
    </nc>
  </rcc>
  <rcc rId="4418" sId="1">
    <oc r="I315">
      <f>'P:\2Novada_Nodala\2 NP mēneša plāns\04_Plānošanas matricas\Pastars V\[V.Pastars.xlsm]Nodarbību saraksts'!I15</f>
    </oc>
    <nc r="I315">
      <f>'P:\2Novada_parvalde\2 NP mēneša plāns\04_Plānošanas matricas\Pastars V\[V.Pastars.xlsm]Nodarbību saraksts'!I15</f>
    </nc>
  </rcc>
  <rcc rId="4419" sId="1">
    <oc r="J315">
      <f>'P:\2Novada_Nodala\2 NP mēneša plāns\04_Plānošanas matricas\Pastars V\[V.Pastars.xlsm]Nodarbību saraksts'!J15</f>
    </oc>
    <nc r="J315">
      <f>'P:\2Novada_parvalde\2 NP mēneša plāns\04_Plānošanas matricas\Pastars V\[V.Pastars.xlsm]Nodarbību saraksts'!J15</f>
    </nc>
  </rcc>
  <rcc rId="4420" sId="1">
    <oc r="K315">
      <f>'P:\2Novada_Nodala\2 NP mēneša plāns\04_Plānošanas matricas\Pastars V\[V.Pastars.xlsm]Nodarbību saraksts'!K15</f>
    </oc>
    <nc r="K315">
      <f>'P:\2Novada_parvalde\2 NP mēneša plāns\04_Plānošanas matricas\Pastars V\[V.Pastars.xlsm]Nodarbību saraksts'!K15</f>
    </nc>
  </rcc>
  <rcc rId="4421" sId="1">
    <oc r="L315">
      <f>'P:\2Novada_Nodala\2 NP mēneša plāns\04_Plānošanas matricas\Pastars V\[V.Pastars.xlsm]Nodarbību saraksts'!L15</f>
    </oc>
    <nc r="L315">
      <f>'P:\2Novada_parvalde\2 NP mēneša plāns\04_Plānošanas matricas\Pastars V\[V.Pastars.xlsm]Nodarbību saraksts'!L15</f>
    </nc>
  </rcc>
  <rcc rId="4422" sId="1">
    <oc r="M315">
      <f>'P:\2Novada_Nodala\2 NP mēneša plāns\04_Plānošanas matricas\Pastars V\[V.Pastars.xlsm]Nodarbību saraksts'!M15</f>
    </oc>
    <nc r="M315">
      <f>'P:\2Novada_parvalde\2 NP mēneša plāns\04_Plānošanas matricas\Pastars V\[V.Pastars.xlsm]Nodarbību saraksts'!M15</f>
    </nc>
  </rcc>
  <rcc rId="4423" sId="1">
    <oc r="N315">
      <f>'P:\2Novada_Nodala\2 NP mēneša plāns\04_Plānošanas matricas\Pastars V\[V.Pastars.xlsm]Nodarbību saraksts'!N15</f>
    </oc>
    <nc r="N315">
      <f>'P:\2Novada_parvalde\2 NP mēneša plāns\04_Plānošanas matricas\Pastars V\[V.Pastars.xlsm]Nodarbību saraksts'!N15</f>
    </nc>
  </rcc>
  <rcc rId="4424" sId="1">
    <oc r="O315">
      <f>'P:\2Novada_Nodala\2 NP mēneša plāns\04_Plānošanas matricas\Pastars V\[V.Pastars.xlsm]Nodarbību saraksts'!O15</f>
    </oc>
    <nc r="O315">
      <f>'P:\2Novada_parvalde\2 NP mēneša plāns\04_Plānošanas matricas\Pastars V\[V.Pastars.xlsm]Nodarbību saraksts'!O15</f>
    </nc>
  </rcc>
  <rcc rId="4425" sId="1">
    <oc r="P315">
      <f>'P:\2Novada_Nodala\2 NP mēneša plāns\04_Plānošanas matricas\Pastars V\[V.Pastars.xlsm]Nodarbību saraksts'!P15</f>
    </oc>
    <nc r="P315">
      <f>'P:\2Novada_parvalde\2 NP mēneša plāns\04_Plānošanas matricas\Pastars V\[V.Pastars.xlsm]Nodarbību saraksts'!P15</f>
    </nc>
  </rcc>
  <rcc rId="4426" sId="1">
    <oc r="Q315">
      <f>'P:\2Novada_Nodala\2 NP mēneša plāns\04_Plānošanas matricas\Pastars V\[V.Pastars.xlsm]Nodarbību saraksts'!Q15</f>
    </oc>
    <nc r="Q315">
      <f>'P:\2Novada_parvalde\2 NP mēneša plāns\04_Plānošanas matricas\Pastars V\[V.Pastars.xlsm]Nodarbību saraksts'!Q15</f>
    </nc>
  </rcc>
  <rcc rId="4427" sId="1">
    <oc r="R315">
      <f>'P:\2Novada_Nodala\2 NP mēneša plāns\04_Plānošanas matricas\Pastars V\[V.Pastars.xlsm]Nodarbību saraksts'!R15</f>
    </oc>
    <nc r="R315">
      <f>'P:\2Novada_parvalde\2 NP mēneša plāns\04_Plānošanas matricas\Pastars V\[V.Pastars.xlsm]Nodarbību saraksts'!R15</f>
    </nc>
  </rcc>
  <rcc rId="4428" sId="1">
    <oc r="S315">
      <f>'P:\2Novada_Nodala\2 NP mēneša plāns\04_Plānošanas matricas\Pastars V\[V.Pastars.xlsm]Nodarbību saraksts'!S15</f>
    </oc>
    <nc r="S315">
      <f>'P:\2Novada_parvalde\2 NP mēneša plāns\04_Plānošanas matricas\Pastars V\[V.Pastars.xlsm]Nodarbību saraksts'!S15</f>
    </nc>
  </rcc>
  <rcc rId="4429" sId="1">
    <oc r="T315">
      <f>'P:\2Novada_Nodala\2 NP mēneša plāns\04_Plānošanas matricas\Pastars V\[V.Pastars.xlsm]Nodarbību saraksts'!T15</f>
    </oc>
    <nc r="T315">
      <f>'P:\2Novada_parvalde\2 NP mēneša plāns\04_Plānošanas matricas\Pastars V\[V.Pastars.xlsm]Nodarbību saraksts'!T15</f>
    </nc>
  </rcc>
  <rcc rId="4430" sId="1">
    <oc r="U315">
      <f>'P:\2Novada_Nodala\2 NP mēneša plāns\04_Plānošanas matricas\Pastars V\[V.Pastars.xlsm]Nodarbību saraksts'!U15</f>
    </oc>
    <nc r="U315">
      <f>'P:\2Novada_parvalde\2 NP mēneša plāns\04_Plānošanas matricas\Pastars V\[V.Pastars.xlsm]Nodarbību saraksts'!U15</f>
    </nc>
  </rcc>
  <rcc rId="4431" sId="1">
    <oc r="D316">
      <f>'P:\2Novada_Nodala\2 NP mēneša plāns\04_Plānošanas matricas\Pastars V\[V.Pastars.xlsm]Nodarbību saraksts'!D16</f>
    </oc>
    <nc r="D316">
      <f>'P:\2Novada_parvalde\2 NP mēneša plāns\04_Plānošanas matricas\Pastars V\[V.Pastars.xlsm]Nodarbību saraksts'!D16</f>
    </nc>
  </rcc>
  <rcc rId="4432" sId="1">
    <oc r="E316">
      <f>'P:\2Novada_Nodala\2 NP mēneša plāns\04_Plānošanas matricas\Pastars V\[V.Pastars.xlsm]Nodarbību saraksts'!E16</f>
    </oc>
    <nc r="E316">
      <f>'P:\2Novada_parvalde\2 NP mēneša plāns\04_Plānošanas matricas\Pastars V\[V.Pastars.xlsm]Nodarbību saraksts'!E16</f>
    </nc>
  </rcc>
  <rcc rId="4433" sId="1">
    <oc r="F316">
      <f>'P:\2Novada_Nodala\2 NP mēneša plāns\04_Plānošanas matricas\Pastars V\[V.Pastars.xlsm]Nodarbību saraksts'!F16</f>
    </oc>
    <nc r="F316">
      <f>'P:\2Novada_parvalde\2 NP mēneša plāns\04_Plānošanas matricas\Pastars V\[V.Pastars.xlsm]Nodarbību saraksts'!F16</f>
    </nc>
  </rcc>
  <rcc rId="4434" sId="1">
    <oc r="G316">
      <f>'P:\2Novada_Nodala\2 NP mēneša plāns\04_Plānošanas matricas\Pastars V\[V.Pastars.xlsm]Nodarbību saraksts'!G16</f>
    </oc>
    <nc r="G316">
      <f>'P:\2Novada_parvalde\2 NP mēneša plāns\04_Plānošanas matricas\Pastars V\[V.Pastars.xlsm]Nodarbību saraksts'!G16</f>
    </nc>
  </rcc>
  <rcc rId="4435" sId="1">
    <oc r="H316">
      <f>'P:\2Novada_Nodala\2 NP mēneša plāns\04_Plānošanas matricas\Pastars V\[V.Pastars.xlsm]Nodarbību saraksts'!H16</f>
    </oc>
    <nc r="H316">
      <f>'P:\2Novada_parvalde\2 NP mēneša plāns\04_Plānošanas matricas\Pastars V\[V.Pastars.xlsm]Nodarbību saraksts'!H16</f>
    </nc>
  </rcc>
  <rcc rId="4436" sId="1">
    <oc r="I316">
      <f>'P:\2Novada_Nodala\2 NP mēneša plāns\04_Plānošanas matricas\Pastars V\[V.Pastars.xlsm]Nodarbību saraksts'!I16</f>
    </oc>
    <nc r="I316">
      <f>'P:\2Novada_parvalde\2 NP mēneša plāns\04_Plānošanas matricas\Pastars V\[V.Pastars.xlsm]Nodarbību saraksts'!I16</f>
    </nc>
  </rcc>
  <rcc rId="4437" sId="1">
    <oc r="J316">
      <f>'P:\2Novada_Nodala\2 NP mēneša plāns\04_Plānošanas matricas\Pastars V\[V.Pastars.xlsm]Nodarbību saraksts'!J16</f>
    </oc>
    <nc r="J316">
      <f>'P:\2Novada_parvalde\2 NP mēneša plāns\04_Plānošanas matricas\Pastars V\[V.Pastars.xlsm]Nodarbību saraksts'!J16</f>
    </nc>
  </rcc>
  <rcc rId="4438" sId="1">
    <oc r="K316">
      <f>'P:\2Novada_Nodala\2 NP mēneša plāns\04_Plānošanas matricas\Pastars V\[V.Pastars.xlsm]Nodarbību saraksts'!K16</f>
    </oc>
    <nc r="K316">
      <f>'P:\2Novada_parvalde\2 NP mēneša plāns\04_Plānošanas matricas\Pastars V\[V.Pastars.xlsm]Nodarbību saraksts'!K16</f>
    </nc>
  </rcc>
  <rcc rId="4439" sId="1">
    <oc r="L316">
      <f>'P:\2Novada_Nodala\2 NP mēneša plāns\04_Plānošanas matricas\Pastars V\[V.Pastars.xlsm]Nodarbību saraksts'!L16</f>
    </oc>
    <nc r="L316">
      <f>'P:\2Novada_parvalde\2 NP mēneša plāns\04_Plānošanas matricas\Pastars V\[V.Pastars.xlsm]Nodarbību saraksts'!L16</f>
    </nc>
  </rcc>
  <rcc rId="4440" sId="1">
    <oc r="M316">
      <f>'P:\2Novada_Nodala\2 NP mēneša plāns\04_Plānošanas matricas\Pastars V\[V.Pastars.xlsm]Nodarbību saraksts'!M16</f>
    </oc>
    <nc r="M316">
      <f>'P:\2Novada_parvalde\2 NP mēneša plāns\04_Plānošanas matricas\Pastars V\[V.Pastars.xlsm]Nodarbību saraksts'!M16</f>
    </nc>
  </rcc>
  <rcc rId="4441" sId="1">
    <oc r="N316">
      <f>'P:\2Novada_Nodala\2 NP mēneša plāns\04_Plānošanas matricas\Pastars V\[V.Pastars.xlsm]Nodarbību saraksts'!N16</f>
    </oc>
    <nc r="N316">
      <f>'P:\2Novada_parvalde\2 NP mēneša plāns\04_Plānošanas matricas\Pastars V\[V.Pastars.xlsm]Nodarbību saraksts'!N16</f>
    </nc>
  </rcc>
  <rcc rId="4442" sId="1">
    <oc r="O316">
      <f>'P:\2Novada_Nodala\2 NP mēneša plāns\04_Plānošanas matricas\Pastars V\[V.Pastars.xlsm]Nodarbību saraksts'!O16</f>
    </oc>
    <nc r="O316">
      <f>'P:\2Novada_parvalde\2 NP mēneša plāns\04_Plānošanas matricas\Pastars V\[V.Pastars.xlsm]Nodarbību saraksts'!O16</f>
    </nc>
  </rcc>
  <rcc rId="4443" sId="1">
    <oc r="P316">
      <f>'P:\2Novada_Nodala\2 NP mēneša plāns\04_Plānošanas matricas\Pastars V\[V.Pastars.xlsm]Nodarbību saraksts'!P16</f>
    </oc>
    <nc r="P316">
      <f>'P:\2Novada_parvalde\2 NP mēneša plāns\04_Plānošanas matricas\Pastars V\[V.Pastars.xlsm]Nodarbību saraksts'!P16</f>
    </nc>
  </rcc>
  <rcc rId="4444" sId="1">
    <oc r="Q316">
      <f>'P:\2Novada_Nodala\2 NP mēneša plāns\04_Plānošanas matricas\Pastars V\[V.Pastars.xlsm]Nodarbību saraksts'!Q16</f>
    </oc>
    <nc r="Q316">
      <f>'P:\2Novada_parvalde\2 NP mēneša plāns\04_Plānošanas matricas\Pastars V\[V.Pastars.xlsm]Nodarbību saraksts'!Q16</f>
    </nc>
  </rcc>
  <rcc rId="4445" sId="1">
    <oc r="R316">
      <f>'P:\2Novada_Nodala\2 NP mēneša plāns\04_Plānošanas matricas\Pastars V\[V.Pastars.xlsm]Nodarbību saraksts'!R16</f>
    </oc>
    <nc r="R316">
      <f>'P:\2Novada_parvalde\2 NP mēneša plāns\04_Plānošanas matricas\Pastars V\[V.Pastars.xlsm]Nodarbību saraksts'!R16</f>
    </nc>
  </rcc>
  <rcc rId="4446" sId="1">
    <oc r="S316">
      <f>'P:\2Novada_Nodala\2 NP mēneša plāns\04_Plānošanas matricas\Pastars V\[V.Pastars.xlsm]Nodarbību saraksts'!S16</f>
    </oc>
    <nc r="S316">
      <f>'P:\2Novada_parvalde\2 NP mēneša plāns\04_Plānošanas matricas\Pastars V\[V.Pastars.xlsm]Nodarbību saraksts'!S16</f>
    </nc>
  </rcc>
  <rcc rId="4447" sId="1">
    <oc r="T316">
      <f>'P:\2Novada_Nodala\2 NP mēneša plāns\04_Plānošanas matricas\Pastars V\[V.Pastars.xlsm]Nodarbību saraksts'!T16</f>
    </oc>
    <nc r="T316">
      <f>'P:\2Novada_parvalde\2 NP mēneša plāns\04_Plānošanas matricas\Pastars V\[V.Pastars.xlsm]Nodarbību saraksts'!T16</f>
    </nc>
  </rcc>
  <rcc rId="4448" sId="1">
    <oc r="U316">
      <f>'P:\2Novada_Nodala\2 NP mēneša plāns\04_Plānošanas matricas\Pastars V\[V.Pastars.xlsm]Nodarbību saraksts'!U16</f>
    </oc>
    <nc r="U316">
      <f>'P:\2Novada_parvalde\2 NP mēneša plāns\04_Plānošanas matricas\Pastars V\[V.Pastars.xlsm]Nodarbību saraksts'!U16</f>
    </nc>
  </rcc>
  <rcc rId="4449" sId="1">
    <oc r="D317">
      <f>'P:\2Novada_Nodala\2 NP mēneša plāns\04_Plānošanas matricas\Pastars V\[V.Pastars.xlsm]Nodarbību saraksts'!D17</f>
    </oc>
    <nc r="D317">
      <f>'P:\2Novada_parvalde\2 NP mēneša plāns\04_Plānošanas matricas\Pastars V\[V.Pastars.xlsm]Nodarbību saraksts'!D17</f>
    </nc>
  </rcc>
  <rcc rId="4450" sId="1">
    <oc r="E317">
      <f>'P:\2Novada_Nodala\2 NP mēneša plāns\04_Plānošanas matricas\Pastars V\[V.Pastars.xlsm]Nodarbību saraksts'!E17</f>
    </oc>
    <nc r="E317">
      <f>'P:\2Novada_parvalde\2 NP mēneša plāns\04_Plānošanas matricas\Pastars V\[V.Pastars.xlsm]Nodarbību saraksts'!E17</f>
    </nc>
  </rcc>
  <rcc rId="4451" sId="1">
    <oc r="F317">
      <f>'P:\2Novada_Nodala\2 NP mēneša plāns\04_Plānošanas matricas\Pastars V\[V.Pastars.xlsm]Nodarbību saraksts'!F17</f>
    </oc>
    <nc r="F317">
      <f>'P:\2Novada_parvalde\2 NP mēneša plāns\04_Plānošanas matricas\Pastars V\[V.Pastars.xlsm]Nodarbību saraksts'!F17</f>
    </nc>
  </rcc>
  <rcc rId="4452" sId="1">
    <oc r="G317">
      <f>'P:\2Novada_Nodala\2 NP mēneša plāns\04_Plānošanas matricas\Pastars V\[V.Pastars.xlsm]Nodarbību saraksts'!G17</f>
    </oc>
    <nc r="G317">
      <f>'P:\2Novada_parvalde\2 NP mēneša plāns\04_Plānošanas matricas\Pastars V\[V.Pastars.xlsm]Nodarbību saraksts'!G17</f>
    </nc>
  </rcc>
  <rcc rId="4453" sId="1">
    <oc r="H317">
      <f>'P:\2Novada_Nodala\2 NP mēneša plāns\04_Plānošanas matricas\Pastars V\[V.Pastars.xlsm]Nodarbību saraksts'!H17</f>
    </oc>
    <nc r="H317">
      <f>'P:\2Novada_parvalde\2 NP mēneša plāns\04_Plānošanas matricas\Pastars V\[V.Pastars.xlsm]Nodarbību saraksts'!H17</f>
    </nc>
  </rcc>
  <rcc rId="4454" sId="1">
    <oc r="I317">
      <f>'P:\2Novada_Nodala\2 NP mēneša plāns\04_Plānošanas matricas\Pastars V\[V.Pastars.xlsm]Nodarbību saraksts'!I17</f>
    </oc>
    <nc r="I317">
      <f>'P:\2Novada_parvalde\2 NP mēneša plāns\04_Plānošanas matricas\Pastars V\[V.Pastars.xlsm]Nodarbību saraksts'!I17</f>
    </nc>
  </rcc>
  <rcc rId="4455" sId="1">
    <oc r="J317">
      <f>'P:\2Novada_Nodala\2 NP mēneša plāns\04_Plānošanas matricas\Pastars V\[V.Pastars.xlsm]Nodarbību saraksts'!J17</f>
    </oc>
    <nc r="J317">
      <f>'P:\2Novada_parvalde\2 NP mēneša plāns\04_Plānošanas matricas\Pastars V\[V.Pastars.xlsm]Nodarbību saraksts'!J17</f>
    </nc>
  </rcc>
  <rcc rId="4456" sId="1">
    <oc r="K317">
      <f>'P:\2Novada_Nodala\2 NP mēneša plāns\04_Plānošanas matricas\Pastars V\[V.Pastars.xlsm]Nodarbību saraksts'!K17</f>
    </oc>
    <nc r="K317">
      <f>'P:\2Novada_parvalde\2 NP mēneša plāns\04_Plānošanas matricas\Pastars V\[V.Pastars.xlsm]Nodarbību saraksts'!K17</f>
    </nc>
  </rcc>
  <rcc rId="4457" sId="1">
    <oc r="L317">
      <f>'P:\2Novada_Nodala\2 NP mēneša plāns\04_Plānošanas matricas\Pastars V\[V.Pastars.xlsm]Nodarbību saraksts'!L17</f>
    </oc>
    <nc r="L317">
      <f>'P:\2Novada_parvalde\2 NP mēneša plāns\04_Plānošanas matricas\Pastars V\[V.Pastars.xlsm]Nodarbību saraksts'!L17</f>
    </nc>
  </rcc>
  <rcc rId="4458" sId="1">
    <oc r="M317">
      <f>'P:\2Novada_Nodala\2 NP mēneša plāns\04_Plānošanas matricas\Pastars V\[V.Pastars.xlsm]Nodarbību saraksts'!M17</f>
    </oc>
    <nc r="M317">
      <f>'P:\2Novada_parvalde\2 NP mēneša plāns\04_Plānošanas matricas\Pastars V\[V.Pastars.xlsm]Nodarbību saraksts'!M17</f>
    </nc>
  </rcc>
  <rcc rId="4459" sId="1">
    <oc r="N317">
      <f>'P:\2Novada_Nodala\2 NP mēneša plāns\04_Plānošanas matricas\Pastars V\[V.Pastars.xlsm]Nodarbību saraksts'!N17</f>
    </oc>
    <nc r="N317">
      <f>'P:\2Novada_parvalde\2 NP mēneša plāns\04_Plānošanas matricas\Pastars V\[V.Pastars.xlsm]Nodarbību saraksts'!N17</f>
    </nc>
  </rcc>
  <rcc rId="4460" sId="1">
    <oc r="O317">
      <f>'P:\2Novada_Nodala\2 NP mēneša plāns\04_Plānošanas matricas\Pastars V\[V.Pastars.xlsm]Nodarbību saraksts'!O17</f>
    </oc>
    <nc r="O317">
      <f>'P:\2Novada_parvalde\2 NP mēneša plāns\04_Plānošanas matricas\Pastars V\[V.Pastars.xlsm]Nodarbību saraksts'!O17</f>
    </nc>
  </rcc>
  <rcc rId="4461" sId="1">
    <oc r="P317">
      <f>'P:\2Novada_Nodala\2 NP mēneša plāns\04_Plānošanas matricas\Pastars V\[V.Pastars.xlsm]Nodarbību saraksts'!P17</f>
    </oc>
    <nc r="P317">
      <f>'P:\2Novada_parvalde\2 NP mēneša plāns\04_Plānošanas matricas\Pastars V\[V.Pastars.xlsm]Nodarbību saraksts'!P17</f>
    </nc>
  </rcc>
  <rcc rId="4462" sId="1">
    <oc r="Q317">
      <f>'P:\2Novada_Nodala\2 NP mēneša plāns\04_Plānošanas matricas\Pastars V\[V.Pastars.xlsm]Nodarbību saraksts'!Q17</f>
    </oc>
    <nc r="Q317">
      <f>'P:\2Novada_parvalde\2 NP mēneša plāns\04_Plānošanas matricas\Pastars V\[V.Pastars.xlsm]Nodarbību saraksts'!Q17</f>
    </nc>
  </rcc>
  <rcc rId="4463" sId="1">
    <oc r="R317">
      <f>'P:\2Novada_Nodala\2 NP mēneša plāns\04_Plānošanas matricas\Pastars V\[V.Pastars.xlsm]Nodarbību saraksts'!R17</f>
    </oc>
    <nc r="R317">
      <f>'P:\2Novada_parvalde\2 NP mēneša plāns\04_Plānošanas matricas\Pastars V\[V.Pastars.xlsm]Nodarbību saraksts'!R17</f>
    </nc>
  </rcc>
  <rcc rId="4464" sId="1">
    <oc r="S317">
      <f>'P:\2Novada_Nodala\2 NP mēneša plāns\04_Plānošanas matricas\Pastars V\[V.Pastars.xlsm]Nodarbību saraksts'!S17</f>
    </oc>
    <nc r="S317">
      <f>'P:\2Novada_parvalde\2 NP mēneša plāns\04_Plānošanas matricas\Pastars V\[V.Pastars.xlsm]Nodarbību saraksts'!S17</f>
    </nc>
  </rcc>
  <rcc rId="4465" sId="1">
    <oc r="T317">
      <f>'P:\2Novada_Nodala\2 NP mēneša plāns\04_Plānošanas matricas\Pastars V\[V.Pastars.xlsm]Nodarbību saraksts'!T17</f>
    </oc>
    <nc r="T317">
      <f>'P:\2Novada_parvalde\2 NP mēneša plāns\04_Plānošanas matricas\Pastars V\[V.Pastars.xlsm]Nodarbību saraksts'!T17</f>
    </nc>
  </rcc>
  <rcc rId="4466" sId="1">
    <oc r="U317">
      <f>'P:\2Novada_Nodala\2 NP mēneša plāns\04_Plānošanas matricas\Pastars V\[V.Pastars.xlsm]Nodarbību saraksts'!U17</f>
    </oc>
    <nc r="U317">
      <f>'P:\2Novada_parvalde\2 NP mēneša plāns\04_Plānošanas matricas\Pastars V\[V.Pastars.xlsm]Nodarbību saraksts'!U17</f>
    </nc>
  </rcc>
  <rcc rId="4467" sId="1">
    <oc r="D318">
      <f>'P:\2Novada_Nodala\2 NP mēneša plāns\04_Plānošanas matricas\Pastars V\[V.Pastars.xlsm]Nodarbību saraksts'!D18</f>
    </oc>
    <nc r="D318">
      <f>'P:\2Novada_parvalde\2 NP mēneša plāns\04_Plānošanas matricas\Pastars V\[V.Pastars.xlsm]Nodarbību saraksts'!D18</f>
    </nc>
  </rcc>
  <rcc rId="4468" sId="1">
    <oc r="E318">
      <f>'P:\2Novada_Nodala\2 NP mēneša plāns\04_Plānošanas matricas\Pastars V\[V.Pastars.xlsm]Nodarbību saraksts'!E18</f>
    </oc>
    <nc r="E318">
      <f>'P:\2Novada_parvalde\2 NP mēneša plāns\04_Plānošanas matricas\Pastars V\[V.Pastars.xlsm]Nodarbību saraksts'!E18</f>
    </nc>
  </rcc>
  <rcc rId="4469" sId="1">
    <oc r="F318">
      <f>'P:\2Novada_Nodala\2 NP mēneša plāns\04_Plānošanas matricas\Pastars V\[V.Pastars.xlsm]Nodarbību saraksts'!F18</f>
    </oc>
    <nc r="F318">
      <f>'P:\2Novada_parvalde\2 NP mēneša plāns\04_Plānošanas matricas\Pastars V\[V.Pastars.xlsm]Nodarbību saraksts'!F18</f>
    </nc>
  </rcc>
  <rcc rId="4470" sId="1">
    <oc r="G318">
      <f>'P:\2Novada_Nodala\2 NP mēneša plāns\04_Plānošanas matricas\Pastars V\[V.Pastars.xlsm]Nodarbību saraksts'!G18</f>
    </oc>
    <nc r="G318">
      <f>'P:\2Novada_parvalde\2 NP mēneša plāns\04_Plānošanas matricas\Pastars V\[V.Pastars.xlsm]Nodarbību saraksts'!G18</f>
    </nc>
  </rcc>
  <rcc rId="4471" sId="1">
    <oc r="H318">
      <f>'P:\2Novada_Nodala\2 NP mēneša plāns\04_Plānošanas matricas\Pastars V\[V.Pastars.xlsm]Nodarbību saraksts'!H18</f>
    </oc>
    <nc r="H318">
      <f>'P:\2Novada_parvalde\2 NP mēneša plāns\04_Plānošanas matricas\Pastars V\[V.Pastars.xlsm]Nodarbību saraksts'!H18</f>
    </nc>
  </rcc>
  <rcc rId="4472" sId="1">
    <oc r="I318">
      <f>'P:\2Novada_Nodala\2 NP mēneša plāns\04_Plānošanas matricas\Pastars V\[V.Pastars.xlsm]Nodarbību saraksts'!I18</f>
    </oc>
    <nc r="I318">
      <f>'P:\2Novada_parvalde\2 NP mēneša plāns\04_Plānošanas matricas\Pastars V\[V.Pastars.xlsm]Nodarbību saraksts'!I18</f>
    </nc>
  </rcc>
  <rcc rId="4473" sId="1">
    <oc r="J318">
      <f>'P:\2Novada_Nodala\2 NP mēneša plāns\04_Plānošanas matricas\Pastars V\[V.Pastars.xlsm]Nodarbību saraksts'!J18</f>
    </oc>
    <nc r="J318">
      <f>'P:\2Novada_parvalde\2 NP mēneša plāns\04_Plānošanas matricas\Pastars V\[V.Pastars.xlsm]Nodarbību saraksts'!J18</f>
    </nc>
  </rcc>
  <rcc rId="4474" sId="1">
    <oc r="K318">
      <f>'P:\2Novada_Nodala\2 NP mēneša plāns\04_Plānošanas matricas\Pastars V\[V.Pastars.xlsm]Nodarbību saraksts'!K18</f>
    </oc>
    <nc r="K318">
      <f>'P:\2Novada_parvalde\2 NP mēneša plāns\04_Plānošanas matricas\Pastars V\[V.Pastars.xlsm]Nodarbību saraksts'!K18</f>
    </nc>
  </rcc>
  <rcc rId="4475" sId="1">
    <oc r="L318">
      <f>'P:\2Novada_Nodala\2 NP mēneša plāns\04_Plānošanas matricas\Pastars V\[V.Pastars.xlsm]Nodarbību saraksts'!L18</f>
    </oc>
    <nc r="L318">
      <f>'P:\2Novada_parvalde\2 NP mēneša plāns\04_Plānošanas matricas\Pastars V\[V.Pastars.xlsm]Nodarbību saraksts'!L18</f>
    </nc>
  </rcc>
  <rcc rId="4476" sId="1">
    <oc r="M318">
      <f>'P:\2Novada_Nodala\2 NP mēneša plāns\04_Plānošanas matricas\Pastars V\[V.Pastars.xlsm]Nodarbību saraksts'!M18</f>
    </oc>
    <nc r="M318">
      <f>'P:\2Novada_parvalde\2 NP mēneša plāns\04_Plānošanas matricas\Pastars V\[V.Pastars.xlsm]Nodarbību saraksts'!M18</f>
    </nc>
  </rcc>
  <rcc rId="4477" sId="1">
    <oc r="N318">
      <f>'P:\2Novada_Nodala\2 NP mēneša plāns\04_Plānošanas matricas\Pastars V\[V.Pastars.xlsm]Nodarbību saraksts'!N18</f>
    </oc>
    <nc r="N318">
      <f>'P:\2Novada_parvalde\2 NP mēneša plāns\04_Plānošanas matricas\Pastars V\[V.Pastars.xlsm]Nodarbību saraksts'!N18</f>
    </nc>
  </rcc>
  <rcc rId="4478" sId="1">
    <oc r="O318">
      <f>'P:\2Novada_Nodala\2 NP mēneša plāns\04_Plānošanas matricas\Pastars V\[V.Pastars.xlsm]Nodarbību saraksts'!O18</f>
    </oc>
    <nc r="O318">
      <f>'P:\2Novada_parvalde\2 NP mēneša plāns\04_Plānošanas matricas\Pastars V\[V.Pastars.xlsm]Nodarbību saraksts'!O18</f>
    </nc>
  </rcc>
  <rcc rId="4479" sId="1">
    <oc r="P318">
      <f>'P:\2Novada_Nodala\2 NP mēneša plāns\04_Plānošanas matricas\Pastars V\[V.Pastars.xlsm]Nodarbību saraksts'!P18</f>
    </oc>
    <nc r="P318">
      <f>'P:\2Novada_parvalde\2 NP mēneša plāns\04_Plānošanas matricas\Pastars V\[V.Pastars.xlsm]Nodarbību saraksts'!P18</f>
    </nc>
  </rcc>
  <rcc rId="4480" sId="1">
    <oc r="Q318">
      <f>'P:\2Novada_Nodala\2 NP mēneša plāns\04_Plānošanas matricas\Pastars V\[V.Pastars.xlsm]Nodarbību saraksts'!Q18</f>
    </oc>
    <nc r="Q318">
      <f>'P:\2Novada_parvalde\2 NP mēneša plāns\04_Plānošanas matricas\Pastars V\[V.Pastars.xlsm]Nodarbību saraksts'!Q18</f>
    </nc>
  </rcc>
  <rcc rId="4481" sId="1">
    <oc r="R318">
      <f>'P:\2Novada_Nodala\2 NP mēneša plāns\04_Plānošanas matricas\Pastars V\[V.Pastars.xlsm]Nodarbību saraksts'!R18</f>
    </oc>
    <nc r="R318">
      <f>'P:\2Novada_parvalde\2 NP mēneša plāns\04_Plānošanas matricas\Pastars V\[V.Pastars.xlsm]Nodarbību saraksts'!R18</f>
    </nc>
  </rcc>
  <rcc rId="4482" sId="1">
    <oc r="S318">
      <f>'P:\2Novada_Nodala\2 NP mēneša plāns\04_Plānošanas matricas\Pastars V\[V.Pastars.xlsm]Nodarbību saraksts'!S18</f>
    </oc>
    <nc r="S318">
      <f>'P:\2Novada_parvalde\2 NP mēneša plāns\04_Plānošanas matricas\Pastars V\[V.Pastars.xlsm]Nodarbību saraksts'!S18</f>
    </nc>
  </rcc>
  <rcc rId="4483" sId="1">
    <oc r="T318">
      <f>'P:\2Novada_Nodala\2 NP mēneša plāns\04_Plānošanas matricas\Pastars V\[V.Pastars.xlsm]Nodarbību saraksts'!T18</f>
    </oc>
    <nc r="T318">
      <f>'P:\2Novada_parvalde\2 NP mēneša plāns\04_Plānošanas matricas\Pastars V\[V.Pastars.xlsm]Nodarbību saraksts'!T18</f>
    </nc>
  </rcc>
  <rcc rId="4484" sId="1">
    <oc r="U318">
      <f>'P:\2Novada_Nodala\2 NP mēneša plāns\04_Plānošanas matricas\Pastars V\[V.Pastars.xlsm]Nodarbību saraksts'!U18</f>
    </oc>
    <nc r="U318">
      <f>'P:\2Novada_parvalde\2 NP mēneša plāns\04_Plānošanas matricas\Pastars V\[V.Pastars.xlsm]Nodarbību saraksts'!U18</f>
    </nc>
  </rcc>
  <rcc rId="4485" sId="1">
    <oc r="D319">
      <f>'P:\2Novada_Nodala\2 NP mēneša plāns\04_Plānošanas matricas\Pastars V\[V.Pastars.xlsm]Nodarbību saraksts'!D19</f>
    </oc>
    <nc r="D319">
      <f>'P:\2Novada_parvalde\2 NP mēneša plāns\04_Plānošanas matricas\Pastars V\[V.Pastars.xlsm]Nodarbību saraksts'!D19</f>
    </nc>
  </rcc>
  <rcc rId="4486" sId="1">
    <oc r="E319">
      <f>'P:\2Novada_Nodala\2 NP mēneša plāns\04_Plānošanas matricas\Pastars V\[V.Pastars.xlsm]Nodarbību saraksts'!E19</f>
    </oc>
    <nc r="E319">
      <f>'P:\2Novada_parvalde\2 NP mēneša plāns\04_Plānošanas matricas\Pastars V\[V.Pastars.xlsm]Nodarbību saraksts'!E19</f>
    </nc>
  </rcc>
  <rcc rId="4487" sId="1">
    <oc r="F319">
      <f>'P:\2Novada_Nodala\2 NP mēneša plāns\04_Plānošanas matricas\Pastars V\[V.Pastars.xlsm]Nodarbību saraksts'!F19</f>
    </oc>
    <nc r="F319">
      <f>'P:\2Novada_parvalde\2 NP mēneša plāns\04_Plānošanas matricas\Pastars V\[V.Pastars.xlsm]Nodarbību saraksts'!F19</f>
    </nc>
  </rcc>
  <rcc rId="4488" sId="1">
    <oc r="G319">
      <f>'P:\2Novada_Nodala\2 NP mēneša plāns\04_Plānošanas matricas\Pastars V\[V.Pastars.xlsm]Nodarbību saraksts'!G19</f>
    </oc>
    <nc r="G319">
      <f>'P:\2Novada_parvalde\2 NP mēneša plāns\04_Plānošanas matricas\Pastars V\[V.Pastars.xlsm]Nodarbību saraksts'!G19</f>
    </nc>
  </rcc>
  <rcc rId="4489" sId="1">
    <oc r="H319">
      <f>'P:\2Novada_Nodala\2 NP mēneša plāns\04_Plānošanas matricas\Pastars V\[V.Pastars.xlsm]Nodarbību saraksts'!H19</f>
    </oc>
    <nc r="H319">
      <f>'P:\2Novada_parvalde\2 NP mēneša plāns\04_Plānošanas matricas\Pastars V\[V.Pastars.xlsm]Nodarbību saraksts'!H19</f>
    </nc>
  </rcc>
  <rcc rId="4490" sId="1">
    <oc r="I319">
      <f>'P:\2Novada_Nodala\2 NP mēneša plāns\04_Plānošanas matricas\Pastars V\[V.Pastars.xlsm]Nodarbību saraksts'!I19</f>
    </oc>
    <nc r="I319">
      <f>'P:\2Novada_parvalde\2 NP mēneša plāns\04_Plānošanas matricas\Pastars V\[V.Pastars.xlsm]Nodarbību saraksts'!I19</f>
    </nc>
  </rcc>
  <rcc rId="4491" sId="1">
    <oc r="J319">
      <f>'P:\2Novada_Nodala\2 NP mēneša plāns\04_Plānošanas matricas\Pastars V\[V.Pastars.xlsm]Nodarbību saraksts'!J19</f>
    </oc>
    <nc r="J319">
      <f>'P:\2Novada_parvalde\2 NP mēneša plāns\04_Plānošanas matricas\Pastars V\[V.Pastars.xlsm]Nodarbību saraksts'!J19</f>
    </nc>
  </rcc>
  <rcc rId="4492" sId="1">
    <oc r="K319">
      <f>'P:\2Novada_Nodala\2 NP mēneša plāns\04_Plānošanas matricas\Pastars V\[V.Pastars.xlsm]Nodarbību saraksts'!K19</f>
    </oc>
    <nc r="K319">
      <f>'P:\2Novada_parvalde\2 NP mēneša plāns\04_Plānošanas matricas\Pastars V\[V.Pastars.xlsm]Nodarbību saraksts'!K19</f>
    </nc>
  </rcc>
  <rcc rId="4493" sId="1">
    <oc r="L319">
      <f>'P:\2Novada_Nodala\2 NP mēneša plāns\04_Plānošanas matricas\Pastars V\[V.Pastars.xlsm]Nodarbību saraksts'!L19</f>
    </oc>
    <nc r="L319">
      <f>'P:\2Novada_parvalde\2 NP mēneša plāns\04_Plānošanas matricas\Pastars V\[V.Pastars.xlsm]Nodarbību saraksts'!L19</f>
    </nc>
  </rcc>
  <rcc rId="4494" sId="1">
    <oc r="M319">
      <f>'P:\2Novada_Nodala\2 NP mēneša plāns\04_Plānošanas matricas\Pastars V\[V.Pastars.xlsm]Nodarbību saraksts'!M19</f>
    </oc>
    <nc r="M319">
      <f>'P:\2Novada_parvalde\2 NP mēneša plāns\04_Plānošanas matricas\Pastars V\[V.Pastars.xlsm]Nodarbību saraksts'!M19</f>
    </nc>
  </rcc>
  <rcc rId="4495" sId="1">
    <oc r="N319">
      <f>'P:\2Novada_Nodala\2 NP mēneša plāns\04_Plānošanas matricas\Pastars V\[V.Pastars.xlsm]Nodarbību saraksts'!N19</f>
    </oc>
    <nc r="N319">
      <f>'P:\2Novada_parvalde\2 NP mēneša plāns\04_Plānošanas matricas\Pastars V\[V.Pastars.xlsm]Nodarbību saraksts'!N19</f>
    </nc>
  </rcc>
  <rcc rId="4496" sId="1">
    <oc r="O319">
      <f>'P:\2Novada_Nodala\2 NP mēneša plāns\04_Plānošanas matricas\Pastars V\[V.Pastars.xlsm]Nodarbību saraksts'!O19</f>
    </oc>
    <nc r="O319">
      <f>'P:\2Novada_parvalde\2 NP mēneša plāns\04_Plānošanas matricas\Pastars V\[V.Pastars.xlsm]Nodarbību saraksts'!O19</f>
    </nc>
  </rcc>
  <rcc rId="4497" sId="1">
    <oc r="P319">
      <f>'P:\2Novada_Nodala\2 NP mēneša plāns\04_Plānošanas matricas\Pastars V\[V.Pastars.xlsm]Nodarbību saraksts'!P19</f>
    </oc>
    <nc r="P319">
      <f>'P:\2Novada_parvalde\2 NP mēneša plāns\04_Plānošanas matricas\Pastars V\[V.Pastars.xlsm]Nodarbību saraksts'!P19</f>
    </nc>
  </rcc>
  <rcc rId="4498" sId="1">
    <oc r="Q319">
      <f>'P:\2Novada_Nodala\2 NP mēneša plāns\04_Plānošanas matricas\Pastars V\[V.Pastars.xlsm]Nodarbību saraksts'!Q19</f>
    </oc>
    <nc r="Q319">
      <f>'P:\2Novada_parvalde\2 NP mēneša plāns\04_Plānošanas matricas\Pastars V\[V.Pastars.xlsm]Nodarbību saraksts'!Q19</f>
    </nc>
  </rcc>
  <rcc rId="4499" sId="1">
    <oc r="R319">
      <f>'P:\2Novada_Nodala\2 NP mēneša plāns\04_Plānošanas matricas\Pastars V\[V.Pastars.xlsm]Nodarbību saraksts'!R19</f>
    </oc>
    <nc r="R319">
      <f>'P:\2Novada_parvalde\2 NP mēneša plāns\04_Plānošanas matricas\Pastars V\[V.Pastars.xlsm]Nodarbību saraksts'!R19</f>
    </nc>
  </rcc>
  <rcc rId="4500" sId="1">
    <oc r="S319">
      <f>'P:\2Novada_Nodala\2 NP mēneša plāns\04_Plānošanas matricas\Pastars V\[V.Pastars.xlsm]Nodarbību saraksts'!S19</f>
    </oc>
    <nc r="S319">
      <f>'P:\2Novada_parvalde\2 NP mēneša plāns\04_Plānošanas matricas\Pastars V\[V.Pastars.xlsm]Nodarbību saraksts'!S19</f>
    </nc>
  </rcc>
  <rcc rId="4501" sId="1">
    <oc r="T319">
      <f>'P:\2Novada_Nodala\2 NP mēneša plāns\04_Plānošanas matricas\Pastars V\[V.Pastars.xlsm]Nodarbību saraksts'!T19</f>
    </oc>
    <nc r="T319">
      <f>'P:\2Novada_parvalde\2 NP mēneša plāns\04_Plānošanas matricas\Pastars V\[V.Pastars.xlsm]Nodarbību saraksts'!T19</f>
    </nc>
  </rcc>
  <rcc rId="4502" sId="1">
    <oc r="U319">
      <f>'P:\2Novada_Nodala\2 NP mēneša plāns\04_Plānošanas matricas\Pastars V\[V.Pastars.xlsm]Nodarbību saraksts'!U19</f>
    </oc>
    <nc r="U319">
      <f>'P:\2Novada_parvalde\2 NP mēneša plāns\04_Plānošanas matricas\Pastars V\[V.Pastars.xlsm]Nodarbību saraksts'!U19</f>
    </nc>
  </rcc>
  <rcc rId="4503" sId="1">
    <oc r="D320">
      <f>'P:\2Novada_Nodala\2 NP mēneša plāns\04_Plānošanas matricas\Pastars V\[V.Pastars.xlsm]Nodarbību saraksts'!D20</f>
    </oc>
    <nc r="D320">
      <f>'P:\2Novada_parvalde\2 NP mēneša plāns\04_Plānošanas matricas\Pastars V\[V.Pastars.xlsm]Nodarbību saraksts'!D20</f>
    </nc>
  </rcc>
  <rcc rId="4504" sId="1">
    <oc r="E320">
      <f>'P:\2Novada_Nodala\2 NP mēneša plāns\04_Plānošanas matricas\Pastars V\[V.Pastars.xlsm]Nodarbību saraksts'!E20</f>
    </oc>
    <nc r="E320">
      <f>'P:\2Novada_parvalde\2 NP mēneša plāns\04_Plānošanas matricas\Pastars V\[V.Pastars.xlsm]Nodarbību saraksts'!E20</f>
    </nc>
  </rcc>
  <rcc rId="4505" sId="1">
    <oc r="F320">
      <f>'P:\2Novada_Nodala\2 NP mēneša plāns\04_Plānošanas matricas\Pastars V\[V.Pastars.xlsm]Nodarbību saraksts'!F20</f>
    </oc>
    <nc r="F320">
      <f>'P:\2Novada_parvalde\2 NP mēneša plāns\04_Plānošanas matricas\Pastars V\[V.Pastars.xlsm]Nodarbību saraksts'!F20</f>
    </nc>
  </rcc>
  <rcc rId="4506" sId="1">
    <oc r="G320">
      <f>'P:\2Novada_Nodala\2 NP mēneša plāns\04_Plānošanas matricas\Pastars V\[V.Pastars.xlsm]Nodarbību saraksts'!G20</f>
    </oc>
    <nc r="G320">
      <f>'P:\2Novada_parvalde\2 NP mēneša plāns\04_Plānošanas matricas\Pastars V\[V.Pastars.xlsm]Nodarbību saraksts'!G20</f>
    </nc>
  </rcc>
  <rcc rId="4507" sId="1">
    <oc r="H320">
      <f>'P:\2Novada_Nodala\2 NP mēneša plāns\04_Plānošanas matricas\Pastars V\[V.Pastars.xlsm]Nodarbību saraksts'!H20</f>
    </oc>
    <nc r="H320">
      <f>'P:\2Novada_parvalde\2 NP mēneša plāns\04_Plānošanas matricas\Pastars V\[V.Pastars.xlsm]Nodarbību saraksts'!H20</f>
    </nc>
  </rcc>
  <rcc rId="4508" sId="1">
    <oc r="I320">
      <f>'P:\2Novada_Nodala\2 NP mēneša plāns\04_Plānošanas matricas\Pastars V\[V.Pastars.xlsm]Nodarbību saraksts'!I20</f>
    </oc>
    <nc r="I320">
      <f>'P:\2Novada_parvalde\2 NP mēneša plāns\04_Plānošanas matricas\Pastars V\[V.Pastars.xlsm]Nodarbību saraksts'!I20</f>
    </nc>
  </rcc>
  <rcc rId="4509" sId="1">
    <oc r="J320">
      <f>'P:\2Novada_Nodala\2 NP mēneša plāns\04_Plānošanas matricas\Pastars V\[V.Pastars.xlsm]Nodarbību saraksts'!J20</f>
    </oc>
    <nc r="J320">
      <f>'P:\2Novada_parvalde\2 NP mēneša plāns\04_Plānošanas matricas\Pastars V\[V.Pastars.xlsm]Nodarbību saraksts'!J20</f>
    </nc>
  </rcc>
  <rcc rId="4510" sId="1">
    <oc r="K320">
      <f>'P:\2Novada_Nodala\2 NP mēneša plāns\04_Plānošanas matricas\Pastars V\[V.Pastars.xlsm]Nodarbību saraksts'!K20</f>
    </oc>
    <nc r="K320">
      <f>'P:\2Novada_parvalde\2 NP mēneša plāns\04_Plānošanas matricas\Pastars V\[V.Pastars.xlsm]Nodarbību saraksts'!K20</f>
    </nc>
  </rcc>
  <rcc rId="4511" sId="1">
    <oc r="L320">
      <f>'P:\2Novada_Nodala\2 NP mēneša plāns\04_Plānošanas matricas\Pastars V\[V.Pastars.xlsm]Nodarbību saraksts'!L20</f>
    </oc>
    <nc r="L320">
      <f>'P:\2Novada_parvalde\2 NP mēneša plāns\04_Plānošanas matricas\Pastars V\[V.Pastars.xlsm]Nodarbību saraksts'!L20</f>
    </nc>
  </rcc>
  <rcc rId="4512" sId="1">
    <oc r="M320">
      <f>'P:\2Novada_Nodala\2 NP mēneša plāns\04_Plānošanas matricas\Pastars V\[V.Pastars.xlsm]Nodarbību saraksts'!M20</f>
    </oc>
    <nc r="M320">
      <f>'P:\2Novada_parvalde\2 NP mēneša plāns\04_Plānošanas matricas\Pastars V\[V.Pastars.xlsm]Nodarbību saraksts'!M20</f>
    </nc>
  </rcc>
  <rcc rId="4513" sId="1">
    <oc r="N320">
      <f>'P:\2Novada_Nodala\2 NP mēneša plāns\04_Plānošanas matricas\Pastars V\[V.Pastars.xlsm]Nodarbību saraksts'!N20</f>
    </oc>
    <nc r="N320">
      <f>'P:\2Novada_parvalde\2 NP mēneša plāns\04_Plānošanas matricas\Pastars V\[V.Pastars.xlsm]Nodarbību saraksts'!N20</f>
    </nc>
  </rcc>
  <rcc rId="4514" sId="1">
    <oc r="O320">
      <f>'P:\2Novada_Nodala\2 NP mēneša plāns\04_Plānošanas matricas\Pastars V\[V.Pastars.xlsm]Nodarbību saraksts'!O20</f>
    </oc>
    <nc r="O320">
      <f>'P:\2Novada_parvalde\2 NP mēneša plāns\04_Plānošanas matricas\Pastars V\[V.Pastars.xlsm]Nodarbību saraksts'!O20</f>
    </nc>
  </rcc>
  <rcc rId="4515" sId="1">
    <oc r="P320">
      <f>'P:\2Novada_Nodala\2 NP mēneša plāns\04_Plānošanas matricas\Pastars V\[V.Pastars.xlsm]Nodarbību saraksts'!P20</f>
    </oc>
    <nc r="P320">
      <f>'P:\2Novada_parvalde\2 NP mēneša plāns\04_Plānošanas matricas\Pastars V\[V.Pastars.xlsm]Nodarbību saraksts'!P20</f>
    </nc>
  </rcc>
  <rcc rId="4516" sId="1">
    <oc r="Q320">
      <f>'P:\2Novada_Nodala\2 NP mēneša plāns\04_Plānošanas matricas\Pastars V\[V.Pastars.xlsm]Nodarbību saraksts'!Q20</f>
    </oc>
    <nc r="Q320">
      <f>'P:\2Novada_parvalde\2 NP mēneša plāns\04_Plānošanas matricas\Pastars V\[V.Pastars.xlsm]Nodarbību saraksts'!Q20</f>
    </nc>
  </rcc>
  <rcc rId="4517" sId="1">
    <oc r="R320">
      <f>'P:\2Novada_Nodala\2 NP mēneša plāns\04_Plānošanas matricas\Pastars V\[V.Pastars.xlsm]Nodarbību saraksts'!R20</f>
    </oc>
    <nc r="R320">
      <f>'P:\2Novada_parvalde\2 NP mēneša plāns\04_Plānošanas matricas\Pastars V\[V.Pastars.xlsm]Nodarbību saraksts'!R20</f>
    </nc>
  </rcc>
  <rcc rId="4518" sId="1">
    <oc r="S320">
      <f>'P:\2Novada_Nodala\2 NP mēneša plāns\04_Plānošanas matricas\Pastars V\[V.Pastars.xlsm]Nodarbību saraksts'!S20</f>
    </oc>
    <nc r="S320">
      <f>'P:\2Novada_parvalde\2 NP mēneša plāns\04_Plānošanas matricas\Pastars V\[V.Pastars.xlsm]Nodarbību saraksts'!S20</f>
    </nc>
  </rcc>
  <rcc rId="4519" sId="1">
    <oc r="T320">
      <f>'P:\2Novada_Nodala\2 NP mēneša plāns\04_Plānošanas matricas\Pastars V\[V.Pastars.xlsm]Nodarbību saraksts'!T20</f>
    </oc>
    <nc r="T320">
      <f>'P:\2Novada_parvalde\2 NP mēneša plāns\04_Plānošanas matricas\Pastars V\[V.Pastars.xlsm]Nodarbību saraksts'!T20</f>
    </nc>
  </rcc>
  <rcc rId="4520" sId="1">
    <oc r="U320">
      <f>'P:\2Novada_Nodala\2 NP mēneša plāns\04_Plānošanas matricas\Pastars V\[V.Pastars.xlsm]Nodarbību saraksts'!U20</f>
    </oc>
    <nc r="U320">
      <f>'P:\2Novada_parvalde\2 NP mēneša plāns\04_Plānošanas matricas\Pastars V\[V.Pastars.xlsm]Nodarbību saraksts'!U20</f>
    </nc>
  </rcc>
  <rcc rId="4521" sId="1">
    <oc r="D321">
      <f>'P:\2Novada_Nodala\2 NP mēneša plāns\04_Plānošanas matricas\Pastars V\[V.Pastars.xlsm]Nodarbību saraksts'!D21</f>
    </oc>
    <nc r="D321">
      <f>'P:\2Novada_parvalde\2 NP mēneša plāns\04_Plānošanas matricas\Pastars V\[V.Pastars.xlsm]Nodarbību saraksts'!D21</f>
    </nc>
  </rcc>
  <rcc rId="4522" sId="1">
    <oc r="E321">
      <f>'P:\2Novada_Nodala\2 NP mēneša plāns\04_Plānošanas matricas\Pastars V\[V.Pastars.xlsm]Nodarbību saraksts'!E21</f>
    </oc>
    <nc r="E321">
      <f>'P:\2Novada_parvalde\2 NP mēneša plāns\04_Plānošanas matricas\Pastars V\[V.Pastars.xlsm]Nodarbību saraksts'!E21</f>
    </nc>
  </rcc>
  <rcc rId="4523" sId="1">
    <oc r="F321">
      <f>'P:\2Novada_Nodala\2 NP mēneša plāns\04_Plānošanas matricas\Pastars V\[V.Pastars.xlsm]Nodarbību saraksts'!F21</f>
    </oc>
    <nc r="F321">
      <f>'P:\2Novada_parvalde\2 NP mēneša plāns\04_Plānošanas matricas\Pastars V\[V.Pastars.xlsm]Nodarbību saraksts'!F21</f>
    </nc>
  </rcc>
  <rcc rId="4524" sId="1">
    <oc r="G321">
      <f>'P:\2Novada_Nodala\2 NP mēneša plāns\04_Plānošanas matricas\Pastars V\[V.Pastars.xlsm]Nodarbību saraksts'!G21</f>
    </oc>
    <nc r="G321">
      <f>'P:\2Novada_parvalde\2 NP mēneša plāns\04_Plānošanas matricas\Pastars V\[V.Pastars.xlsm]Nodarbību saraksts'!G21</f>
    </nc>
  </rcc>
  <rcc rId="4525" sId="1">
    <oc r="H321">
      <f>'P:\2Novada_Nodala\2 NP mēneša plāns\04_Plānošanas matricas\Pastars V\[V.Pastars.xlsm]Nodarbību saraksts'!H21</f>
    </oc>
    <nc r="H321">
      <f>'P:\2Novada_parvalde\2 NP mēneša plāns\04_Plānošanas matricas\Pastars V\[V.Pastars.xlsm]Nodarbību saraksts'!H21</f>
    </nc>
  </rcc>
  <rcc rId="4526" sId="1">
    <oc r="I321">
      <f>'P:\2Novada_Nodala\2 NP mēneša plāns\04_Plānošanas matricas\Pastars V\[V.Pastars.xlsm]Nodarbību saraksts'!I21</f>
    </oc>
    <nc r="I321">
      <f>'P:\2Novada_parvalde\2 NP mēneša plāns\04_Plānošanas matricas\Pastars V\[V.Pastars.xlsm]Nodarbību saraksts'!I21</f>
    </nc>
  </rcc>
  <rcc rId="4527" sId="1">
    <oc r="J321">
      <f>'P:\2Novada_Nodala\2 NP mēneša plāns\04_Plānošanas matricas\Pastars V\[V.Pastars.xlsm]Nodarbību saraksts'!J21</f>
    </oc>
    <nc r="J321">
      <f>'P:\2Novada_parvalde\2 NP mēneša plāns\04_Plānošanas matricas\Pastars V\[V.Pastars.xlsm]Nodarbību saraksts'!J21</f>
    </nc>
  </rcc>
  <rcc rId="4528" sId="1">
    <oc r="K321">
      <f>'P:\2Novada_Nodala\2 NP mēneša plāns\04_Plānošanas matricas\Pastars V\[V.Pastars.xlsm]Nodarbību saraksts'!K21</f>
    </oc>
    <nc r="K321">
      <f>'P:\2Novada_parvalde\2 NP mēneša plāns\04_Plānošanas matricas\Pastars V\[V.Pastars.xlsm]Nodarbību saraksts'!K21</f>
    </nc>
  </rcc>
  <rcc rId="4529" sId="1">
    <oc r="L321">
      <f>'P:\2Novada_Nodala\2 NP mēneša plāns\04_Plānošanas matricas\Pastars V\[V.Pastars.xlsm]Nodarbību saraksts'!L21</f>
    </oc>
    <nc r="L321">
      <f>'P:\2Novada_parvalde\2 NP mēneša plāns\04_Plānošanas matricas\Pastars V\[V.Pastars.xlsm]Nodarbību saraksts'!L21</f>
    </nc>
  </rcc>
  <rcc rId="4530" sId="1">
    <oc r="M321">
      <f>'P:\2Novada_Nodala\2 NP mēneša plāns\04_Plānošanas matricas\Pastars V\[V.Pastars.xlsm]Nodarbību saraksts'!M21</f>
    </oc>
    <nc r="M321">
      <f>'P:\2Novada_parvalde\2 NP mēneša plāns\04_Plānošanas matricas\Pastars V\[V.Pastars.xlsm]Nodarbību saraksts'!M21</f>
    </nc>
  </rcc>
  <rcc rId="4531" sId="1">
    <oc r="N321">
      <f>'P:\2Novada_Nodala\2 NP mēneša plāns\04_Plānošanas matricas\Pastars V\[V.Pastars.xlsm]Nodarbību saraksts'!N21</f>
    </oc>
    <nc r="N321">
      <f>'P:\2Novada_parvalde\2 NP mēneša plāns\04_Plānošanas matricas\Pastars V\[V.Pastars.xlsm]Nodarbību saraksts'!N21</f>
    </nc>
  </rcc>
  <rcc rId="4532" sId="1">
    <oc r="O321">
      <f>'P:\2Novada_Nodala\2 NP mēneša plāns\04_Plānošanas matricas\Pastars V\[V.Pastars.xlsm]Nodarbību saraksts'!O21</f>
    </oc>
    <nc r="O321">
      <f>'P:\2Novada_parvalde\2 NP mēneša plāns\04_Plānošanas matricas\Pastars V\[V.Pastars.xlsm]Nodarbību saraksts'!O21</f>
    </nc>
  </rcc>
  <rcc rId="4533" sId="1">
    <oc r="P321">
      <f>'P:\2Novada_Nodala\2 NP mēneša plāns\04_Plānošanas matricas\Pastars V\[V.Pastars.xlsm]Nodarbību saraksts'!P21</f>
    </oc>
    <nc r="P321">
      <f>'P:\2Novada_parvalde\2 NP mēneša plāns\04_Plānošanas matricas\Pastars V\[V.Pastars.xlsm]Nodarbību saraksts'!P21</f>
    </nc>
  </rcc>
  <rcc rId="4534" sId="1">
    <oc r="Q321">
      <f>'P:\2Novada_Nodala\2 NP mēneša plāns\04_Plānošanas matricas\Pastars V\[V.Pastars.xlsm]Nodarbību saraksts'!Q21</f>
    </oc>
    <nc r="Q321">
      <f>'P:\2Novada_parvalde\2 NP mēneša plāns\04_Plānošanas matricas\Pastars V\[V.Pastars.xlsm]Nodarbību saraksts'!Q21</f>
    </nc>
  </rcc>
  <rcc rId="4535" sId="1">
    <oc r="R321">
      <f>'P:\2Novada_Nodala\2 NP mēneša plāns\04_Plānošanas matricas\Pastars V\[V.Pastars.xlsm]Nodarbību saraksts'!R21</f>
    </oc>
    <nc r="R321">
      <f>'P:\2Novada_parvalde\2 NP mēneša plāns\04_Plānošanas matricas\Pastars V\[V.Pastars.xlsm]Nodarbību saraksts'!R21</f>
    </nc>
  </rcc>
  <rcc rId="4536" sId="1">
    <oc r="S321">
      <f>'P:\2Novada_Nodala\2 NP mēneša plāns\04_Plānošanas matricas\Pastars V\[V.Pastars.xlsm]Nodarbību saraksts'!S21</f>
    </oc>
    <nc r="S321">
      <f>'P:\2Novada_parvalde\2 NP mēneša plāns\04_Plānošanas matricas\Pastars V\[V.Pastars.xlsm]Nodarbību saraksts'!S21</f>
    </nc>
  </rcc>
  <rcc rId="4537" sId="1">
    <oc r="T321">
      <f>'P:\2Novada_Nodala\2 NP mēneša plāns\04_Plānošanas matricas\Pastars V\[V.Pastars.xlsm]Nodarbību saraksts'!T21</f>
    </oc>
    <nc r="T321">
      <f>'P:\2Novada_parvalde\2 NP mēneša plāns\04_Plānošanas matricas\Pastars V\[V.Pastars.xlsm]Nodarbību saraksts'!T21</f>
    </nc>
  </rcc>
  <rcc rId="4538" sId="1">
    <oc r="U321">
      <f>'P:\2Novada_Nodala\2 NP mēneša plāns\04_Plānošanas matricas\Pastars V\[V.Pastars.xlsm]Nodarbību saraksts'!U21</f>
    </oc>
    <nc r="U321">
      <f>'P:\2Novada_parvalde\2 NP mēneša plāns\04_Plānošanas matricas\Pastars V\[V.Pastars.xlsm]Nodarbību saraksts'!U21</f>
    </nc>
  </rcc>
  <rcc rId="4539" sId="1">
    <oc r="D322">
      <f>'P:\2Novada_Nodala\2 NP mēneša plāns\04_Plānošanas matricas\Pastars V\[V.Pastars.xlsm]Nodarbību saraksts'!D22</f>
    </oc>
    <nc r="D322">
      <f>'P:\2Novada_parvalde\2 NP mēneša plāns\04_Plānošanas matricas\Pastars V\[V.Pastars.xlsm]Nodarbību saraksts'!D22</f>
    </nc>
  </rcc>
  <rcc rId="4540" sId="1">
    <oc r="E322">
      <f>'P:\2Novada_Nodala\2 NP mēneša plāns\04_Plānošanas matricas\Pastars V\[V.Pastars.xlsm]Nodarbību saraksts'!E22</f>
    </oc>
    <nc r="E322">
      <f>'P:\2Novada_parvalde\2 NP mēneša plāns\04_Plānošanas matricas\Pastars V\[V.Pastars.xlsm]Nodarbību saraksts'!E22</f>
    </nc>
  </rcc>
  <rcc rId="4541" sId="1">
    <oc r="F322">
      <f>'P:\2Novada_Nodala\2 NP mēneša plāns\04_Plānošanas matricas\Pastars V\[V.Pastars.xlsm]Nodarbību saraksts'!F22</f>
    </oc>
    <nc r="F322">
      <f>'P:\2Novada_parvalde\2 NP mēneša plāns\04_Plānošanas matricas\Pastars V\[V.Pastars.xlsm]Nodarbību saraksts'!F22</f>
    </nc>
  </rcc>
  <rcc rId="4542" sId="1">
    <oc r="G322">
      <f>'P:\2Novada_Nodala\2 NP mēneša plāns\04_Plānošanas matricas\Pastars V\[V.Pastars.xlsm]Nodarbību saraksts'!G22</f>
    </oc>
    <nc r="G322">
      <f>'P:\2Novada_parvalde\2 NP mēneša plāns\04_Plānošanas matricas\Pastars V\[V.Pastars.xlsm]Nodarbību saraksts'!G22</f>
    </nc>
  </rcc>
  <rcc rId="4543" sId="1">
    <oc r="H322">
      <f>'P:\2Novada_Nodala\2 NP mēneša plāns\04_Plānošanas matricas\Pastars V\[V.Pastars.xlsm]Nodarbību saraksts'!H22</f>
    </oc>
    <nc r="H322">
      <f>'P:\2Novada_parvalde\2 NP mēneša plāns\04_Plānošanas matricas\Pastars V\[V.Pastars.xlsm]Nodarbību saraksts'!H22</f>
    </nc>
  </rcc>
  <rcc rId="4544" sId="1">
    <oc r="I322">
      <f>'P:\2Novada_Nodala\2 NP mēneša plāns\04_Plānošanas matricas\Pastars V\[V.Pastars.xlsm]Nodarbību saraksts'!I22</f>
    </oc>
    <nc r="I322">
      <f>'P:\2Novada_parvalde\2 NP mēneša plāns\04_Plānošanas matricas\Pastars V\[V.Pastars.xlsm]Nodarbību saraksts'!I22</f>
    </nc>
  </rcc>
  <rcc rId="4545" sId="1">
    <oc r="J322">
      <f>'P:\2Novada_Nodala\2 NP mēneša plāns\04_Plānošanas matricas\Pastars V\[V.Pastars.xlsm]Nodarbību saraksts'!J22</f>
    </oc>
    <nc r="J322">
      <f>'P:\2Novada_parvalde\2 NP mēneša plāns\04_Plānošanas matricas\Pastars V\[V.Pastars.xlsm]Nodarbību saraksts'!J22</f>
    </nc>
  </rcc>
  <rcc rId="4546" sId="1">
    <oc r="K322">
      <f>'P:\2Novada_Nodala\2 NP mēneša plāns\04_Plānošanas matricas\Pastars V\[V.Pastars.xlsm]Nodarbību saraksts'!K22</f>
    </oc>
    <nc r="K322">
      <f>'P:\2Novada_parvalde\2 NP mēneša plāns\04_Plānošanas matricas\Pastars V\[V.Pastars.xlsm]Nodarbību saraksts'!K22</f>
    </nc>
  </rcc>
  <rcc rId="4547" sId="1">
    <oc r="L322">
      <f>'P:\2Novada_Nodala\2 NP mēneša plāns\04_Plānošanas matricas\Pastars V\[V.Pastars.xlsm]Nodarbību saraksts'!L22</f>
    </oc>
    <nc r="L322">
      <f>'P:\2Novada_parvalde\2 NP mēneša plāns\04_Plānošanas matricas\Pastars V\[V.Pastars.xlsm]Nodarbību saraksts'!L22</f>
    </nc>
  </rcc>
  <rcc rId="4548" sId="1">
    <oc r="M322">
      <f>'P:\2Novada_Nodala\2 NP mēneša plāns\04_Plānošanas matricas\Pastars V\[V.Pastars.xlsm]Nodarbību saraksts'!M22</f>
    </oc>
    <nc r="M322">
      <f>'P:\2Novada_parvalde\2 NP mēneša plāns\04_Plānošanas matricas\Pastars V\[V.Pastars.xlsm]Nodarbību saraksts'!M22</f>
    </nc>
  </rcc>
  <rcc rId="4549" sId="1">
    <oc r="N322">
      <f>'P:\2Novada_Nodala\2 NP mēneša plāns\04_Plānošanas matricas\Pastars V\[V.Pastars.xlsm]Nodarbību saraksts'!N22</f>
    </oc>
    <nc r="N322">
      <f>'P:\2Novada_parvalde\2 NP mēneša plāns\04_Plānošanas matricas\Pastars V\[V.Pastars.xlsm]Nodarbību saraksts'!N22</f>
    </nc>
  </rcc>
  <rcc rId="4550" sId="1">
    <oc r="O322">
      <f>'P:\2Novada_Nodala\2 NP mēneša plāns\04_Plānošanas matricas\Pastars V\[V.Pastars.xlsm]Nodarbību saraksts'!O22</f>
    </oc>
    <nc r="O322">
      <f>'P:\2Novada_parvalde\2 NP mēneša plāns\04_Plānošanas matricas\Pastars V\[V.Pastars.xlsm]Nodarbību saraksts'!O22</f>
    </nc>
  </rcc>
  <rcc rId="4551" sId="1">
    <oc r="P322">
      <f>'P:\2Novada_Nodala\2 NP mēneša plāns\04_Plānošanas matricas\Pastars V\[V.Pastars.xlsm]Nodarbību saraksts'!P22</f>
    </oc>
    <nc r="P322">
      <f>'P:\2Novada_parvalde\2 NP mēneša plāns\04_Plānošanas matricas\Pastars V\[V.Pastars.xlsm]Nodarbību saraksts'!P22</f>
    </nc>
  </rcc>
  <rcc rId="4552" sId="1">
    <oc r="Q322">
      <f>'P:\2Novada_Nodala\2 NP mēneša plāns\04_Plānošanas matricas\Pastars V\[V.Pastars.xlsm]Nodarbību saraksts'!Q22</f>
    </oc>
    <nc r="Q322">
      <f>'P:\2Novada_parvalde\2 NP mēneša plāns\04_Plānošanas matricas\Pastars V\[V.Pastars.xlsm]Nodarbību saraksts'!Q22</f>
    </nc>
  </rcc>
  <rcc rId="4553" sId="1">
    <oc r="R322">
      <f>'P:\2Novada_Nodala\2 NP mēneša plāns\04_Plānošanas matricas\Pastars V\[V.Pastars.xlsm]Nodarbību saraksts'!R22</f>
    </oc>
    <nc r="R322">
      <f>'P:\2Novada_parvalde\2 NP mēneša plāns\04_Plānošanas matricas\Pastars V\[V.Pastars.xlsm]Nodarbību saraksts'!R22</f>
    </nc>
  </rcc>
  <rcc rId="4554" sId="1">
    <oc r="S322">
      <f>'P:\2Novada_Nodala\2 NP mēneša plāns\04_Plānošanas matricas\Pastars V\[V.Pastars.xlsm]Nodarbību saraksts'!S22</f>
    </oc>
    <nc r="S322">
      <f>'P:\2Novada_parvalde\2 NP mēneša plāns\04_Plānošanas matricas\Pastars V\[V.Pastars.xlsm]Nodarbību saraksts'!S22</f>
    </nc>
  </rcc>
  <rcc rId="4555" sId="1">
    <oc r="T322">
      <f>'P:\2Novada_Nodala\2 NP mēneša plāns\04_Plānošanas matricas\Pastars V\[V.Pastars.xlsm]Nodarbību saraksts'!T22</f>
    </oc>
    <nc r="T322">
      <f>'P:\2Novada_parvalde\2 NP mēneša plāns\04_Plānošanas matricas\Pastars V\[V.Pastars.xlsm]Nodarbību saraksts'!T22</f>
    </nc>
  </rcc>
  <rcc rId="4556" sId="1">
    <oc r="U322">
      <f>'P:\2Novada_Nodala\2 NP mēneša plāns\04_Plānošanas matricas\Pastars V\[V.Pastars.xlsm]Nodarbību saraksts'!U22</f>
    </oc>
    <nc r="U322">
      <f>'P:\2Novada_parvalde\2 NP mēneša plāns\04_Plānošanas matricas\Pastars V\[V.Pastars.xlsm]Nodarbību saraksts'!U22</f>
    </nc>
  </rcc>
  <rcc rId="4557" sId="1">
    <oc r="B325">
      <f>'P:\2Novada_Nodala\2 NP mēneša plāns\04_Plānošanas matricas\Platace\[Platace.xlsm]Nodarbību saraksts'!B13</f>
    </oc>
    <nc r="B325">
      <f>'P:\2Novada_parvalde\2 NP mēneša plāns\04_Plānošanas matricas\Platace\[Platace.xlsm]Nodarbību saraksts'!B13</f>
    </nc>
  </rcc>
  <rcc rId="4558" sId="1">
    <oc r="C325">
      <f>'P:\2Novada_Nodala\2 NP mēneša plāns\04_Plānošanas matricas\Platace\[Platace.xlsm]Nodarbību saraksts'!C13</f>
    </oc>
    <nc r="C325">
      <f>'P:\2Novada_parvalde\2 NP mēneša plāns\04_Plānošanas matricas\Platace\[Platace.xlsm]Nodarbību saraksts'!C13</f>
    </nc>
  </rcc>
  <rcc rId="4559" sId="1">
    <oc r="D325">
      <f>'P:\2Novada_Nodala\2 NP mēneša plāns\04_Plānošanas matricas\Platace\[Platace.xlsm]Nodarbību saraksts'!D13</f>
    </oc>
    <nc r="D325">
      <f>'P:\2Novada_parvalde\2 NP mēneša plāns\04_Plānošanas matricas\Platace\[Platace.xlsm]Nodarbību saraksts'!D13</f>
    </nc>
  </rcc>
  <rcc rId="4560" sId="1">
    <oc r="E325">
      <f>'P:\2Novada_Nodala\2 NP mēneša plāns\04_Plānošanas matricas\Platace\[Platace.xlsm]Nodarbību saraksts'!E13</f>
    </oc>
    <nc r="E325">
      <f>'P:\2Novada_parvalde\2 NP mēneša plāns\04_Plānošanas matricas\Platace\[Platace.xlsm]Nodarbību saraksts'!E13</f>
    </nc>
  </rcc>
  <rcc rId="4561" sId="1">
    <oc r="F325">
      <f>'P:\2Novada_Nodala\2 NP mēneša plāns\04_Plānošanas matricas\Platace\[Platace.xlsm]Nodarbību saraksts'!F13</f>
    </oc>
    <nc r="F325">
      <f>'P:\2Novada_parvalde\2 NP mēneša plāns\04_Plānošanas matricas\Platace\[Platace.xlsm]Nodarbību saraksts'!F13</f>
    </nc>
  </rcc>
  <rcc rId="4562" sId="1">
    <oc r="G325">
      <f>'P:\2Novada_Nodala\2 NP mēneša plāns\04_Plānošanas matricas\Platace\[Platace.xlsm]Nodarbību saraksts'!G13</f>
    </oc>
    <nc r="G325">
      <f>'P:\2Novada_parvalde\2 NP mēneša plāns\04_Plānošanas matricas\Platace\[Platace.xlsm]Nodarbību saraksts'!G13</f>
    </nc>
  </rcc>
  <rcc rId="4563" sId="1">
    <oc r="H325">
      <f>'P:\2Novada_Nodala\2 NP mēneša plāns\04_Plānošanas matricas\Platace\[Platace.xlsm]Nodarbību saraksts'!H13</f>
    </oc>
    <nc r="H325">
      <f>'P:\2Novada_parvalde\2 NP mēneša plāns\04_Plānošanas matricas\Platace\[Platace.xlsm]Nodarbību saraksts'!H13</f>
    </nc>
  </rcc>
  <rcc rId="4564" sId="1">
    <oc r="I325">
      <f>'P:\2Novada_Nodala\2 NP mēneša plāns\04_Plānošanas matricas\Platace\[Platace.xlsm]Nodarbību saraksts'!I13</f>
    </oc>
    <nc r="I325">
      <f>'P:\2Novada_parvalde\2 NP mēneša plāns\04_Plānošanas matricas\Platace\[Platace.xlsm]Nodarbību saraksts'!I13</f>
    </nc>
  </rcc>
  <rcc rId="4565" sId="1">
    <oc r="J325">
      <f>'P:\2Novada_Nodala\2 NP mēneša plāns\04_Plānošanas matricas\Platace\[Platace.xlsm]Nodarbību saraksts'!J13</f>
    </oc>
    <nc r="J325">
      <f>'P:\2Novada_parvalde\2 NP mēneša plāns\04_Plānošanas matricas\Platace\[Platace.xlsm]Nodarbību saraksts'!J13</f>
    </nc>
  </rcc>
  <rcc rId="4566" sId="1">
    <oc r="K325">
      <f>'P:\2Novada_Nodala\2 NP mēneša plāns\04_Plānošanas matricas\Platace\[Platace.xlsm]Nodarbību saraksts'!K13</f>
    </oc>
    <nc r="K325">
      <f>'P:\2Novada_parvalde\2 NP mēneša plāns\04_Plānošanas matricas\Platace\[Platace.xlsm]Nodarbību saraksts'!K13</f>
    </nc>
  </rcc>
  <rcc rId="4567" sId="1">
    <oc r="L325">
      <f>'P:\2Novada_Nodala\2 NP mēneša plāns\04_Plānošanas matricas\Platace\[Platace.xlsm]Nodarbību saraksts'!L13</f>
    </oc>
    <nc r="L325">
      <f>'P:\2Novada_parvalde\2 NP mēneša plāns\04_Plānošanas matricas\Platace\[Platace.xlsm]Nodarbību saraksts'!L13</f>
    </nc>
  </rcc>
  <rcc rId="4568" sId="1">
    <oc r="M325">
      <f>'P:\2Novada_Nodala\2 NP mēneša plāns\04_Plānošanas matricas\Platace\[Platace.xlsm]Nodarbību saraksts'!M13</f>
    </oc>
    <nc r="M325">
      <f>'P:\2Novada_parvalde\2 NP mēneša plāns\04_Plānošanas matricas\Platace\[Platace.xlsm]Nodarbību saraksts'!M13</f>
    </nc>
  </rcc>
  <rcc rId="4569" sId="1">
    <oc r="N325">
      <f>'P:\2Novada_Nodala\2 NP mēneša plāns\04_Plānošanas matricas\Platace\[Platace.xlsm]Nodarbību saraksts'!N13</f>
    </oc>
    <nc r="N325">
      <f>'P:\2Novada_parvalde\2 NP mēneša plāns\04_Plānošanas matricas\Platace\[Platace.xlsm]Nodarbību saraksts'!N13</f>
    </nc>
  </rcc>
  <rcc rId="4570" sId="1">
    <oc r="O325">
      <f>'P:\2Novada_Nodala\2 NP mēneša plāns\04_Plānošanas matricas\Platace\[Platace.xlsm]Nodarbību saraksts'!O13</f>
    </oc>
    <nc r="O325">
      <f>'P:\2Novada_parvalde\2 NP mēneša plāns\04_Plānošanas matricas\Platace\[Platace.xlsm]Nodarbību saraksts'!O13</f>
    </nc>
  </rcc>
  <rcc rId="4571" sId="1">
    <oc r="P325">
      <f>'P:\2Novada_Nodala\2 NP mēneša plāns\04_Plānošanas matricas\Platace\[Platace.xlsm]Nodarbību saraksts'!P13</f>
    </oc>
    <nc r="P325">
      <f>'P:\2Novada_parvalde\2 NP mēneša plāns\04_Plānošanas matricas\Platace\[Platace.xlsm]Nodarbību saraksts'!P13</f>
    </nc>
  </rcc>
  <rcc rId="4572" sId="1">
    <oc r="Q325">
      <f>'P:\2Novada_Nodala\2 NP mēneša plāns\04_Plānošanas matricas\Platace\[Platace.xlsm]Nodarbību saraksts'!Q13</f>
    </oc>
    <nc r="Q325">
      <f>'P:\2Novada_parvalde\2 NP mēneša plāns\04_Plānošanas matricas\Platace\[Platace.xlsm]Nodarbību saraksts'!Q13</f>
    </nc>
  </rcc>
  <rcc rId="4573" sId="1">
    <oc r="R325">
      <f>'P:\2Novada_Nodala\2 NP mēneša plāns\04_Plānošanas matricas\Platace\[Platace.xlsm]Nodarbību saraksts'!R13</f>
    </oc>
    <nc r="R325">
      <f>'P:\2Novada_parvalde\2 NP mēneša plāns\04_Plānošanas matricas\Platace\[Platace.xlsm]Nodarbību saraksts'!R13</f>
    </nc>
  </rcc>
  <rcc rId="4574" sId="1">
    <oc r="S325">
      <f>'P:\2Novada_Nodala\2 NP mēneša plāns\04_Plānošanas matricas\Platace\[Platace.xlsm]Nodarbību saraksts'!S13</f>
    </oc>
    <nc r="S325">
      <f>'P:\2Novada_parvalde\2 NP mēneša plāns\04_Plānošanas matricas\Platace\[Platace.xlsm]Nodarbību saraksts'!S13</f>
    </nc>
  </rcc>
  <rcc rId="4575" sId="1">
    <oc r="T325">
      <f>'P:\2Novada_Nodala\2 NP mēneša plāns\04_Plānošanas matricas\Platace\[Platace.xlsm]Nodarbību saraksts'!T13</f>
    </oc>
    <nc r="T325">
      <f>'P:\2Novada_parvalde\2 NP mēneša plāns\04_Plānošanas matricas\Platace\[Platace.xlsm]Nodarbību saraksts'!T13</f>
    </nc>
  </rcc>
  <rcc rId="4576" sId="1">
    <oc r="U325">
      <f>'P:\2Novada_Nodala\2 NP mēneša plāns\04_Plānošanas matricas\Platace\[Platace.xlsm]Nodarbību saraksts'!U13</f>
    </oc>
    <nc r="U325">
      <f>'P:\2Novada_parvalde\2 NP mēneša plāns\04_Plānošanas matricas\Platace\[Platace.xlsm]Nodarbību saraksts'!U13</f>
    </nc>
  </rcc>
  <rcc rId="4577" sId="1">
    <oc r="D326">
      <f>'P:\2Novada_Nodala\2 NP mēneša plāns\04_Plānošanas matricas\Platace\[Platace.xlsm]Nodarbību saraksts'!D14</f>
    </oc>
    <nc r="D326">
      <f>'P:\2Novada_parvalde\2 NP mēneša plāns\04_Plānošanas matricas\Platace\[Platace.xlsm]Nodarbību saraksts'!D14</f>
    </nc>
  </rcc>
  <rcc rId="4578" sId="1">
    <oc r="E326">
      <f>'P:\2Novada_Nodala\2 NP mēneša plāns\04_Plānošanas matricas\Platace\[Platace.xlsm]Nodarbību saraksts'!E14</f>
    </oc>
    <nc r="E326">
      <f>'P:\2Novada_parvalde\2 NP mēneša plāns\04_Plānošanas matricas\Platace\[Platace.xlsm]Nodarbību saraksts'!E14</f>
    </nc>
  </rcc>
  <rcc rId="4579" sId="1">
    <oc r="F326">
      <f>'P:\2Novada_Nodala\2 NP mēneša plāns\04_Plānošanas matricas\Platace\[Platace.xlsm]Nodarbību saraksts'!F14</f>
    </oc>
    <nc r="F326">
      <f>'P:\2Novada_parvalde\2 NP mēneša plāns\04_Plānošanas matricas\Platace\[Platace.xlsm]Nodarbību saraksts'!F14</f>
    </nc>
  </rcc>
  <rcc rId="4580" sId="1">
    <oc r="G326">
      <f>'P:\2Novada_Nodala\2 NP mēneša plāns\04_Plānošanas matricas\Platace\[Platace.xlsm]Nodarbību saraksts'!G14</f>
    </oc>
    <nc r="G326">
      <f>'P:\2Novada_parvalde\2 NP mēneša plāns\04_Plānošanas matricas\Platace\[Platace.xlsm]Nodarbību saraksts'!G14</f>
    </nc>
  </rcc>
  <rcc rId="4581" sId="1">
    <oc r="H326">
      <f>'P:\2Novada_Nodala\2 NP mēneša plāns\04_Plānošanas matricas\Platace\[Platace.xlsm]Nodarbību saraksts'!H14</f>
    </oc>
    <nc r="H326">
      <f>'P:\2Novada_parvalde\2 NP mēneša plāns\04_Plānošanas matricas\Platace\[Platace.xlsm]Nodarbību saraksts'!H14</f>
    </nc>
  </rcc>
  <rcc rId="4582" sId="1">
    <oc r="I326">
      <f>'P:\2Novada_Nodala\2 NP mēneša plāns\04_Plānošanas matricas\Platace\[Platace.xlsm]Nodarbību saraksts'!I14</f>
    </oc>
    <nc r="I326">
      <f>'P:\2Novada_parvalde\2 NP mēneša plāns\04_Plānošanas matricas\Platace\[Platace.xlsm]Nodarbību saraksts'!I14</f>
    </nc>
  </rcc>
  <rcc rId="4583" sId="1">
    <oc r="J326">
      <f>'P:\2Novada_Nodala\2 NP mēneša plāns\04_Plānošanas matricas\Platace\[Platace.xlsm]Nodarbību saraksts'!J14</f>
    </oc>
    <nc r="J326">
      <f>'P:\2Novada_parvalde\2 NP mēneša plāns\04_Plānošanas matricas\Platace\[Platace.xlsm]Nodarbību saraksts'!J14</f>
    </nc>
  </rcc>
  <rcc rId="4584" sId="1">
    <oc r="K326">
      <f>'P:\2Novada_Nodala\2 NP mēneša plāns\04_Plānošanas matricas\Platace\[Platace.xlsm]Nodarbību saraksts'!K14</f>
    </oc>
    <nc r="K326">
      <f>'P:\2Novada_parvalde\2 NP mēneša plāns\04_Plānošanas matricas\Platace\[Platace.xlsm]Nodarbību saraksts'!K14</f>
    </nc>
  </rcc>
  <rcc rId="4585" sId="1">
    <oc r="L326">
      <f>'P:\2Novada_Nodala\2 NP mēneša plāns\04_Plānošanas matricas\Platace\[Platace.xlsm]Nodarbību saraksts'!L14</f>
    </oc>
    <nc r="L326">
      <f>'P:\2Novada_parvalde\2 NP mēneša plāns\04_Plānošanas matricas\Platace\[Platace.xlsm]Nodarbību saraksts'!L14</f>
    </nc>
  </rcc>
  <rcc rId="4586" sId="1">
    <oc r="M326">
      <f>'P:\2Novada_Nodala\2 NP mēneša plāns\04_Plānošanas matricas\Platace\[Platace.xlsm]Nodarbību saraksts'!M14</f>
    </oc>
    <nc r="M326">
      <f>'P:\2Novada_parvalde\2 NP mēneša plāns\04_Plānošanas matricas\Platace\[Platace.xlsm]Nodarbību saraksts'!M14</f>
    </nc>
  </rcc>
  <rcc rId="4587" sId="1">
    <oc r="N326">
      <f>'P:\2Novada_Nodala\2 NP mēneša plāns\04_Plānošanas matricas\Platace\[Platace.xlsm]Nodarbību saraksts'!N14</f>
    </oc>
    <nc r="N326">
      <f>'P:\2Novada_parvalde\2 NP mēneša plāns\04_Plānošanas matricas\Platace\[Platace.xlsm]Nodarbību saraksts'!N14</f>
    </nc>
  </rcc>
  <rcc rId="4588" sId="1">
    <oc r="O326">
      <f>'P:\2Novada_Nodala\2 NP mēneša plāns\04_Plānošanas matricas\Platace\[Platace.xlsm]Nodarbību saraksts'!O14</f>
    </oc>
    <nc r="O326">
      <f>'P:\2Novada_parvalde\2 NP mēneša plāns\04_Plānošanas matricas\Platace\[Platace.xlsm]Nodarbību saraksts'!O14</f>
    </nc>
  </rcc>
  <rcc rId="4589" sId="1">
    <oc r="P326">
      <f>'P:\2Novada_Nodala\2 NP mēneša plāns\04_Plānošanas matricas\Platace\[Platace.xlsm]Nodarbību saraksts'!P14</f>
    </oc>
    <nc r="P326">
      <f>'P:\2Novada_parvalde\2 NP mēneša plāns\04_Plānošanas matricas\Platace\[Platace.xlsm]Nodarbību saraksts'!P14</f>
    </nc>
  </rcc>
  <rcc rId="4590" sId="1">
    <oc r="Q326">
      <f>'P:\2Novada_Nodala\2 NP mēneša plāns\04_Plānošanas matricas\Platace\[Platace.xlsm]Nodarbību saraksts'!Q14</f>
    </oc>
    <nc r="Q326">
      <f>'P:\2Novada_parvalde\2 NP mēneša plāns\04_Plānošanas matricas\Platace\[Platace.xlsm]Nodarbību saraksts'!Q14</f>
    </nc>
  </rcc>
  <rcc rId="4591" sId="1">
    <oc r="R326">
      <f>'P:\2Novada_Nodala\2 NP mēneša plāns\04_Plānošanas matricas\Platace\[Platace.xlsm]Nodarbību saraksts'!R14</f>
    </oc>
    <nc r="R326">
      <f>'P:\2Novada_parvalde\2 NP mēneša plāns\04_Plānošanas matricas\Platace\[Platace.xlsm]Nodarbību saraksts'!R14</f>
    </nc>
  </rcc>
  <rcc rId="4592" sId="1">
    <oc r="S326">
      <f>'P:\2Novada_Nodala\2 NP mēneša plāns\04_Plānošanas matricas\Platace\[Platace.xlsm]Nodarbību saraksts'!S14</f>
    </oc>
    <nc r="S326">
      <f>'P:\2Novada_parvalde\2 NP mēneša plāns\04_Plānošanas matricas\Platace\[Platace.xlsm]Nodarbību saraksts'!S14</f>
    </nc>
  </rcc>
  <rcc rId="4593" sId="1">
    <oc r="T326">
      <f>'P:\2Novada_Nodala\2 NP mēneša plāns\04_Plānošanas matricas\Platace\[Platace.xlsm]Nodarbību saraksts'!T14</f>
    </oc>
    <nc r="T326">
      <f>'P:\2Novada_parvalde\2 NP mēneša plāns\04_Plānošanas matricas\Platace\[Platace.xlsm]Nodarbību saraksts'!T14</f>
    </nc>
  </rcc>
  <rcc rId="4594" sId="1">
    <oc r="U326">
      <f>'P:\2Novada_Nodala\2 NP mēneša plāns\04_Plānošanas matricas\Platace\[Platace.xlsm]Nodarbību saraksts'!U14</f>
    </oc>
    <nc r="U326">
      <f>'P:\2Novada_parvalde\2 NP mēneša plāns\04_Plānošanas matricas\Platace\[Platace.xlsm]Nodarbību saraksts'!U14</f>
    </nc>
  </rcc>
  <rcc rId="4595" sId="1">
    <oc r="D327">
      <f>'P:\2Novada_Nodala\2 NP mēneša plāns\04_Plānošanas matricas\Platace\[Platace.xlsm]Nodarbību saraksts'!D15</f>
    </oc>
    <nc r="D327">
      <f>'P:\2Novada_parvalde\2 NP mēneša plāns\04_Plānošanas matricas\Platace\[Platace.xlsm]Nodarbību saraksts'!D15</f>
    </nc>
  </rcc>
  <rcc rId="4596" sId="1">
    <oc r="E327">
      <f>'P:\2Novada_Nodala\2 NP mēneša plāns\04_Plānošanas matricas\Platace\[Platace.xlsm]Nodarbību saraksts'!E15</f>
    </oc>
    <nc r="E327">
      <f>'P:\2Novada_parvalde\2 NP mēneša plāns\04_Plānošanas matricas\Platace\[Platace.xlsm]Nodarbību saraksts'!E15</f>
    </nc>
  </rcc>
  <rcc rId="4597" sId="1">
    <oc r="F327">
      <f>'P:\2Novada_Nodala\2 NP mēneša plāns\04_Plānošanas matricas\Platace\[Platace.xlsm]Nodarbību saraksts'!F15</f>
    </oc>
    <nc r="F327">
      <f>'P:\2Novada_parvalde\2 NP mēneša plāns\04_Plānošanas matricas\Platace\[Platace.xlsm]Nodarbību saraksts'!F15</f>
    </nc>
  </rcc>
  <rcc rId="4598" sId="1">
    <oc r="G327">
      <f>'P:\2Novada_Nodala\2 NP mēneša plāns\04_Plānošanas matricas\Platace\[Platace.xlsm]Nodarbību saraksts'!G15</f>
    </oc>
    <nc r="G327">
      <f>'P:\2Novada_parvalde\2 NP mēneša plāns\04_Plānošanas matricas\Platace\[Platace.xlsm]Nodarbību saraksts'!G15</f>
    </nc>
  </rcc>
  <rcc rId="4599" sId="1">
    <oc r="H327">
      <f>'P:\2Novada_Nodala\2 NP mēneša plāns\04_Plānošanas matricas\Platace\[Platace.xlsm]Nodarbību saraksts'!H15</f>
    </oc>
    <nc r="H327">
      <f>'P:\2Novada_parvalde\2 NP mēneša plāns\04_Plānošanas matricas\Platace\[Platace.xlsm]Nodarbību saraksts'!H15</f>
    </nc>
  </rcc>
  <rcc rId="4600" sId="1">
    <oc r="I327">
      <f>'P:\2Novada_Nodala\2 NP mēneša plāns\04_Plānošanas matricas\Platace\[Platace.xlsm]Nodarbību saraksts'!I15</f>
    </oc>
    <nc r="I327">
      <f>'P:\2Novada_parvalde\2 NP mēneša plāns\04_Plānošanas matricas\Platace\[Platace.xlsm]Nodarbību saraksts'!I15</f>
    </nc>
  </rcc>
  <rcc rId="4601" sId="1">
    <oc r="J327">
      <f>'P:\2Novada_Nodala\2 NP mēneša plāns\04_Plānošanas matricas\Platace\[Platace.xlsm]Nodarbību saraksts'!J15</f>
    </oc>
    <nc r="J327">
      <f>'P:\2Novada_parvalde\2 NP mēneša plāns\04_Plānošanas matricas\Platace\[Platace.xlsm]Nodarbību saraksts'!J15</f>
    </nc>
  </rcc>
  <rcc rId="4602" sId="1">
    <oc r="K327">
      <f>'P:\2Novada_Nodala\2 NP mēneša plāns\04_Plānošanas matricas\Platace\[Platace.xlsm]Nodarbību saraksts'!K15</f>
    </oc>
    <nc r="K327">
      <f>'P:\2Novada_parvalde\2 NP mēneša plāns\04_Plānošanas matricas\Platace\[Platace.xlsm]Nodarbību saraksts'!K15</f>
    </nc>
  </rcc>
  <rcc rId="4603" sId="1">
    <oc r="L327">
      <f>'P:\2Novada_Nodala\2 NP mēneša plāns\04_Plānošanas matricas\Platace\[Platace.xlsm]Nodarbību saraksts'!L15</f>
    </oc>
    <nc r="L327">
      <f>'P:\2Novada_parvalde\2 NP mēneša plāns\04_Plānošanas matricas\Platace\[Platace.xlsm]Nodarbību saraksts'!L15</f>
    </nc>
  </rcc>
  <rcc rId="4604" sId="1">
    <oc r="M327">
      <f>'P:\2Novada_Nodala\2 NP mēneša plāns\04_Plānošanas matricas\Platace\[Platace.xlsm]Nodarbību saraksts'!M15</f>
    </oc>
    <nc r="M327">
      <f>'P:\2Novada_parvalde\2 NP mēneša plāns\04_Plānošanas matricas\Platace\[Platace.xlsm]Nodarbību saraksts'!M15</f>
    </nc>
  </rcc>
  <rcc rId="4605" sId="1">
    <oc r="N327">
      <f>'P:\2Novada_Nodala\2 NP mēneša plāns\04_Plānošanas matricas\Platace\[Platace.xlsm]Nodarbību saraksts'!N15</f>
    </oc>
    <nc r="N327">
      <f>'P:\2Novada_parvalde\2 NP mēneša plāns\04_Plānošanas matricas\Platace\[Platace.xlsm]Nodarbību saraksts'!N15</f>
    </nc>
  </rcc>
  <rcc rId="4606" sId="1">
    <oc r="O327">
      <f>'P:\2Novada_Nodala\2 NP mēneša plāns\04_Plānošanas matricas\Platace\[Platace.xlsm]Nodarbību saraksts'!O15</f>
    </oc>
    <nc r="O327">
      <f>'P:\2Novada_parvalde\2 NP mēneša plāns\04_Plānošanas matricas\Platace\[Platace.xlsm]Nodarbību saraksts'!O15</f>
    </nc>
  </rcc>
  <rcc rId="4607" sId="1">
    <oc r="P327">
      <f>'P:\2Novada_Nodala\2 NP mēneša plāns\04_Plānošanas matricas\Platace\[Platace.xlsm]Nodarbību saraksts'!P15</f>
    </oc>
    <nc r="P327">
      <f>'P:\2Novada_parvalde\2 NP mēneša plāns\04_Plānošanas matricas\Platace\[Platace.xlsm]Nodarbību saraksts'!P15</f>
    </nc>
  </rcc>
  <rcc rId="4608" sId="1">
    <oc r="Q327">
      <f>'P:\2Novada_Nodala\2 NP mēneša plāns\04_Plānošanas matricas\Platace\[Platace.xlsm]Nodarbību saraksts'!Q15</f>
    </oc>
    <nc r="Q327">
      <f>'P:\2Novada_parvalde\2 NP mēneša plāns\04_Plānošanas matricas\Platace\[Platace.xlsm]Nodarbību saraksts'!Q15</f>
    </nc>
  </rcc>
  <rcc rId="4609" sId="1">
    <oc r="R327">
      <f>'P:\2Novada_Nodala\2 NP mēneša plāns\04_Plānošanas matricas\Platace\[Platace.xlsm]Nodarbību saraksts'!R15</f>
    </oc>
    <nc r="R327">
      <f>'P:\2Novada_parvalde\2 NP mēneša plāns\04_Plānošanas matricas\Platace\[Platace.xlsm]Nodarbību saraksts'!R15</f>
    </nc>
  </rcc>
  <rcc rId="4610" sId="1">
    <oc r="S327">
      <f>'P:\2Novada_Nodala\2 NP mēneša plāns\04_Plānošanas matricas\Platace\[Platace.xlsm]Nodarbību saraksts'!S15</f>
    </oc>
    <nc r="S327">
      <f>'P:\2Novada_parvalde\2 NP mēneša plāns\04_Plānošanas matricas\Platace\[Platace.xlsm]Nodarbību saraksts'!S15</f>
    </nc>
  </rcc>
  <rcc rId="4611" sId="1">
    <oc r="T327">
      <f>'P:\2Novada_Nodala\2 NP mēneša plāns\04_Plānošanas matricas\Platace\[Platace.xlsm]Nodarbību saraksts'!T15</f>
    </oc>
    <nc r="T327">
      <f>'P:\2Novada_parvalde\2 NP mēneša plāns\04_Plānošanas matricas\Platace\[Platace.xlsm]Nodarbību saraksts'!T15</f>
    </nc>
  </rcc>
  <rcc rId="4612" sId="1">
    <oc r="U327">
      <f>'P:\2Novada_Nodala\2 NP mēneša plāns\04_Plānošanas matricas\Platace\[Platace.xlsm]Nodarbību saraksts'!U15</f>
    </oc>
    <nc r="U327">
      <f>'P:\2Novada_parvalde\2 NP mēneša plāns\04_Plānošanas matricas\Platace\[Platace.xlsm]Nodarbību saraksts'!U15</f>
    </nc>
  </rcc>
  <rcc rId="4613" sId="1">
    <oc r="D328">
      <f>'P:\2Novada_Nodala\2 NP mēneša plāns\04_Plānošanas matricas\Platace\[Platace.xlsm]Nodarbību saraksts'!D16</f>
    </oc>
    <nc r="D328">
      <f>'P:\2Novada_parvalde\2 NP mēneša plāns\04_Plānošanas matricas\Platace\[Platace.xlsm]Nodarbību saraksts'!D16</f>
    </nc>
  </rcc>
  <rcc rId="4614" sId="1">
    <oc r="E328">
      <f>'P:\2Novada_Nodala\2 NP mēneša plāns\04_Plānošanas matricas\Platace\[Platace.xlsm]Nodarbību saraksts'!E16</f>
    </oc>
    <nc r="E328">
      <f>'P:\2Novada_parvalde\2 NP mēneša plāns\04_Plānošanas matricas\Platace\[Platace.xlsm]Nodarbību saraksts'!E16</f>
    </nc>
  </rcc>
  <rcc rId="4615" sId="1">
    <oc r="F328">
      <f>'P:\2Novada_Nodala\2 NP mēneša plāns\04_Plānošanas matricas\Platace\[Platace.xlsm]Nodarbību saraksts'!F16</f>
    </oc>
    <nc r="F328">
      <f>'P:\2Novada_parvalde\2 NP mēneša plāns\04_Plānošanas matricas\Platace\[Platace.xlsm]Nodarbību saraksts'!F16</f>
    </nc>
  </rcc>
  <rcc rId="4616" sId="1">
    <oc r="G328">
      <f>'P:\2Novada_Nodala\2 NP mēneša plāns\04_Plānošanas matricas\Platace\[Platace.xlsm]Nodarbību saraksts'!G16</f>
    </oc>
    <nc r="G328">
      <f>'P:\2Novada_parvalde\2 NP mēneša plāns\04_Plānošanas matricas\Platace\[Platace.xlsm]Nodarbību saraksts'!G16</f>
    </nc>
  </rcc>
  <rcc rId="4617" sId="1">
    <oc r="H328">
      <f>'P:\2Novada_Nodala\2 NP mēneša plāns\04_Plānošanas matricas\Platace\[Platace.xlsm]Nodarbību saraksts'!H16</f>
    </oc>
    <nc r="H328">
      <f>'P:\2Novada_parvalde\2 NP mēneša plāns\04_Plānošanas matricas\Platace\[Platace.xlsm]Nodarbību saraksts'!H16</f>
    </nc>
  </rcc>
  <rcc rId="4618" sId="1">
    <oc r="I328">
      <f>'P:\2Novada_Nodala\2 NP mēneša plāns\04_Plānošanas matricas\Platace\[Platace.xlsm]Nodarbību saraksts'!I16</f>
    </oc>
    <nc r="I328">
      <f>'P:\2Novada_parvalde\2 NP mēneša plāns\04_Plānošanas matricas\Platace\[Platace.xlsm]Nodarbību saraksts'!I16</f>
    </nc>
  </rcc>
  <rcc rId="4619" sId="1">
    <oc r="J328">
      <f>'P:\2Novada_Nodala\2 NP mēneša plāns\04_Plānošanas matricas\Platace\[Platace.xlsm]Nodarbību saraksts'!J16</f>
    </oc>
    <nc r="J328">
      <f>'P:\2Novada_parvalde\2 NP mēneša plāns\04_Plānošanas matricas\Platace\[Platace.xlsm]Nodarbību saraksts'!J16</f>
    </nc>
  </rcc>
  <rcc rId="4620" sId="1">
    <oc r="K328">
      <f>'P:\2Novada_Nodala\2 NP mēneša plāns\04_Plānošanas matricas\Platace\[Platace.xlsm]Nodarbību saraksts'!K16</f>
    </oc>
    <nc r="K328">
      <f>'P:\2Novada_parvalde\2 NP mēneša plāns\04_Plānošanas matricas\Platace\[Platace.xlsm]Nodarbību saraksts'!K16</f>
    </nc>
  </rcc>
  <rcc rId="4621" sId="1">
    <oc r="L328">
      <f>'P:\2Novada_Nodala\2 NP mēneša plāns\04_Plānošanas matricas\Platace\[Platace.xlsm]Nodarbību saraksts'!L16</f>
    </oc>
    <nc r="L328">
      <f>'P:\2Novada_parvalde\2 NP mēneša plāns\04_Plānošanas matricas\Platace\[Platace.xlsm]Nodarbību saraksts'!L16</f>
    </nc>
  </rcc>
  <rcc rId="4622" sId="1">
    <oc r="M328">
      <f>'P:\2Novada_Nodala\2 NP mēneša plāns\04_Plānošanas matricas\Platace\[Platace.xlsm]Nodarbību saraksts'!M16</f>
    </oc>
    <nc r="M328">
      <f>'P:\2Novada_parvalde\2 NP mēneša plāns\04_Plānošanas matricas\Platace\[Platace.xlsm]Nodarbību saraksts'!M16</f>
    </nc>
  </rcc>
  <rcc rId="4623" sId="1">
    <oc r="N328">
      <f>'P:\2Novada_Nodala\2 NP mēneša plāns\04_Plānošanas matricas\Platace\[Platace.xlsm]Nodarbību saraksts'!N16</f>
    </oc>
    <nc r="N328">
      <f>'P:\2Novada_parvalde\2 NP mēneša plāns\04_Plānošanas matricas\Platace\[Platace.xlsm]Nodarbību saraksts'!N16</f>
    </nc>
  </rcc>
  <rcc rId="4624" sId="1">
    <oc r="O328">
      <f>'P:\2Novada_Nodala\2 NP mēneša plāns\04_Plānošanas matricas\Platace\[Platace.xlsm]Nodarbību saraksts'!O16</f>
    </oc>
    <nc r="O328">
      <f>'P:\2Novada_parvalde\2 NP mēneša plāns\04_Plānošanas matricas\Platace\[Platace.xlsm]Nodarbību saraksts'!O16</f>
    </nc>
  </rcc>
  <rcc rId="4625" sId="1">
    <oc r="P328">
      <f>'P:\2Novada_Nodala\2 NP mēneša plāns\04_Plānošanas matricas\Platace\[Platace.xlsm]Nodarbību saraksts'!P16</f>
    </oc>
    <nc r="P328">
      <f>'P:\2Novada_parvalde\2 NP mēneša plāns\04_Plānošanas matricas\Platace\[Platace.xlsm]Nodarbību saraksts'!P16</f>
    </nc>
  </rcc>
  <rcc rId="4626" sId="1">
    <oc r="Q328">
      <f>'P:\2Novada_Nodala\2 NP mēneša plāns\04_Plānošanas matricas\Platace\[Platace.xlsm]Nodarbību saraksts'!Q16</f>
    </oc>
    <nc r="Q328">
      <f>'P:\2Novada_parvalde\2 NP mēneša plāns\04_Plānošanas matricas\Platace\[Platace.xlsm]Nodarbību saraksts'!Q16</f>
    </nc>
  </rcc>
  <rcc rId="4627" sId="1">
    <oc r="R328">
      <f>'P:\2Novada_Nodala\2 NP mēneša plāns\04_Plānošanas matricas\Platace\[Platace.xlsm]Nodarbību saraksts'!R16</f>
    </oc>
    <nc r="R328">
      <f>'P:\2Novada_parvalde\2 NP mēneša plāns\04_Plānošanas matricas\Platace\[Platace.xlsm]Nodarbību saraksts'!R16</f>
    </nc>
  </rcc>
  <rcc rId="4628" sId="1">
    <oc r="S328">
      <f>'P:\2Novada_Nodala\2 NP mēneša plāns\04_Plānošanas matricas\Platace\[Platace.xlsm]Nodarbību saraksts'!S16</f>
    </oc>
    <nc r="S328">
      <f>'P:\2Novada_parvalde\2 NP mēneša plāns\04_Plānošanas matricas\Platace\[Platace.xlsm]Nodarbību saraksts'!S16</f>
    </nc>
  </rcc>
  <rcc rId="4629" sId="1">
    <oc r="T328">
      <f>'P:\2Novada_Nodala\2 NP mēneša plāns\04_Plānošanas matricas\Platace\[Platace.xlsm]Nodarbību saraksts'!T16</f>
    </oc>
    <nc r="T328">
      <f>'P:\2Novada_parvalde\2 NP mēneša plāns\04_Plānošanas matricas\Platace\[Platace.xlsm]Nodarbību saraksts'!T16</f>
    </nc>
  </rcc>
  <rcc rId="4630" sId="1">
    <oc r="U328">
      <f>'P:\2Novada_Nodala\2 NP mēneša plāns\04_Plānošanas matricas\Platace\[Platace.xlsm]Nodarbību saraksts'!U16</f>
    </oc>
    <nc r="U328">
      <f>'P:\2Novada_parvalde\2 NP mēneša plāns\04_Plānošanas matricas\Platace\[Platace.xlsm]Nodarbību saraksts'!U16</f>
    </nc>
  </rcc>
  <rcc rId="4631" sId="1">
    <oc r="D329">
      <f>'P:\2Novada_Nodala\2 NP mēneša plāns\04_Plānošanas matricas\Platace\[Platace.xlsm]Nodarbību saraksts'!D17</f>
    </oc>
    <nc r="D329">
      <f>'P:\2Novada_parvalde\2 NP mēneša plāns\04_Plānošanas matricas\Platace\[Platace.xlsm]Nodarbību saraksts'!D17</f>
    </nc>
  </rcc>
  <rcc rId="4632" sId="1">
    <oc r="E329">
      <f>'P:\2Novada_Nodala\2 NP mēneša plāns\04_Plānošanas matricas\Platace\[Platace.xlsm]Nodarbību saraksts'!E17</f>
    </oc>
    <nc r="E329">
      <f>'P:\2Novada_parvalde\2 NP mēneša plāns\04_Plānošanas matricas\Platace\[Platace.xlsm]Nodarbību saraksts'!E17</f>
    </nc>
  </rcc>
  <rcc rId="4633" sId="1">
    <oc r="F329">
      <f>'P:\2Novada_Nodala\2 NP mēneša plāns\04_Plānošanas matricas\Platace\[Platace.xlsm]Nodarbību saraksts'!F17</f>
    </oc>
    <nc r="F329">
      <f>'P:\2Novada_parvalde\2 NP mēneša plāns\04_Plānošanas matricas\Platace\[Platace.xlsm]Nodarbību saraksts'!F17</f>
    </nc>
  </rcc>
  <rcc rId="4634" sId="1">
    <oc r="G329">
      <f>'P:\2Novada_Nodala\2 NP mēneša plāns\04_Plānošanas matricas\Platace\[Platace.xlsm]Nodarbību saraksts'!G17</f>
    </oc>
    <nc r="G329">
      <f>'P:\2Novada_parvalde\2 NP mēneša plāns\04_Plānošanas matricas\Platace\[Platace.xlsm]Nodarbību saraksts'!G17</f>
    </nc>
  </rcc>
  <rcc rId="4635" sId="1">
    <oc r="H329">
      <f>'P:\2Novada_Nodala\2 NP mēneša plāns\04_Plānošanas matricas\Platace\[Platace.xlsm]Nodarbību saraksts'!H17</f>
    </oc>
    <nc r="H329">
      <f>'P:\2Novada_parvalde\2 NP mēneša plāns\04_Plānošanas matricas\Platace\[Platace.xlsm]Nodarbību saraksts'!H17</f>
    </nc>
  </rcc>
  <rcc rId="4636" sId="1">
    <oc r="I329">
      <f>'P:\2Novada_Nodala\2 NP mēneša plāns\04_Plānošanas matricas\Platace\[Platace.xlsm]Nodarbību saraksts'!I17</f>
    </oc>
    <nc r="I329">
      <f>'P:\2Novada_parvalde\2 NP mēneša plāns\04_Plānošanas matricas\Platace\[Platace.xlsm]Nodarbību saraksts'!I17</f>
    </nc>
  </rcc>
  <rcc rId="4637" sId="1">
    <oc r="J329">
      <f>'P:\2Novada_Nodala\2 NP mēneša plāns\04_Plānošanas matricas\Platace\[Platace.xlsm]Nodarbību saraksts'!J17</f>
    </oc>
    <nc r="J329">
      <f>'P:\2Novada_parvalde\2 NP mēneša plāns\04_Plānošanas matricas\Platace\[Platace.xlsm]Nodarbību saraksts'!J17</f>
    </nc>
  </rcc>
  <rcc rId="4638" sId="1">
    <oc r="K329">
      <f>'P:\2Novada_Nodala\2 NP mēneša plāns\04_Plānošanas matricas\Platace\[Platace.xlsm]Nodarbību saraksts'!K17</f>
    </oc>
    <nc r="K329">
      <f>'P:\2Novada_parvalde\2 NP mēneša plāns\04_Plānošanas matricas\Platace\[Platace.xlsm]Nodarbību saraksts'!K17</f>
    </nc>
  </rcc>
  <rcc rId="4639" sId="1">
    <oc r="L329">
      <f>'P:\2Novada_Nodala\2 NP mēneša plāns\04_Plānošanas matricas\Platace\[Platace.xlsm]Nodarbību saraksts'!L17</f>
    </oc>
    <nc r="L329">
      <f>'P:\2Novada_parvalde\2 NP mēneša plāns\04_Plānošanas matricas\Platace\[Platace.xlsm]Nodarbību saraksts'!L17</f>
    </nc>
  </rcc>
  <rcc rId="4640" sId="1">
    <oc r="M329">
      <f>'P:\2Novada_Nodala\2 NP mēneša plāns\04_Plānošanas matricas\Platace\[Platace.xlsm]Nodarbību saraksts'!M17</f>
    </oc>
    <nc r="M329">
      <f>'P:\2Novada_parvalde\2 NP mēneša plāns\04_Plānošanas matricas\Platace\[Platace.xlsm]Nodarbību saraksts'!M17</f>
    </nc>
  </rcc>
  <rcc rId="4641" sId="1">
    <oc r="N329">
      <f>'P:\2Novada_Nodala\2 NP mēneša plāns\04_Plānošanas matricas\Platace\[Platace.xlsm]Nodarbību saraksts'!N17</f>
    </oc>
    <nc r="N329">
      <f>'P:\2Novada_parvalde\2 NP mēneša plāns\04_Plānošanas matricas\Platace\[Platace.xlsm]Nodarbību saraksts'!N17</f>
    </nc>
  </rcc>
  <rcc rId="4642" sId="1">
    <oc r="O329">
      <f>'P:\2Novada_Nodala\2 NP mēneša plāns\04_Plānošanas matricas\Platace\[Platace.xlsm]Nodarbību saraksts'!O17</f>
    </oc>
    <nc r="O329">
      <f>'P:\2Novada_parvalde\2 NP mēneša plāns\04_Plānošanas matricas\Platace\[Platace.xlsm]Nodarbību saraksts'!O17</f>
    </nc>
  </rcc>
  <rcc rId="4643" sId="1">
    <oc r="P329">
      <f>'P:\2Novada_Nodala\2 NP mēneša plāns\04_Plānošanas matricas\Platace\[Platace.xlsm]Nodarbību saraksts'!P17</f>
    </oc>
    <nc r="P329">
      <f>'P:\2Novada_parvalde\2 NP mēneša plāns\04_Plānošanas matricas\Platace\[Platace.xlsm]Nodarbību saraksts'!P17</f>
    </nc>
  </rcc>
  <rcc rId="4644" sId="1">
    <oc r="Q329">
      <f>'P:\2Novada_Nodala\2 NP mēneša plāns\04_Plānošanas matricas\Platace\[Platace.xlsm]Nodarbību saraksts'!Q17</f>
    </oc>
    <nc r="Q329">
      <f>'P:\2Novada_parvalde\2 NP mēneša plāns\04_Plānošanas matricas\Platace\[Platace.xlsm]Nodarbību saraksts'!Q17</f>
    </nc>
  </rcc>
  <rcc rId="4645" sId="1">
    <oc r="R329">
      <f>'P:\2Novada_Nodala\2 NP mēneša plāns\04_Plānošanas matricas\Platace\[Platace.xlsm]Nodarbību saraksts'!R17</f>
    </oc>
    <nc r="R329">
      <f>'P:\2Novada_parvalde\2 NP mēneša plāns\04_Plānošanas matricas\Platace\[Platace.xlsm]Nodarbību saraksts'!R17</f>
    </nc>
  </rcc>
  <rcc rId="4646" sId="1">
    <oc r="S329">
      <f>'P:\2Novada_Nodala\2 NP mēneša plāns\04_Plānošanas matricas\Platace\[Platace.xlsm]Nodarbību saraksts'!S17</f>
    </oc>
    <nc r="S329">
      <f>'P:\2Novada_parvalde\2 NP mēneša plāns\04_Plānošanas matricas\Platace\[Platace.xlsm]Nodarbību saraksts'!S17</f>
    </nc>
  </rcc>
  <rcc rId="4647" sId="1">
    <oc r="T329">
      <f>'P:\2Novada_Nodala\2 NP mēneša plāns\04_Plānošanas matricas\Platace\[Platace.xlsm]Nodarbību saraksts'!T17</f>
    </oc>
    <nc r="T329">
      <f>'P:\2Novada_parvalde\2 NP mēneša plāns\04_Plānošanas matricas\Platace\[Platace.xlsm]Nodarbību saraksts'!T17</f>
    </nc>
  </rcc>
  <rcc rId="4648" sId="1">
    <oc r="U329">
      <f>'P:\2Novada_Nodala\2 NP mēneša plāns\04_Plānošanas matricas\Platace\[Platace.xlsm]Nodarbību saraksts'!U17</f>
    </oc>
    <nc r="U329">
      <f>'P:\2Novada_parvalde\2 NP mēneša plāns\04_Plānošanas matricas\Platace\[Platace.xlsm]Nodarbību saraksts'!U17</f>
    </nc>
  </rcc>
  <rcc rId="4649" sId="1">
    <oc r="D330">
      <f>'P:\2Novada_Nodala\2 NP mēneša plāns\04_Plānošanas matricas\Platace\[Platace.xlsm]Nodarbību saraksts'!D18</f>
    </oc>
    <nc r="D330">
      <f>'P:\2Novada_parvalde\2 NP mēneša plāns\04_Plānošanas matricas\Platace\[Platace.xlsm]Nodarbību saraksts'!D18</f>
    </nc>
  </rcc>
  <rcc rId="4650" sId="1">
    <oc r="E330">
      <f>'P:\2Novada_Nodala\2 NP mēneša plāns\04_Plānošanas matricas\Platace\[Platace.xlsm]Nodarbību saraksts'!E18</f>
    </oc>
    <nc r="E330">
      <f>'P:\2Novada_parvalde\2 NP mēneša plāns\04_Plānošanas matricas\Platace\[Platace.xlsm]Nodarbību saraksts'!E18</f>
    </nc>
  </rcc>
  <rcc rId="4651" sId="1">
    <oc r="F330">
      <f>'P:\2Novada_Nodala\2 NP mēneša plāns\04_Plānošanas matricas\Platace\[Platace.xlsm]Nodarbību saraksts'!F18</f>
    </oc>
    <nc r="F330">
      <f>'P:\2Novada_parvalde\2 NP mēneša plāns\04_Plānošanas matricas\Platace\[Platace.xlsm]Nodarbību saraksts'!F18</f>
    </nc>
  </rcc>
  <rcc rId="4652" sId="1">
    <oc r="G330">
      <f>'P:\2Novada_Nodala\2 NP mēneša plāns\04_Plānošanas matricas\Platace\[Platace.xlsm]Nodarbību saraksts'!G18</f>
    </oc>
    <nc r="G330">
      <f>'P:\2Novada_parvalde\2 NP mēneša plāns\04_Plānošanas matricas\Platace\[Platace.xlsm]Nodarbību saraksts'!G18</f>
    </nc>
  </rcc>
  <rcc rId="4653" sId="1">
    <oc r="H330">
      <f>'P:\2Novada_Nodala\2 NP mēneša plāns\04_Plānošanas matricas\Platace\[Platace.xlsm]Nodarbību saraksts'!H18</f>
    </oc>
    <nc r="H330">
      <f>'P:\2Novada_parvalde\2 NP mēneša plāns\04_Plānošanas matricas\Platace\[Platace.xlsm]Nodarbību saraksts'!H18</f>
    </nc>
  </rcc>
  <rcc rId="4654" sId="1">
    <oc r="I330">
      <f>'P:\2Novada_Nodala\2 NP mēneša plāns\04_Plānošanas matricas\Platace\[Platace.xlsm]Nodarbību saraksts'!I18</f>
    </oc>
    <nc r="I330">
      <f>'P:\2Novada_parvalde\2 NP mēneša plāns\04_Plānošanas matricas\Platace\[Platace.xlsm]Nodarbību saraksts'!I18</f>
    </nc>
  </rcc>
  <rcc rId="4655" sId="1">
    <oc r="J330">
      <f>'P:\2Novada_Nodala\2 NP mēneša plāns\04_Plānošanas matricas\Platace\[Platace.xlsm]Nodarbību saraksts'!J18</f>
    </oc>
    <nc r="J330">
      <f>'P:\2Novada_parvalde\2 NP mēneša plāns\04_Plānošanas matricas\Platace\[Platace.xlsm]Nodarbību saraksts'!J18</f>
    </nc>
  </rcc>
  <rcc rId="4656" sId="1">
    <oc r="K330">
      <f>'P:\2Novada_Nodala\2 NP mēneša plāns\04_Plānošanas matricas\Platace\[Platace.xlsm]Nodarbību saraksts'!K18</f>
    </oc>
    <nc r="K330">
      <f>'P:\2Novada_parvalde\2 NP mēneša plāns\04_Plānošanas matricas\Platace\[Platace.xlsm]Nodarbību saraksts'!K18</f>
    </nc>
  </rcc>
  <rcc rId="4657" sId="1">
    <oc r="L330">
      <f>'P:\2Novada_Nodala\2 NP mēneša plāns\04_Plānošanas matricas\Platace\[Platace.xlsm]Nodarbību saraksts'!L18</f>
    </oc>
    <nc r="L330">
      <f>'P:\2Novada_parvalde\2 NP mēneša plāns\04_Plānošanas matricas\Platace\[Platace.xlsm]Nodarbību saraksts'!L18</f>
    </nc>
  </rcc>
  <rcc rId="4658" sId="1">
    <oc r="M330">
      <f>'P:\2Novada_Nodala\2 NP mēneša plāns\04_Plānošanas matricas\Platace\[Platace.xlsm]Nodarbību saraksts'!M18</f>
    </oc>
    <nc r="M330">
      <f>'P:\2Novada_parvalde\2 NP mēneša plāns\04_Plānošanas matricas\Platace\[Platace.xlsm]Nodarbību saraksts'!M18</f>
    </nc>
  </rcc>
  <rcc rId="4659" sId="1">
    <oc r="N330">
      <f>'P:\2Novada_Nodala\2 NP mēneša plāns\04_Plānošanas matricas\Platace\[Platace.xlsm]Nodarbību saraksts'!N18</f>
    </oc>
    <nc r="N330">
      <f>'P:\2Novada_parvalde\2 NP mēneša plāns\04_Plānošanas matricas\Platace\[Platace.xlsm]Nodarbību saraksts'!N18</f>
    </nc>
  </rcc>
  <rcc rId="4660" sId="1">
    <oc r="O330">
      <f>'P:\2Novada_Nodala\2 NP mēneša plāns\04_Plānošanas matricas\Platace\[Platace.xlsm]Nodarbību saraksts'!O18</f>
    </oc>
    <nc r="O330">
      <f>'P:\2Novada_parvalde\2 NP mēneša plāns\04_Plānošanas matricas\Platace\[Platace.xlsm]Nodarbību saraksts'!O18</f>
    </nc>
  </rcc>
  <rcc rId="4661" sId="1">
    <oc r="P330">
      <f>'P:\2Novada_Nodala\2 NP mēneša plāns\04_Plānošanas matricas\Platace\[Platace.xlsm]Nodarbību saraksts'!P18</f>
    </oc>
    <nc r="P330">
      <f>'P:\2Novada_parvalde\2 NP mēneša plāns\04_Plānošanas matricas\Platace\[Platace.xlsm]Nodarbību saraksts'!P18</f>
    </nc>
  </rcc>
  <rcc rId="4662" sId="1">
    <oc r="Q330">
      <f>'P:\2Novada_Nodala\2 NP mēneša plāns\04_Plānošanas matricas\Platace\[Platace.xlsm]Nodarbību saraksts'!Q18</f>
    </oc>
    <nc r="Q330">
      <f>'P:\2Novada_parvalde\2 NP mēneša plāns\04_Plānošanas matricas\Platace\[Platace.xlsm]Nodarbību saraksts'!Q18</f>
    </nc>
  </rcc>
  <rcc rId="4663" sId="1">
    <oc r="R330">
      <f>'P:\2Novada_Nodala\2 NP mēneša plāns\04_Plānošanas matricas\Platace\[Platace.xlsm]Nodarbību saraksts'!R18</f>
    </oc>
    <nc r="R330">
      <f>'P:\2Novada_parvalde\2 NP mēneša plāns\04_Plānošanas matricas\Platace\[Platace.xlsm]Nodarbību saraksts'!R18</f>
    </nc>
  </rcc>
  <rcc rId="4664" sId="1">
    <oc r="S330">
      <f>'P:\2Novada_Nodala\2 NP mēneša plāns\04_Plānošanas matricas\Platace\[Platace.xlsm]Nodarbību saraksts'!S18</f>
    </oc>
    <nc r="S330">
      <f>'P:\2Novada_parvalde\2 NP mēneša plāns\04_Plānošanas matricas\Platace\[Platace.xlsm]Nodarbību saraksts'!S18</f>
    </nc>
  </rcc>
  <rcc rId="4665" sId="1">
    <oc r="T330">
      <f>'P:\2Novada_Nodala\2 NP mēneša plāns\04_Plānošanas matricas\Platace\[Platace.xlsm]Nodarbību saraksts'!T18</f>
    </oc>
    <nc r="T330">
      <f>'P:\2Novada_parvalde\2 NP mēneša plāns\04_Plānošanas matricas\Platace\[Platace.xlsm]Nodarbību saraksts'!T18</f>
    </nc>
  </rcc>
  <rcc rId="4666" sId="1">
    <oc r="U330">
      <f>'P:\2Novada_Nodala\2 NP mēneša plāns\04_Plānošanas matricas\Platace\[Platace.xlsm]Nodarbību saraksts'!U18</f>
    </oc>
    <nc r="U330">
      <f>'P:\2Novada_parvalde\2 NP mēneša plāns\04_Plānošanas matricas\Platace\[Platace.xlsm]Nodarbību saraksts'!U18</f>
    </nc>
  </rcc>
  <rcc rId="4667" sId="1">
    <oc r="D331">
      <f>'P:\2Novada_Nodala\2 NP mēneša plāns\04_Plānošanas matricas\Platace\[Platace.xlsm]Nodarbību saraksts'!D19</f>
    </oc>
    <nc r="D331">
      <f>'P:\2Novada_parvalde\2 NP mēneša plāns\04_Plānošanas matricas\Platace\[Platace.xlsm]Nodarbību saraksts'!D19</f>
    </nc>
  </rcc>
  <rcc rId="4668" sId="1">
    <oc r="E331">
      <f>'P:\2Novada_Nodala\2 NP mēneša plāns\04_Plānošanas matricas\Platace\[Platace.xlsm]Nodarbību saraksts'!E19</f>
    </oc>
    <nc r="E331">
      <f>'P:\2Novada_parvalde\2 NP mēneša plāns\04_Plānošanas matricas\Platace\[Platace.xlsm]Nodarbību saraksts'!E19</f>
    </nc>
  </rcc>
  <rcc rId="4669" sId="1">
    <oc r="F331">
      <f>'P:\2Novada_Nodala\2 NP mēneša plāns\04_Plānošanas matricas\Platace\[Platace.xlsm]Nodarbību saraksts'!F19</f>
    </oc>
    <nc r="F331">
      <f>'P:\2Novada_parvalde\2 NP mēneša plāns\04_Plānošanas matricas\Platace\[Platace.xlsm]Nodarbību saraksts'!F19</f>
    </nc>
  </rcc>
  <rcc rId="4670" sId="1">
    <oc r="G331">
      <f>'P:\2Novada_Nodala\2 NP mēneša plāns\04_Plānošanas matricas\Platace\[Platace.xlsm]Nodarbību saraksts'!G19</f>
    </oc>
    <nc r="G331">
      <f>'P:\2Novada_parvalde\2 NP mēneša plāns\04_Plānošanas matricas\Platace\[Platace.xlsm]Nodarbību saraksts'!G19</f>
    </nc>
  </rcc>
  <rcc rId="4671" sId="1">
    <oc r="H331">
      <f>'P:\2Novada_Nodala\2 NP mēneša plāns\04_Plānošanas matricas\Platace\[Platace.xlsm]Nodarbību saraksts'!H19</f>
    </oc>
    <nc r="H331">
      <f>'P:\2Novada_parvalde\2 NP mēneša plāns\04_Plānošanas matricas\Platace\[Platace.xlsm]Nodarbību saraksts'!H19</f>
    </nc>
  </rcc>
  <rcc rId="4672" sId="1">
    <oc r="I331">
      <f>'P:\2Novada_Nodala\2 NP mēneša plāns\04_Plānošanas matricas\Platace\[Platace.xlsm]Nodarbību saraksts'!I19</f>
    </oc>
    <nc r="I331">
      <f>'P:\2Novada_parvalde\2 NP mēneša plāns\04_Plānošanas matricas\Platace\[Platace.xlsm]Nodarbību saraksts'!I19</f>
    </nc>
  </rcc>
  <rcc rId="4673" sId="1">
    <oc r="J331">
      <f>'P:\2Novada_Nodala\2 NP mēneša plāns\04_Plānošanas matricas\Platace\[Platace.xlsm]Nodarbību saraksts'!J19</f>
    </oc>
    <nc r="J331">
      <f>'P:\2Novada_parvalde\2 NP mēneša plāns\04_Plānošanas matricas\Platace\[Platace.xlsm]Nodarbību saraksts'!J19</f>
    </nc>
  </rcc>
  <rcc rId="4674" sId="1">
    <oc r="K331">
      <f>'P:\2Novada_Nodala\2 NP mēneša plāns\04_Plānošanas matricas\Platace\[Platace.xlsm]Nodarbību saraksts'!K19</f>
    </oc>
    <nc r="K331">
      <f>'P:\2Novada_parvalde\2 NP mēneša plāns\04_Plānošanas matricas\Platace\[Platace.xlsm]Nodarbību saraksts'!K19</f>
    </nc>
  </rcc>
  <rcc rId="4675" sId="1">
    <oc r="L331">
      <f>'P:\2Novada_Nodala\2 NP mēneša plāns\04_Plānošanas matricas\Platace\[Platace.xlsm]Nodarbību saraksts'!L19</f>
    </oc>
    <nc r="L331">
      <f>'P:\2Novada_parvalde\2 NP mēneša plāns\04_Plānošanas matricas\Platace\[Platace.xlsm]Nodarbību saraksts'!L19</f>
    </nc>
  </rcc>
  <rcc rId="4676" sId="1">
    <oc r="M331">
      <f>'P:\2Novada_Nodala\2 NP mēneša plāns\04_Plānošanas matricas\Platace\[Platace.xlsm]Nodarbību saraksts'!M19</f>
    </oc>
    <nc r="M331">
      <f>'P:\2Novada_parvalde\2 NP mēneša plāns\04_Plānošanas matricas\Platace\[Platace.xlsm]Nodarbību saraksts'!M19</f>
    </nc>
  </rcc>
  <rcc rId="4677" sId="1">
    <oc r="N331">
      <f>'P:\2Novada_Nodala\2 NP mēneša plāns\04_Plānošanas matricas\Platace\[Platace.xlsm]Nodarbību saraksts'!N19</f>
    </oc>
    <nc r="N331">
      <f>'P:\2Novada_parvalde\2 NP mēneša plāns\04_Plānošanas matricas\Platace\[Platace.xlsm]Nodarbību saraksts'!N19</f>
    </nc>
  </rcc>
  <rcc rId="4678" sId="1">
    <oc r="O331">
      <f>'P:\2Novada_Nodala\2 NP mēneša plāns\04_Plānošanas matricas\Platace\[Platace.xlsm]Nodarbību saraksts'!O19</f>
    </oc>
    <nc r="O331">
      <f>'P:\2Novada_parvalde\2 NP mēneša plāns\04_Plānošanas matricas\Platace\[Platace.xlsm]Nodarbību saraksts'!O19</f>
    </nc>
  </rcc>
  <rcc rId="4679" sId="1">
    <oc r="P331">
      <f>'P:\2Novada_Nodala\2 NP mēneša plāns\04_Plānošanas matricas\Platace\[Platace.xlsm]Nodarbību saraksts'!P19</f>
    </oc>
    <nc r="P331">
      <f>'P:\2Novada_parvalde\2 NP mēneša plāns\04_Plānošanas matricas\Platace\[Platace.xlsm]Nodarbību saraksts'!P19</f>
    </nc>
  </rcc>
  <rcc rId="4680" sId="1">
    <oc r="Q331">
      <f>'P:\2Novada_Nodala\2 NP mēneša plāns\04_Plānošanas matricas\Platace\[Platace.xlsm]Nodarbību saraksts'!Q19</f>
    </oc>
    <nc r="Q331">
      <f>'P:\2Novada_parvalde\2 NP mēneša plāns\04_Plānošanas matricas\Platace\[Platace.xlsm]Nodarbību saraksts'!Q19</f>
    </nc>
  </rcc>
  <rcc rId="4681" sId="1">
    <oc r="R331">
      <f>'P:\2Novada_Nodala\2 NP mēneša plāns\04_Plānošanas matricas\Platace\[Platace.xlsm]Nodarbību saraksts'!R19</f>
    </oc>
    <nc r="R331">
      <f>'P:\2Novada_parvalde\2 NP mēneša plāns\04_Plānošanas matricas\Platace\[Platace.xlsm]Nodarbību saraksts'!R19</f>
    </nc>
  </rcc>
  <rcc rId="4682" sId="1">
    <oc r="S331">
      <f>'P:\2Novada_Nodala\2 NP mēneša plāns\04_Plānošanas matricas\Platace\[Platace.xlsm]Nodarbību saraksts'!S19</f>
    </oc>
    <nc r="S331">
      <f>'P:\2Novada_parvalde\2 NP mēneša plāns\04_Plānošanas matricas\Platace\[Platace.xlsm]Nodarbību saraksts'!S19</f>
    </nc>
  </rcc>
  <rcc rId="4683" sId="1">
    <oc r="T331">
      <f>'P:\2Novada_Nodala\2 NP mēneša plāns\04_Plānošanas matricas\Platace\[Platace.xlsm]Nodarbību saraksts'!T19</f>
    </oc>
    <nc r="T331">
      <f>'P:\2Novada_parvalde\2 NP mēneša plāns\04_Plānošanas matricas\Platace\[Platace.xlsm]Nodarbību saraksts'!T19</f>
    </nc>
  </rcc>
  <rcc rId="4684" sId="1">
    <oc r="U331">
      <f>'P:\2Novada_Nodala\2 NP mēneša plāns\04_Plānošanas matricas\Platace\[Platace.xlsm]Nodarbību saraksts'!U19</f>
    </oc>
    <nc r="U331">
      <f>'P:\2Novada_parvalde\2 NP mēneša plāns\04_Plānošanas matricas\Platace\[Platace.xlsm]Nodarbību saraksts'!U19</f>
    </nc>
  </rcc>
  <rcc rId="4685" sId="1">
    <oc r="D332">
      <f>'P:\2Novada_Nodala\2 NP mēneša plāns\04_Plānošanas matricas\Platace\[Platace.xlsm]Nodarbību saraksts'!D20</f>
    </oc>
    <nc r="D332">
      <f>'P:\2Novada_parvalde\2 NP mēneša plāns\04_Plānošanas matricas\Platace\[Platace.xlsm]Nodarbību saraksts'!D20</f>
    </nc>
  </rcc>
  <rcc rId="4686" sId="1">
    <oc r="E332">
      <f>'P:\2Novada_Nodala\2 NP mēneša plāns\04_Plānošanas matricas\Platace\[Platace.xlsm]Nodarbību saraksts'!E20</f>
    </oc>
    <nc r="E332">
      <f>'P:\2Novada_parvalde\2 NP mēneša plāns\04_Plānošanas matricas\Platace\[Platace.xlsm]Nodarbību saraksts'!E20</f>
    </nc>
  </rcc>
  <rcc rId="4687" sId="1">
    <oc r="F332">
      <f>'P:\2Novada_Nodala\2 NP mēneša plāns\04_Plānošanas matricas\Platace\[Platace.xlsm]Nodarbību saraksts'!F20</f>
    </oc>
    <nc r="F332">
      <f>'P:\2Novada_parvalde\2 NP mēneša plāns\04_Plānošanas matricas\Platace\[Platace.xlsm]Nodarbību saraksts'!F20</f>
    </nc>
  </rcc>
  <rcc rId="4688" sId="1">
    <oc r="G332">
      <f>'P:\2Novada_Nodala\2 NP mēneša plāns\04_Plānošanas matricas\Platace\[Platace.xlsm]Nodarbību saraksts'!G20</f>
    </oc>
    <nc r="G332">
      <f>'P:\2Novada_parvalde\2 NP mēneša plāns\04_Plānošanas matricas\Platace\[Platace.xlsm]Nodarbību saraksts'!G20</f>
    </nc>
  </rcc>
  <rcc rId="4689" sId="1">
    <oc r="H332">
      <f>'P:\2Novada_Nodala\2 NP mēneša plāns\04_Plānošanas matricas\Platace\[Platace.xlsm]Nodarbību saraksts'!H20</f>
    </oc>
    <nc r="H332">
      <f>'P:\2Novada_parvalde\2 NP mēneša plāns\04_Plānošanas matricas\Platace\[Platace.xlsm]Nodarbību saraksts'!H20</f>
    </nc>
  </rcc>
  <rcc rId="4690" sId="1">
    <oc r="I332">
      <f>'P:\2Novada_Nodala\2 NP mēneša plāns\04_Plānošanas matricas\Platace\[Platace.xlsm]Nodarbību saraksts'!I20</f>
    </oc>
    <nc r="I332">
      <f>'P:\2Novada_parvalde\2 NP mēneša plāns\04_Plānošanas matricas\Platace\[Platace.xlsm]Nodarbību saraksts'!I20</f>
    </nc>
  </rcc>
  <rcc rId="4691" sId="1">
    <oc r="J332">
      <f>'P:\2Novada_Nodala\2 NP mēneša plāns\04_Plānošanas matricas\Platace\[Platace.xlsm]Nodarbību saraksts'!J20</f>
    </oc>
    <nc r="J332">
      <f>'P:\2Novada_parvalde\2 NP mēneša plāns\04_Plānošanas matricas\Platace\[Platace.xlsm]Nodarbību saraksts'!J20</f>
    </nc>
  </rcc>
  <rcc rId="4692" sId="1">
    <oc r="K332">
      <f>'P:\2Novada_Nodala\2 NP mēneša plāns\04_Plānošanas matricas\Platace\[Platace.xlsm]Nodarbību saraksts'!K20</f>
    </oc>
    <nc r="K332">
      <f>'P:\2Novada_parvalde\2 NP mēneša plāns\04_Plānošanas matricas\Platace\[Platace.xlsm]Nodarbību saraksts'!K20</f>
    </nc>
  </rcc>
  <rcc rId="4693" sId="1">
    <oc r="L332">
      <f>'P:\2Novada_Nodala\2 NP mēneša plāns\04_Plānošanas matricas\Platace\[Platace.xlsm]Nodarbību saraksts'!L20</f>
    </oc>
    <nc r="L332">
      <f>'P:\2Novada_parvalde\2 NP mēneša plāns\04_Plānošanas matricas\Platace\[Platace.xlsm]Nodarbību saraksts'!L20</f>
    </nc>
  </rcc>
  <rcc rId="4694" sId="1">
    <oc r="M332">
      <f>'P:\2Novada_Nodala\2 NP mēneša plāns\04_Plānošanas matricas\Platace\[Platace.xlsm]Nodarbību saraksts'!M20</f>
    </oc>
    <nc r="M332">
      <f>'P:\2Novada_parvalde\2 NP mēneša plāns\04_Plānošanas matricas\Platace\[Platace.xlsm]Nodarbību saraksts'!M20</f>
    </nc>
  </rcc>
  <rcc rId="4695" sId="1">
    <oc r="N332">
      <f>'P:\2Novada_Nodala\2 NP mēneša plāns\04_Plānošanas matricas\Platace\[Platace.xlsm]Nodarbību saraksts'!N20</f>
    </oc>
    <nc r="N332">
      <f>'P:\2Novada_parvalde\2 NP mēneša plāns\04_Plānošanas matricas\Platace\[Platace.xlsm]Nodarbību saraksts'!N20</f>
    </nc>
  </rcc>
  <rcc rId="4696" sId="1">
    <oc r="O332">
      <f>'P:\2Novada_Nodala\2 NP mēneša plāns\04_Plānošanas matricas\Platace\[Platace.xlsm]Nodarbību saraksts'!O20</f>
    </oc>
    <nc r="O332">
      <f>'P:\2Novada_parvalde\2 NP mēneša plāns\04_Plānošanas matricas\Platace\[Platace.xlsm]Nodarbību saraksts'!O20</f>
    </nc>
  </rcc>
  <rcc rId="4697" sId="1">
    <oc r="P332">
      <f>'P:\2Novada_Nodala\2 NP mēneša plāns\04_Plānošanas matricas\Platace\[Platace.xlsm]Nodarbību saraksts'!P20</f>
    </oc>
    <nc r="P332">
      <f>'P:\2Novada_parvalde\2 NP mēneša plāns\04_Plānošanas matricas\Platace\[Platace.xlsm]Nodarbību saraksts'!P20</f>
    </nc>
  </rcc>
  <rcc rId="4698" sId="1">
    <oc r="Q332">
      <f>'P:\2Novada_Nodala\2 NP mēneša plāns\04_Plānošanas matricas\Platace\[Platace.xlsm]Nodarbību saraksts'!Q20</f>
    </oc>
    <nc r="Q332">
      <f>'P:\2Novada_parvalde\2 NP mēneša plāns\04_Plānošanas matricas\Platace\[Platace.xlsm]Nodarbību saraksts'!Q20</f>
    </nc>
  </rcc>
  <rcc rId="4699" sId="1">
    <oc r="R332">
      <f>'P:\2Novada_Nodala\2 NP mēneša plāns\04_Plānošanas matricas\Platace\[Platace.xlsm]Nodarbību saraksts'!R20</f>
    </oc>
    <nc r="R332">
      <f>'P:\2Novada_parvalde\2 NP mēneša plāns\04_Plānošanas matricas\Platace\[Platace.xlsm]Nodarbību saraksts'!R20</f>
    </nc>
  </rcc>
  <rcc rId="4700" sId="1">
    <oc r="S332">
      <f>'P:\2Novada_Nodala\2 NP mēneša plāns\04_Plānošanas matricas\Platace\[Platace.xlsm]Nodarbību saraksts'!S20</f>
    </oc>
    <nc r="S332">
      <f>'P:\2Novada_parvalde\2 NP mēneša plāns\04_Plānošanas matricas\Platace\[Platace.xlsm]Nodarbību saraksts'!S20</f>
    </nc>
  </rcc>
  <rcc rId="4701" sId="1">
    <oc r="T332">
      <f>'P:\2Novada_Nodala\2 NP mēneša plāns\04_Plānošanas matricas\Platace\[Platace.xlsm]Nodarbību saraksts'!T20</f>
    </oc>
    <nc r="T332">
      <f>'P:\2Novada_parvalde\2 NP mēneša plāns\04_Plānošanas matricas\Platace\[Platace.xlsm]Nodarbību saraksts'!T20</f>
    </nc>
  </rcc>
  <rcc rId="4702" sId="1">
    <oc r="U332">
      <f>'P:\2Novada_Nodala\2 NP mēneša plāns\04_Plānošanas matricas\Platace\[Platace.xlsm]Nodarbību saraksts'!U20</f>
    </oc>
    <nc r="U332">
      <f>'P:\2Novada_parvalde\2 NP mēneša plāns\04_Plānošanas matricas\Platace\[Platace.xlsm]Nodarbību saraksts'!U20</f>
    </nc>
  </rcc>
  <rcc rId="4703" sId="1">
    <oc r="D333">
      <f>'P:\2Novada_Nodala\2 NP mēneša plāns\04_Plānošanas matricas\Platace\[Platace.xlsm]Nodarbību saraksts'!D21</f>
    </oc>
    <nc r="D333">
      <f>'P:\2Novada_parvalde\2 NP mēneša plāns\04_Plānošanas matricas\Platace\[Platace.xlsm]Nodarbību saraksts'!D21</f>
    </nc>
  </rcc>
  <rcc rId="4704" sId="1">
    <oc r="E333">
      <f>'P:\2Novada_Nodala\2 NP mēneša plāns\04_Plānošanas matricas\Platace\[Platace.xlsm]Nodarbību saraksts'!E21</f>
    </oc>
    <nc r="E333">
      <f>'P:\2Novada_parvalde\2 NP mēneša plāns\04_Plānošanas matricas\Platace\[Platace.xlsm]Nodarbību saraksts'!E21</f>
    </nc>
  </rcc>
  <rcc rId="4705" sId="1">
    <oc r="F333">
      <f>'P:\2Novada_Nodala\2 NP mēneša plāns\04_Plānošanas matricas\Platace\[Platace.xlsm]Nodarbību saraksts'!F21</f>
    </oc>
    <nc r="F333">
      <f>'P:\2Novada_parvalde\2 NP mēneša plāns\04_Plānošanas matricas\Platace\[Platace.xlsm]Nodarbību saraksts'!F21</f>
    </nc>
  </rcc>
  <rcc rId="4706" sId="1">
    <oc r="G333">
      <f>'P:\2Novada_Nodala\2 NP mēneša plāns\04_Plānošanas matricas\Platace\[Platace.xlsm]Nodarbību saraksts'!G21</f>
    </oc>
    <nc r="G333">
      <f>'P:\2Novada_parvalde\2 NP mēneša plāns\04_Plānošanas matricas\Platace\[Platace.xlsm]Nodarbību saraksts'!G21</f>
    </nc>
  </rcc>
  <rcc rId="4707" sId="1">
    <oc r="H333">
      <f>'P:\2Novada_Nodala\2 NP mēneša plāns\04_Plānošanas matricas\Platace\[Platace.xlsm]Nodarbību saraksts'!H21</f>
    </oc>
    <nc r="H333">
      <f>'P:\2Novada_parvalde\2 NP mēneša plāns\04_Plānošanas matricas\Platace\[Platace.xlsm]Nodarbību saraksts'!H21</f>
    </nc>
  </rcc>
  <rcc rId="4708" sId="1">
    <oc r="I333">
      <f>'P:\2Novada_Nodala\2 NP mēneša plāns\04_Plānošanas matricas\Platace\[Platace.xlsm]Nodarbību saraksts'!I21</f>
    </oc>
    <nc r="I333">
      <f>'P:\2Novada_parvalde\2 NP mēneša plāns\04_Plānošanas matricas\Platace\[Platace.xlsm]Nodarbību saraksts'!I21</f>
    </nc>
  </rcc>
  <rcc rId="4709" sId="1">
    <oc r="J333">
      <f>'P:\2Novada_Nodala\2 NP mēneša plāns\04_Plānošanas matricas\Platace\[Platace.xlsm]Nodarbību saraksts'!J21</f>
    </oc>
    <nc r="J333">
      <f>'P:\2Novada_parvalde\2 NP mēneša plāns\04_Plānošanas matricas\Platace\[Platace.xlsm]Nodarbību saraksts'!J21</f>
    </nc>
  </rcc>
  <rcc rId="4710" sId="1">
    <oc r="K333">
      <f>'P:\2Novada_Nodala\2 NP mēneša plāns\04_Plānošanas matricas\Platace\[Platace.xlsm]Nodarbību saraksts'!K21</f>
    </oc>
    <nc r="K333">
      <f>'P:\2Novada_parvalde\2 NP mēneša plāns\04_Plānošanas matricas\Platace\[Platace.xlsm]Nodarbību saraksts'!K21</f>
    </nc>
  </rcc>
  <rcc rId="4711" sId="1">
    <oc r="L333">
      <f>'P:\2Novada_Nodala\2 NP mēneša plāns\04_Plānošanas matricas\Platace\[Platace.xlsm]Nodarbību saraksts'!L21</f>
    </oc>
    <nc r="L333">
      <f>'P:\2Novada_parvalde\2 NP mēneša plāns\04_Plānošanas matricas\Platace\[Platace.xlsm]Nodarbību saraksts'!L21</f>
    </nc>
  </rcc>
  <rcc rId="4712" sId="1">
    <oc r="M333">
      <f>'P:\2Novada_Nodala\2 NP mēneša plāns\04_Plānošanas matricas\Platace\[Platace.xlsm]Nodarbību saraksts'!M21</f>
    </oc>
    <nc r="M333">
      <f>'P:\2Novada_parvalde\2 NP mēneša plāns\04_Plānošanas matricas\Platace\[Platace.xlsm]Nodarbību saraksts'!M21</f>
    </nc>
  </rcc>
  <rcc rId="4713" sId="1">
    <oc r="N333">
      <f>'P:\2Novada_Nodala\2 NP mēneša plāns\04_Plānošanas matricas\Platace\[Platace.xlsm]Nodarbību saraksts'!N21</f>
    </oc>
    <nc r="N333">
      <f>'P:\2Novada_parvalde\2 NP mēneša plāns\04_Plānošanas matricas\Platace\[Platace.xlsm]Nodarbību saraksts'!N21</f>
    </nc>
  </rcc>
  <rcc rId="4714" sId="1">
    <oc r="O333">
      <f>'P:\2Novada_Nodala\2 NP mēneša plāns\04_Plānošanas matricas\Platace\[Platace.xlsm]Nodarbību saraksts'!O21</f>
    </oc>
    <nc r="O333">
      <f>'P:\2Novada_parvalde\2 NP mēneša plāns\04_Plānošanas matricas\Platace\[Platace.xlsm]Nodarbību saraksts'!O21</f>
    </nc>
  </rcc>
  <rcc rId="4715" sId="1">
    <oc r="P333">
      <f>'P:\2Novada_Nodala\2 NP mēneša plāns\04_Plānošanas matricas\Platace\[Platace.xlsm]Nodarbību saraksts'!P21</f>
    </oc>
    <nc r="P333">
      <f>'P:\2Novada_parvalde\2 NP mēneša plāns\04_Plānošanas matricas\Platace\[Platace.xlsm]Nodarbību saraksts'!P21</f>
    </nc>
  </rcc>
  <rcc rId="4716" sId="1">
    <oc r="Q333">
      <f>'P:\2Novada_Nodala\2 NP mēneša plāns\04_Plānošanas matricas\Platace\[Platace.xlsm]Nodarbību saraksts'!Q21</f>
    </oc>
    <nc r="Q333">
      <f>'P:\2Novada_parvalde\2 NP mēneša plāns\04_Plānošanas matricas\Platace\[Platace.xlsm]Nodarbību saraksts'!Q21</f>
    </nc>
  </rcc>
  <rcc rId="4717" sId="1">
    <oc r="R333">
      <f>'P:\2Novada_Nodala\2 NP mēneša plāns\04_Plānošanas matricas\Platace\[Platace.xlsm]Nodarbību saraksts'!R21</f>
    </oc>
    <nc r="R333">
      <f>'P:\2Novada_parvalde\2 NP mēneša plāns\04_Plānošanas matricas\Platace\[Platace.xlsm]Nodarbību saraksts'!R21</f>
    </nc>
  </rcc>
  <rcc rId="4718" sId="1">
    <oc r="S333">
      <f>'P:\2Novada_Nodala\2 NP mēneša plāns\04_Plānošanas matricas\Platace\[Platace.xlsm]Nodarbību saraksts'!S21</f>
    </oc>
    <nc r="S333">
      <f>'P:\2Novada_parvalde\2 NP mēneša plāns\04_Plānošanas matricas\Platace\[Platace.xlsm]Nodarbību saraksts'!S21</f>
    </nc>
  </rcc>
  <rcc rId="4719" sId="1">
    <oc r="T333">
      <f>'P:\2Novada_Nodala\2 NP mēneša plāns\04_Plānošanas matricas\Platace\[Platace.xlsm]Nodarbību saraksts'!T21</f>
    </oc>
    <nc r="T333">
      <f>'P:\2Novada_parvalde\2 NP mēneša plāns\04_Plānošanas matricas\Platace\[Platace.xlsm]Nodarbību saraksts'!T21</f>
    </nc>
  </rcc>
  <rcc rId="4720" sId="1">
    <oc r="U333">
      <f>'P:\2Novada_Nodala\2 NP mēneša plāns\04_Plānošanas matricas\Platace\[Platace.xlsm]Nodarbību saraksts'!U21</f>
    </oc>
    <nc r="U333">
      <f>'P:\2Novada_parvalde\2 NP mēneša plāns\04_Plānošanas matricas\Platace\[Platace.xlsm]Nodarbību saraksts'!U21</f>
    </nc>
  </rcc>
  <rcc rId="4721" sId="1">
    <oc r="D334">
      <f>'P:\2Novada_Nodala\2 NP mēneša plāns\04_Plānošanas matricas\Platace\[Platace.xlsm]Nodarbību saraksts'!D22</f>
    </oc>
    <nc r="D334">
      <f>'P:\2Novada_parvalde\2 NP mēneša plāns\04_Plānošanas matricas\Platace\[Platace.xlsm]Nodarbību saraksts'!D22</f>
    </nc>
  </rcc>
  <rcc rId="4722" sId="1">
    <oc r="E334">
      <f>'P:\2Novada_Nodala\2 NP mēneša plāns\04_Plānošanas matricas\Platace\[Platace.xlsm]Nodarbību saraksts'!E22</f>
    </oc>
    <nc r="E334">
      <f>'P:\2Novada_parvalde\2 NP mēneša plāns\04_Plānošanas matricas\Platace\[Platace.xlsm]Nodarbību saraksts'!E22</f>
    </nc>
  </rcc>
  <rcc rId="4723" sId="1">
    <oc r="F334">
      <f>'P:\2Novada_Nodala\2 NP mēneša plāns\04_Plānošanas matricas\Platace\[Platace.xlsm]Nodarbību saraksts'!F22</f>
    </oc>
    <nc r="F334">
      <f>'P:\2Novada_parvalde\2 NP mēneša plāns\04_Plānošanas matricas\Platace\[Platace.xlsm]Nodarbību saraksts'!F22</f>
    </nc>
  </rcc>
  <rcc rId="4724" sId="1">
    <oc r="G334">
      <f>'P:\2Novada_Nodala\2 NP mēneša plāns\04_Plānošanas matricas\Platace\[Platace.xlsm]Nodarbību saraksts'!G22</f>
    </oc>
    <nc r="G334">
      <f>'P:\2Novada_parvalde\2 NP mēneša plāns\04_Plānošanas matricas\Platace\[Platace.xlsm]Nodarbību saraksts'!G22</f>
    </nc>
  </rcc>
  <rcc rId="4725" sId="1">
    <oc r="H334">
      <f>'P:\2Novada_Nodala\2 NP mēneša plāns\04_Plānošanas matricas\Platace\[Platace.xlsm]Nodarbību saraksts'!H22</f>
    </oc>
    <nc r="H334">
      <f>'P:\2Novada_parvalde\2 NP mēneša plāns\04_Plānošanas matricas\Platace\[Platace.xlsm]Nodarbību saraksts'!H22</f>
    </nc>
  </rcc>
  <rcc rId="4726" sId="1">
    <oc r="I334">
      <f>'P:\2Novada_Nodala\2 NP mēneša plāns\04_Plānošanas matricas\Platace\[Platace.xlsm]Nodarbību saraksts'!I22</f>
    </oc>
    <nc r="I334">
      <f>'P:\2Novada_parvalde\2 NP mēneša plāns\04_Plānošanas matricas\Platace\[Platace.xlsm]Nodarbību saraksts'!I22</f>
    </nc>
  </rcc>
  <rcc rId="4727" sId="1">
    <oc r="J334">
      <f>'P:\2Novada_Nodala\2 NP mēneša plāns\04_Plānošanas matricas\Platace\[Platace.xlsm]Nodarbību saraksts'!J22</f>
    </oc>
    <nc r="J334">
      <f>'P:\2Novada_parvalde\2 NP mēneša plāns\04_Plānošanas matricas\Platace\[Platace.xlsm]Nodarbību saraksts'!J22</f>
    </nc>
  </rcc>
  <rcc rId="4728" sId="1">
    <oc r="K334">
      <f>'P:\2Novada_Nodala\2 NP mēneša plāns\04_Plānošanas matricas\Platace\[Platace.xlsm]Nodarbību saraksts'!K22</f>
    </oc>
    <nc r="K334">
      <f>'P:\2Novada_parvalde\2 NP mēneša plāns\04_Plānošanas matricas\Platace\[Platace.xlsm]Nodarbību saraksts'!K22</f>
    </nc>
  </rcc>
  <rcc rId="4729" sId="1">
    <oc r="L334">
      <f>'P:\2Novada_Nodala\2 NP mēneša plāns\04_Plānošanas matricas\Platace\[Platace.xlsm]Nodarbību saraksts'!L22</f>
    </oc>
    <nc r="L334">
      <f>'P:\2Novada_parvalde\2 NP mēneša plāns\04_Plānošanas matricas\Platace\[Platace.xlsm]Nodarbību saraksts'!L22</f>
    </nc>
  </rcc>
  <rcc rId="4730" sId="1">
    <oc r="M334">
      <f>'P:\2Novada_Nodala\2 NP mēneša plāns\04_Plānošanas matricas\Platace\[Platace.xlsm]Nodarbību saraksts'!M22</f>
    </oc>
    <nc r="M334">
      <f>'P:\2Novada_parvalde\2 NP mēneša plāns\04_Plānošanas matricas\Platace\[Platace.xlsm]Nodarbību saraksts'!M22</f>
    </nc>
  </rcc>
  <rcc rId="4731" sId="1">
    <oc r="N334">
      <f>'P:\2Novada_Nodala\2 NP mēneša plāns\04_Plānošanas matricas\Platace\[Platace.xlsm]Nodarbību saraksts'!N22</f>
    </oc>
    <nc r="N334">
      <f>'P:\2Novada_parvalde\2 NP mēneša plāns\04_Plānošanas matricas\Platace\[Platace.xlsm]Nodarbību saraksts'!N22</f>
    </nc>
  </rcc>
  <rcc rId="4732" sId="1">
    <oc r="O334">
      <f>'P:\2Novada_Nodala\2 NP mēneša plāns\04_Plānošanas matricas\Platace\[Platace.xlsm]Nodarbību saraksts'!O22</f>
    </oc>
    <nc r="O334">
      <f>'P:\2Novada_parvalde\2 NP mēneša plāns\04_Plānošanas matricas\Platace\[Platace.xlsm]Nodarbību saraksts'!O22</f>
    </nc>
  </rcc>
  <rcc rId="4733" sId="1">
    <oc r="P334">
      <f>'P:\2Novada_Nodala\2 NP mēneša plāns\04_Plānošanas matricas\Platace\[Platace.xlsm]Nodarbību saraksts'!P22</f>
    </oc>
    <nc r="P334">
      <f>'P:\2Novada_parvalde\2 NP mēneša plāns\04_Plānošanas matricas\Platace\[Platace.xlsm]Nodarbību saraksts'!P22</f>
    </nc>
  </rcc>
  <rcc rId="4734" sId="1">
    <oc r="Q334">
      <f>'P:\2Novada_Nodala\2 NP mēneša plāns\04_Plānošanas matricas\Platace\[Platace.xlsm]Nodarbību saraksts'!Q22</f>
    </oc>
    <nc r="Q334">
      <f>'P:\2Novada_parvalde\2 NP mēneša plāns\04_Plānošanas matricas\Platace\[Platace.xlsm]Nodarbību saraksts'!Q22</f>
    </nc>
  </rcc>
  <rcc rId="4735" sId="1">
    <oc r="R334">
      <f>'P:\2Novada_Nodala\2 NP mēneša plāns\04_Plānošanas matricas\Platace\[Platace.xlsm]Nodarbību saraksts'!R22</f>
    </oc>
    <nc r="R334">
      <f>'P:\2Novada_parvalde\2 NP mēneša plāns\04_Plānošanas matricas\Platace\[Platace.xlsm]Nodarbību saraksts'!R22</f>
    </nc>
  </rcc>
  <rcc rId="4736" sId="1">
    <oc r="S334">
      <f>'P:\2Novada_Nodala\2 NP mēneša plāns\04_Plānošanas matricas\Platace\[Platace.xlsm]Nodarbību saraksts'!S22</f>
    </oc>
    <nc r="S334">
      <f>'P:\2Novada_parvalde\2 NP mēneša plāns\04_Plānošanas matricas\Platace\[Platace.xlsm]Nodarbību saraksts'!S22</f>
    </nc>
  </rcc>
  <rcc rId="4737" sId="1">
    <oc r="T334">
      <f>'P:\2Novada_Nodala\2 NP mēneša plāns\04_Plānošanas matricas\Platace\[Platace.xlsm]Nodarbību saraksts'!T22</f>
    </oc>
    <nc r="T334">
      <f>'P:\2Novada_parvalde\2 NP mēneša plāns\04_Plānošanas matricas\Platace\[Platace.xlsm]Nodarbību saraksts'!T22</f>
    </nc>
  </rcc>
  <rcc rId="4738" sId="1">
    <oc r="U334">
      <f>'P:\2Novada_Nodala\2 NP mēneša plāns\04_Plānošanas matricas\Platace\[Platace.xlsm]Nodarbību saraksts'!U22</f>
    </oc>
    <nc r="U334">
      <f>'P:\2Novada_parvalde\2 NP mēneša plāns\04_Plānošanas matricas\Platace\[Platace.xlsm]Nodarbību saraksts'!U22</f>
    </nc>
  </rcc>
  <rcc rId="4739" sId="1">
    <oc r="B337">
      <f>'P:\2Novada_Nodala\2 NP mēneša plāns\04_Plānošanas matricas\Rakstiņš\[Rakstiņš.xlsm]Nodarbību saraksts'!B13</f>
    </oc>
    <nc r="B337">
      <f>'P:\2Novada_parvalde\2 NP mēneša plāns\04_Plānošanas matricas\Rakstiņš\[Rakstiņš.xlsm]Nodarbību saraksts'!B13</f>
    </nc>
  </rcc>
  <rcc rId="4740" sId="1">
    <oc r="C337">
      <f>'P:\2Novada_Nodala\2 NP mēneša plāns\04_Plānošanas matricas\Rakstiņš\[Rakstiņš.xlsm]Nodarbību saraksts'!C13</f>
    </oc>
    <nc r="C337">
      <f>'P:\2Novada_parvalde\2 NP mēneša plāns\04_Plānošanas matricas\Rakstiņš\[Rakstiņš.xlsm]Nodarbību saraksts'!C13</f>
    </nc>
  </rcc>
  <rcc rId="4741" sId="1">
    <oc r="D337">
      <f>'P:\2Novada_Nodala\2 NP mēneša plāns\04_Plānošanas matricas\Rakstiņš\[Rakstiņš.xlsm]Nodarbību saraksts'!D13</f>
    </oc>
    <nc r="D337">
      <f>'P:\2Novada_parvalde\2 NP mēneša plāns\04_Plānošanas matricas\Rakstiņš\[Rakstiņš.xlsm]Nodarbību saraksts'!D13</f>
    </nc>
  </rcc>
  <rcc rId="4742" sId="1">
    <oc r="E337">
      <f>'P:\2Novada_Nodala\2 NP mēneša plāns\04_Plānošanas matricas\Rakstiņš\[Rakstiņš.xlsm]Nodarbību saraksts'!E13</f>
    </oc>
    <nc r="E337">
      <f>'P:\2Novada_parvalde\2 NP mēneša plāns\04_Plānošanas matricas\Rakstiņš\[Rakstiņš.xlsm]Nodarbību saraksts'!E13</f>
    </nc>
  </rcc>
  <rcc rId="4743" sId="1">
    <oc r="F337">
      <f>'P:\2Novada_Nodala\2 NP mēneša plāns\04_Plānošanas matricas\Rakstiņš\[Rakstiņš.xlsm]Nodarbību saraksts'!F13</f>
    </oc>
    <nc r="F337">
      <f>'P:\2Novada_parvalde\2 NP mēneša plāns\04_Plānošanas matricas\Rakstiņš\[Rakstiņš.xlsm]Nodarbību saraksts'!F13</f>
    </nc>
  </rcc>
  <rcc rId="4744" sId="1">
    <oc r="G337">
      <f>'P:\2Novada_Nodala\2 NP mēneša plāns\04_Plānošanas matricas\Rakstiņš\[Rakstiņš.xlsm]Nodarbību saraksts'!G13</f>
    </oc>
    <nc r="G337">
      <f>'P:\2Novada_parvalde\2 NP mēneša plāns\04_Plānošanas matricas\Rakstiņš\[Rakstiņš.xlsm]Nodarbību saraksts'!G13</f>
    </nc>
  </rcc>
  <rcc rId="4745" sId="1">
    <oc r="H337">
      <f>'P:\2Novada_Nodala\2 NP mēneša plāns\04_Plānošanas matricas\Rakstiņš\[Rakstiņš.xlsm]Nodarbību saraksts'!H13</f>
    </oc>
    <nc r="H337">
      <f>'P:\2Novada_parvalde\2 NP mēneša plāns\04_Plānošanas matricas\Rakstiņš\[Rakstiņš.xlsm]Nodarbību saraksts'!H13</f>
    </nc>
  </rcc>
  <rcc rId="4746" sId="1">
    <oc r="I337">
      <f>'P:\2Novada_Nodala\2 NP mēneša plāns\04_Plānošanas matricas\Rakstiņš\[Rakstiņš.xlsm]Nodarbību saraksts'!I13</f>
    </oc>
    <nc r="I337">
      <f>'P:\2Novada_parvalde\2 NP mēneša plāns\04_Plānošanas matricas\Rakstiņš\[Rakstiņš.xlsm]Nodarbību saraksts'!I13</f>
    </nc>
  </rcc>
  <rcc rId="4747" sId="1">
    <oc r="J337">
      <f>'P:\2Novada_Nodala\2 NP mēneša plāns\04_Plānošanas matricas\Rakstiņš\[Rakstiņš.xlsm]Nodarbību saraksts'!J13</f>
    </oc>
    <nc r="J337">
      <f>'P:\2Novada_parvalde\2 NP mēneša plāns\04_Plānošanas matricas\Rakstiņš\[Rakstiņš.xlsm]Nodarbību saraksts'!J13</f>
    </nc>
  </rcc>
  <rcc rId="4748" sId="1">
    <oc r="K337">
      <f>'P:\2Novada_Nodala\2 NP mēneša plāns\04_Plānošanas matricas\Rakstiņš\[Rakstiņš.xlsm]Nodarbību saraksts'!K13</f>
    </oc>
    <nc r="K337">
      <f>'P:\2Novada_parvalde\2 NP mēneša plāns\04_Plānošanas matricas\Rakstiņš\[Rakstiņš.xlsm]Nodarbību saraksts'!K13</f>
    </nc>
  </rcc>
  <rcc rId="4749" sId="1">
    <oc r="L337">
      <f>'P:\2Novada_Nodala\2 NP mēneša plāns\04_Plānošanas matricas\Rakstiņš\[Rakstiņš.xlsm]Nodarbību saraksts'!L13</f>
    </oc>
    <nc r="L337">
      <f>'P:\2Novada_parvalde\2 NP mēneša plāns\04_Plānošanas matricas\Rakstiņš\[Rakstiņš.xlsm]Nodarbību saraksts'!L13</f>
    </nc>
  </rcc>
  <rcc rId="4750" sId="1">
    <oc r="M337">
      <f>'P:\2Novada_Nodala\2 NP mēneša plāns\04_Plānošanas matricas\Rakstiņš\[Rakstiņš.xlsm]Nodarbību saraksts'!M13</f>
    </oc>
    <nc r="M337">
      <f>'P:\2Novada_parvalde\2 NP mēneša plāns\04_Plānošanas matricas\Rakstiņš\[Rakstiņš.xlsm]Nodarbību saraksts'!M13</f>
    </nc>
  </rcc>
  <rcc rId="4751" sId="1">
    <oc r="N337">
      <f>'P:\2Novada_Nodala\2 NP mēneša plāns\04_Plānošanas matricas\Rakstiņš\[Rakstiņš.xlsm]Nodarbību saraksts'!N13</f>
    </oc>
    <nc r="N337">
      <f>'P:\2Novada_parvalde\2 NP mēneša plāns\04_Plānošanas matricas\Rakstiņš\[Rakstiņš.xlsm]Nodarbību saraksts'!N13</f>
    </nc>
  </rcc>
  <rcc rId="4752" sId="1">
    <oc r="O337">
      <f>'P:\2Novada_Nodala\2 NP mēneša plāns\04_Plānošanas matricas\Rakstiņš\[Rakstiņš.xlsm]Nodarbību saraksts'!O13</f>
    </oc>
    <nc r="O337">
      <f>'P:\2Novada_parvalde\2 NP mēneša plāns\04_Plānošanas matricas\Rakstiņš\[Rakstiņš.xlsm]Nodarbību saraksts'!O13</f>
    </nc>
  </rcc>
  <rcc rId="4753" sId="1">
    <oc r="P337">
      <f>'P:\2Novada_Nodala\2 NP mēneša plāns\04_Plānošanas matricas\Rakstiņš\[Rakstiņš.xlsm]Nodarbību saraksts'!P13</f>
    </oc>
    <nc r="P337">
      <f>'P:\2Novada_parvalde\2 NP mēneša plāns\04_Plānošanas matricas\Rakstiņš\[Rakstiņš.xlsm]Nodarbību saraksts'!P13</f>
    </nc>
  </rcc>
  <rcc rId="4754" sId="1">
    <oc r="Q337">
      <f>'P:\2Novada_Nodala\2 NP mēneša plāns\04_Plānošanas matricas\Rakstiņš\[Rakstiņš.xlsm]Nodarbību saraksts'!Q13</f>
    </oc>
    <nc r="Q337">
      <f>'P:\2Novada_parvalde\2 NP mēneša plāns\04_Plānošanas matricas\Rakstiņš\[Rakstiņš.xlsm]Nodarbību saraksts'!Q13</f>
    </nc>
  </rcc>
  <rcc rId="4755" sId="1">
    <oc r="R337">
      <f>'P:\2Novada_Nodala\2 NP mēneša plāns\04_Plānošanas matricas\Rakstiņš\[Rakstiņš.xlsm]Nodarbību saraksts'!R13</f>
    </oc>
    <nc r="R337">
      <f>'P:\2Novada_parvalde\2 NP mēneša plāns\04_Plānošanas matricas\Rakstiņš\[Rakstiņš.xlsm]Nodarbību saraksts'!R13</f>
    </nc>
  </rcc>
  <rcc rId="4756" sId="1">
    <oc r="S337">
      <f>'P:\2Novada_Nodala\2 NP mēneša plāns\04_Plānošanas matricas\Rakstiņš\[Rakstiņš.xlsm]Nodarbību saraksts'!S13</f>
    </oc>
    <nc r="S337">
      <f>'P:\2Novada_parvalde\2 NP mēneša plāns\04_Plānošanas matricas\Rakstiņš\[Rakstiņš.xlsm]Nodarbību saraksts'!S13</f>
    </nc>
  </rcc>
  <rcc rId="4757" sId="1">
    <oc r="T337">
      <f>'P:\2Novada_Nodala\2 NP mēneša plāns\04_Plānošanas matricas\Rakstiņš\[Rakstiņš.xlsm]Nodarbību saraksts'!T13</f>
    </oc>
    <nc r="T337">
      <f>'P:\2Novada_parvalde\2 NP mēneša plāns\04_Plānošanas matricas\Rakstiņš\[Rakstiņš.xlsm]Nodarbību saraksts'!T13</f>
    </nc>
  </rcc>
  <rcc rId="4758" sId="1">
    <oc r="U337">
      <f>'P:\2Novada_Nodala\2 NP mēneša plāns\04_Plānošanas matricas\Rakstiņš\[Rakstiņš.xlsm]Nodarbību saraksts'!U13</f>
    </oc>
    <nc r="U337">
      <f>'P:\2Novada_parvalde\2 NP mēneša plāns\04_Plānošanas matricas\Rakstiņš\[Rakstiņš.xlsm]Nodarbību saraksts'!U13</f>
    </nc>
  </rcc>
  <rcc rId="4759" sId="1">
    <oc r="D338">
      <f>'P:\2Novada_Nodala\2 NP mēneša plāns\04_Plānošanas matricas\Rakstiņš\[Rakstiņš.xlsm]Nodarbību saraksts'!D14</f>
    </oc>
    <nc r="D338">
      <f>'P:\2Novada_parvalde\2 NP mēneša plāns\04_Plānošanas matricas\Rakstiņš\[Rakstiņš.xlsm]Nodarbību saraksts'!D14</f>
    </nc>
  </rcc>
  <rcc rId="4760" sId="1">
    <oc r="E338">
      <f>'P:\2Novada_Nodala\2 NP mēneša plāns\04_Plānošanas matricas\Rakstiņš\[Rakstiņš.xlsm]Nodarbību saraksts'!E14</f>
    </oc>
    <nc r="E338">
      <f>'P:\2Novada_parvalde\2 NP mēneša plāns\04_Plānošanas matricas\Rakstiņš\[Rakstiņš.xlsm]Nodarbību saraksts'!E14</f>
    </nc>
  </rcc>
  <rcc rId="4761" sId="1">
    <oc r="F338">
      <f>'P:\2Novada_Nodala\2 NP mēneša plāns\04_Plānošanas matricas\Rakstiņš\[Rakstiņš.xlsm]Nodarbību saraksts'!F14</f>
    </oc>
    <nc r="F338">
      <f>'P:\2Novada_parvalde\2 NP mēneša plāns\04_Plānošanas matricas\Rakstiņš\[Rakstiņš.xlsm]Nodarbību saraksts'!F14</f>
    </nc>
  </rcc>
  <rcc rId="4762" sId="1">
    <oc r="G338">
      <f>'P:\2Novada_Nodala\2 NP mēneša plāns\04_Plānošanas matricas\Rakstiņš\[Rakstiņš.xlsm]Nodarbību saraksts'!G14</f>
    </oc>
    <nc r="G338">
      <f>'P:\2Novada_parvalde\2 NP mēneša plāns\04_Plānošanas matricas\Rakstiņš\[Rakstiņš.xlsm]Nodarbību saraksts'!G14</f>
    </nc>
  </rcc>
  <rcc rId="4763" sId="1">
    <oc r="H338">
      <f>'P:\2Novada_Nodala\2 NP mēneša plāns\04_Plānošanas matricas\Rakstiņš\[Rakstiņš.xlsm]Nodarbību saraksts'!H14</f>
    </oc>
    <nc r="H338">
      <f>'P:\2Novada_parvalde\2 NP mēneša plāns\04_Plānošanas matricas\Rakstiņš\[Rakstiņš.xlsm]Nodarbību saraksts'!H14</f>
    </nc>
  </rcc>
  <rcc rId="4764" sId="1">
    <oc r="I338">
      <f>'P:\2Novada_Nodala\2 NP mēneša plāns\04_Plānošanas matricas\Rakstiņš\[Rakstiņš.xlsm]Nodarbību saraksts'!I14</f>
    </oc>
    <nc r="I338">
      <f>'P:\2Novada_parvalde\2 NP mēneša plāns\04_Plānošanas matricas\Rakstiņš\[Rakstiņš.xlsm]Nodarbību saraksts'!I14</f>
    </nc>
  </rcc>
  <rcc rId="4765" sId="1">
    <oc r="J338">
      <f>'P:\2Novada_Nodala\2 NP mēneša plāns\04_Plānošanas matricas\Rakstiņš\[Rakstiņš.xlsm]Nodarbību saraksts'!J14</f>
    </oc>
    <nc r="J338">
      <f>'P:\2Novada_parvalde\2 NP mēneša plāns\04_Plānošanas matricas\Rakstiņš\[Rakstiņš.xlsm]Nodarbību saraksts'!J14</f>
    </nc>
  </rcc>
  <rcc rId="4766" sId="1">
    <oc r="K338">
      <f>'P:\2Novada_Nodala\2 NP mēneša plāns\04_Plānošanas matricas\Rakstiņš\[Rakstiņš.xlsm]Nodarbību saraksts'!K14</f>
    </oc>
    <nc r="K338">
      <f>'P:\2Novada_parvalde\2 NP mēneša plāns\04_Plānošanas matricas\Rakstiņš\[Rakstiņš.xlsm]Nodarbību saraksts'!K14</f>
    </nc>
  </rcc>
  <rcc rId="4767" sId="1">
    <oc r="L338">
      <f>'P:\2Novada_Nodala\2 NP mēneša plāns\04_Plānošanas matricas\Rakstiņš\[Rakstiņš.xlsm]Nodarbību saraksts'!L14</f>
    </oc>
    <nc r="L338">
      <f>'P:\2Novada_parvalde\2 NP mēneša plāns\04_Plānošanas matricas\Rakstiņš\[Rakstiņš.xlsm]Nodarbību saraksts'!L14</f>
    </nc>
  </rcc>
  <rcc rId="4768" sId="1">
    <oc r="M338">
      <f>'P:\2Novada_Nodala\2 NP mēneša plāns\04_Plānošanas matricas\Rakstiņš\[Rakstiņš.xlsm]Nodarbību saraksts'!M14</f>
    </oc>
    <nc r="M338">
      <f>'P:\2Novada_parvalde\2 NP mēneša plāns\04_Plānošanas matricas\Rakstiņš\[Rakstiņš.xlsm]Nodarbību saraksts'!M14</f>
    </nc>
  </rcc>
  <rcc rId="4769" sId="1">
    <oc r="N338">
      <f>'P:\2Novada_Nodala\2 NP mēneša plāns\04_Plānošanas matricas\Rakstiņš\[Rakstiņš.xlsm]Nodarbību saraksts'!N14</f>
    </oc>
    <nc r="N338">
      <f>'P:\2Novada_parvalde\2 NP mēneša plāns\04_Plānošanas matricas\Rakstiņš\[Rakstiņš.xlsm]Nodarbību saraksts'!N14</f>
    </nc>
  </rcc>
  <rcc rId="4770" sId="1">
    <oc r="O338">
      <f>'P:\2Novada_Nodala\2 NP mēneša plāns\04_Plānošanas matricas\Rakstiņš\[Rakstiņš.xlsm]Nodarbību saraksts'!O14</f>
    </oc>
    <nc r="O338">
      <f>'P:\2Novada_parvalde\2 NP mēneša plāns\04_Plānošanas matricas\Rakstiņš\[Rakstiņš.xlsm]Nodarbību saraksts'!O14</f>
    </nc>
  </rcc>
  <rcc rId="4771" sId="1">
    <oc r="P338">
      <f>'P:\2Novada_Nodala\2 NP mēneša plāns\04_Plānošanas matricas\Rakstiņš\[Rakstiņš.xlsm]Nodarbību saraksts'!P14</f>
    </oc>
    <nc r="P338">
      <f>'P:\2Novada_parvalde\2 NP mēneša plāns\04_Plānošanas matricas\Rakstiņš\[Rakstiņš.xlsm]Nodarbību saraksts'!P14</f>
    </nc>
  </rcc>
  <rcc rId="4772" sId="1">
    <oc r="Q338">
      <f>'P:\2Novada_Nodala\2 NP mēneša plāns\04_Plānošanas matricas\Rakstiņš\[Rakstiņš.xlsm]Nodarbību saraksts'!Q14</f>
    </oc>
    <nc r="Q338">
      <f>'P:\2Novada_parvalde\2 NP mēneša plāns\04_Plānošanas matricas\Rakstiņš\[Rakstiņš.xlsm]Nodarbību saraksts'!Q14</f>
    </nc>
  </rcc>
  <rcc rId="4773" sId="1">
    <oc r="R338">
      <f>'P:\2Novada_Nodala\2 NP mēneša plāns\04_Plānošanas matricas\Rakstiņš\[Rakstiņš.xlsm]Nodarbību saraksts'!R14</f>
    </oc>
    <nc r="R338">
      <f>'P:\2Novada_parvalde\2 NP mēneša plāns\04_Plānošanas matricas\Rakstiņš\[Rakstiņš.xlsm]Nodarbību saraksts'!R14</f>
    </nc>
  </rcc>
  <rcc rId="4774" sId="1">
    <oc r="S338">
      <f>'P:\2Novada_Nodala\2 NP mēneša plāns\04_Plānošanas matricas\Rakstiņš\[Rakstiņš.xlsm]Nodarbību saraksts'!S14</f>
    </oc>
    <nc r="S338">
      <f>'P:\2Novada_parvalde\2 NP mēneša plāns\04_Plānošanas matricas\Rakstiņš\[Rakstiņš.xlsm]Nodarbību saraksts'!S14</f>
    </nc>
  </rcc>
  <rcc rId="4775" sId="1">
    <oc r="T338">
      <f>'P:\2Novada_Nodala\2 NP mēneša plāns\04_Plānošanas matricas\Rakstiņš\[Rakstiņš.xlsm]Nodarbību saraksts'!T14</f>
    </oc>
    <nc r="T338">
      <f>'P:\2Novada_parvalde\2 NP mēneša plāns\04_Plānošanas matricas\Rakstiņš\[Rakstiņš.xlsm]Nodarbību saraksts'!T14</f>
    </nc>
  </rcc>
  <rcc rId="4776" sId="1">
    <oc r="U338">
      <f>'P:\2Novada_Nodala\2 NP mēneša plāns\04_Plānošanas matricas\Rakstiņš\[Rakstiņš.xlsm]Nodarbību saraksts'!U14</f>
    </oc>
    <nc r="U338">
      <f>'P:\2Novada_parvalde\2 NP mēneša plāns\04_Plānošanas matricas\Rakstiņš\[Rakstiņš.xlsm]Nodarbību saraksts'!U14</f>
    </nc>
  </rcc>
  <rcc rId="4777" sId="1">
    <oc r="D339">
      <f>'P:\2Novada_Nodala\2 NP mēneša plāns\04_Plānošanas matricas\Rakstiņš\[Rakstiņš.xlsm]Nodarbību saraksts'!D15</f>
    </oc>
    <nc r="D339">
      <f>'P:\2Novada_parvalde\2 NP mēneša plāns\04_Plānošanas matricas\Rakstiņš\[Rakstiņš.xlsm]Nodarbību saraksts'!D15</f>
    </nc>
  </rcc>
  <rcc rId="4778" sId="1">
    <oc r="E339">
      <f>'P:\2Novada_Nodala\2 NP mēneša plāns\04_Plānošanas matricas\Rakstiņš\[Rakstiņš.xlsm]Nodarbību saraksts'!E15</f>
    </oc>
    <nc r="E339">
      <f>'P:\2Novada_parvalde\2 NP mēneša plāns\04_Plānošanas matricas\Rakstiņš\[Rakstiņš.xlsm]Nodarbību saraksts'!E15</f>
    </nc>
  </rcc>
  <rcc rId="4779" sId="1">
    <oc r="F339">
      <f>'P:\2Novada_Nodala\2 NP mēneša plāns\04_Plānošanas matricas\Rakstiņš\[Rakstiņš.xlsm]Nodarbību saraksts'!F15</f>
    </oc>
    <nc r="F339">
      <f>'P:\2Novada_parvalde\2 NP mēneša plāns\04_Plānošanas matricas\Rakstiņš\[Rakstiņš.xlsm]Nodarbību saraksts'!F15</f>
    </nc>
  </rcc>
  <rcc rId="4780" sId="1">
    <oc r="G339">
      <f>'P:\2Novada_Nodala\2 NP mēneša plāns\04_Plānošanas matricas\Rakstiņš\[Rakstiņš.xlsm]Nodarbību saraksts'!G15</f>
    </oc>
    <nc r="G339">
      <f>'P:\2Novada_parvalde\2 NP mēneša plāns\04_Plānošanas matricas\Rakstiņš\[Rakstiņš.xlsm]Nodarbību saraksts'!G15</f>
    </nc>
  </rcc>
  <rcc rId="4781" sId="1">
    <oc r="H339">
      <f>'P:\2Novada_Nodala\2 NP mēneša plāns\04_Plānošanas matricas\Rakstiņš\[Rakstiņš.xlsm]Nodarbību saraksts'!H15</f>
    </oc>
    <nc r="H339">
      <f>'P:\2Novada_parvalde\2 NP mēneša plāns\04_Plānošanas matricas\Rakstiņš\[Rakstiņš.xlsm]Nodarbību saraksts'!H15</f>
    </nc>
  </rcc>
  <rcc rId="4782" sId="1">
    <oc r="I339">
      <f>'P:\2Novada_Nodala\2 NP mēneša plāns\04_Plānošanas matricas\Rakstiņš\[Rakstiņš.xlsm]Nodarbību saraksts'!I15</f>
    </oc>
    <nc r="I339">
      <f>'P:\2Novada_parvalde\2 NP mēneša plāns\04_Plānošanas matricas\Rakstiņš\[Rakstiņš.xlsm]Nodarbību saraksts'!I15</f>
    </nc>
  </rcc>
  <rcc rId="4783" sId="1">
    <oc r="J339">
      <f>'P:\2Novada_Nodala\2 NP mēneša plāns\04_Plānošanas matricas\Rakstiņš\[Rakstiņš.xlsm]Nodarbību saraksts'!J15</f>
    </oc>
    <nc r="J339">
      <f>'P:\2Novada_parvalde\2 NP mēneša plāns\04_Plānošanas matricas\Rakstiņš\[Rakstiņš.xlsm]Nodarbību saraksts'!J15</f>
    </nc>
  </rcc>
  <rcc rId="4784" sId="1">
    <oc r="K339">
      <f>'P:\2Novada_Nodala\2 NP mēneša plāns\04_Plānošanas matricas\Rakstiņš\[Rakstiņš.xlsm]Nodarbību saraksts'!K15</f>
    </oc>
    <nc r="K339">
      <f>'P:\2Novada_parvalde\2 NP mēneša plāns\04_Plānošanas matricas\Rakstiņš\[Rakstiņš.xlsm]Nodarbību saraksts'!K15</f>
    </nc>
  </rcc>
  <rcc rId="4785" sId="1">
    <oc r="L339">
      <f>'P:\2Novada_Nodala\2 NP mēneša plāns\04_Plānošanas matricas\Rakstiņš\[Rakstiņš.xlsm]Nodarbību saraksts'!L15</f>
    </oc>
    <nc r="L339">
      <f>'P:\2Novada_parvalde\2 NP mēneša plāns\04_Plānošanas matricas\Rakstiņš\[Rakstiņš.xlsm]Nodarbību saraksts'!L15</f>
    </nc>
  </rcc>
  <rcc rId="4786" sId="1">
    <oc r="M339">
      <f>'P:\2Novada_Nodala\2 NP mēneša plāns\04_Plānošanas matricas\Rakstiņš\[Rakstiņš.xlsm]Nodarbību saraksts'!M15</f>
    </oc>
    <nc r="M339">
      <f>'P:\2Novada_parvalde\2 NP mēneša plāns\04_Plānošanas matricas\Rakstiņš\[Rakstiņš.xlsm]Nodarbību saraksts'!M15</f>
    </nc>
  </rcc>
  <rcc rId="4787" sId="1">
    <oc r="N339">
      <f>'P:\2Novada_Nodala\2 NP mēneša plāns\04_Plānošanas matricas\Rakstiņš\[Rakstiņš.xlsm]Nodarbību saraksts'!N15</f>
    </oc>
    <nc r="N339">
      <f>'P:\2Novada_parvalde\2 NP mēneša plāns\04_Plānošanas matricas\Rakstiņš\[Rakstiņš.xlsm]Nodarbību saraksts'!N15</f>
    </nc>
  </rcc>
  <rcc rId="4788" sId="1">
    <oc r="O339">
      <f>'P:\2Novada_Nodala\2 NP mēneša plāns\04_Plānošanas matricas\Rakstiņš\[Rakstiņš.xlsm]Nodarbību saraksts'!O15</f>
    </oc>
    <nc r="O339">
      <f>'P:\2Novada_parvalde\2 NP mēneša plāns\04_Plānošanas matricas\Rakstiņš\[Rakstiņš.xlsm]Nodarbību saraksts'!O15</f>
    </nc>
  </rcc>
  <rcc rId="4789" sId="1">
    <oc r="P339">
      <f>'P:\2Novada_Nodala\2 NP mēneša plāns\04_Plānošanas matricas\Rakstiņš\[Rakstiņš.xlsm]Nodarbību saraksts'!P15</f>
    </oc>
    <nc r="P339">
      <f>'P:\2Novada_parvalde\2 NP mēneša plāns\04_Plānošanas matricas\Rakstiņš\[Rakstiņš.xlsm]Nodarbību saraksts'!P15</f>
    </nc>
  </rcc>
  <rcc rId="4790" sId="1">
    <oc r="Q339">
      <f>'P:\2Novada_Nodala\2 NP mēneša plāns\04_Plānošanas matricas\Rakstiņš\[Rakstiņš.xlsm]Nodarbību saraksts'!Q15</f>
    </oc>
    <nc r="Q339">
      <f>'P:\2Novada_parvalde\2 NP mēneša plāns\04_Plānošanas matricas\Rakstiņš\[Rakstiņš.xlsm]Nodarbību saraksts'!Q15</f>
    </nc>
  </rcc>
  <rcc rId="4791" sId="1">
    <oc r="R339">
      <f>'P:\2Novada_Nodala\2 NP mēneša plāns\04_Plānošanas matricas\Rakstiņš\[Rakstiņš.xlsm]Nodarbību saraksts'!R15</f>
    </oc>
    <nc r="R339">
      <f>'P:\2Novada_parvalde\2 NP mēneša plāns\04_Plānošanas matricas\Rakstiņš\[Rakstiņš.xlsm]Nodarbību saraksts'!R15</f>
    </nc>
  </rcc>
  <rcc rId="4792" sId="1">
    <oc r="S339">
      <f>'P:\2Novada_Nodala\2 NP mēneša plāns\04_Plānošanas matricas\Rakstiņš\[Rakstiņš.xlsm]Nodarbību saraksts'!S15</f>
    </oc>
    <nc r="S339">
      <f>'P:\2Novada_parvalde\2 NP mēneša plāns\04_Plānošanas matricas\Rakstiņš\[Rakstiņš.xlsm]Nodarbību saraksts'!S15</f>
    </nc>
  </rcc>
  <rcc rId="4793" sId="1">
    <oc r="T339">
      <f>'P:\2Novada_Nodala\2 NP mēneša plāns\04_Plānošanas matricas\Rakstiņš\[Rakstiņš.xlsm]Nodarbību saraksts'!T15</f>
    </oc>
    <nc r="T339">
      <f>'P:\2Novada_parvalde\2 NP mēneša plāns\04_Plānošanas matricas\Rakstiņš\[Rakstiņš.xlsm]Nodarbību saraksts'!T15</f>
    </nc>
  </rcc>
  <rcc rId="4794" sId="1">
    <oc r="U339">
      <f>'P:\2Novada_Nodala\2 NP mēneša plāns\04_Plānošanas matricas\Rakstiņš\[Rakstiņš.xlsm]Nodarbību saraksts'!U15</f>
    </oc>
    <nc r="U339">
      <f>'P:\2Novada_parvalde\2 NP mēneša plāns\04_Plānošanas matricas\Rakstiņš\[Rakstiņš.xlsm]Nodarbību saraksts'!U15</f>
    </nc>
  </rcc>
  <rcc rId="4795" sId="1">
    <oc r="D340">
      <f>'P:\2Novada_Nodala\2 NP mēneša plāns\04_Plānošanas matricas\Rakstiņš\[Rakstiņš.xlsm]Nodarbību saraksts'!D16</f>
    </oc>
    <nc r="D340">
      <f>'P:\2Novada_parvalde\2 NP mēneša plāns\04_Plānošanas matricas\Rakstiņš\[Rakstiņš.xlsm]Nodarbību saraksts'!D16</f>
    </nc>
  </rcc>
  <rcc rId="4796" sId="1">
    <oc r="E340">
      <f>'P:\2Novada_Nodala\2 NP mēneša plāns\04_Plānošanas matricas\Rakstiņš\[Rakstiņš.xlsm]Nodarbību saraksts'!E16</f>
    </oc>
    <nc r="E340">
      <f>'P:\2Novada_parvalde\2 NP mēneša plāns\04_Plānošanas matricas\Rakstiņš\[Rakstiņš.xlsm]Nodarbību saraksts'!E16</f>
    </nc>
  </rcc>
  <rcc rId="4797" sId="1">
    <oc r="F340">
      <f>'P:\2Novada_Nodala\2 NP mēneša plāns\04_Plānošanas matricas\Rakstiņš\[Rakstiņš.xlsm]Nodarbību saraksts'!F16</f>
    </oc>
    <nc r="F340">
      <f>'P:\2Novada_parvalde\2 NP mēneša plāns\04_Plānošanas matricas\Rakstiņš\[Rakstiņš.xlsm]Nodarbību saraksts'!F16</f>
    </nc>
  </rcc>
  <rcc rId="4798" sId="1">
    <oc r="G340">
      <f>'P:\2Novada_Nodala\2 NP mēneša plāns\04_Plānošanas matricas\Rakstiņš\[Rakstiņš.xlsm]Nodarbību saraksts'!G16</f>
    </oc>
    <nc r="G340">
      <f>'P:\2Novada_parvalde\2 NP mēneša plāns\04_Plānošanas matricas\Rakstiņš\[Rakstiņš.xlsm]Nodarbību saraksts'!G16</f>
    </nc>
  </rcc>
  <rcc rId="4799" sId="1">
    <oc r="H340">
      <f>'P:\2Novada_Nodala\2 NP mēneša plāns\04_Plānošanas matricas\Rakstiņš\[Rakstiņš.xlsm]Nodarbību saraksts'!H16</f>
    </oc>
    <nc r="H340">
      <f>'P:\2Novada_parvalde\2 NP mēneša plāns\04_Plānošanas matricas\Rakstiņš\[Rakstiņš.xlsm]Nodarbību saraksts'!H16</f>
    </nc>
  </rcc>
  <rcc rId="4800" sId="1">
    <oc r="I340">
      <f>'P:\2Novada_Nodala\2 NP mēneša plāns\04_Plānošanas matricas\Rakstiņš\[Rakstiņš.xlsm]Nodarbību saraksts'!I16</f>
    </oc>
    <nc r="I340">
      <f>'P:\2Novada_parvalde\2 NP mēneša plāns\04_Plānošanas matricas\Rakstiņš\[Rakstiņš.xlsm]Nodarbību saraksts'!I16</f>
    </nc>
  </rcc>
  <rcc rId="4801" sId="1">
    <oc r="J340">
      <f>'P:\2Novada_Nodala\2 NP mēneša plāns\04_Plānošanas matricas\Rakstiņš\[Rakstiņš.xlsm]Nodarbību saraksts'!J16</f>
    </oc>
    <nc r="J340">
      <f>'P:\2Novada_parvalde\2 NP mēneša plāns\04_Plānošanas matricas\Rakstiņš\[Rakstiņš.xlsm]Nodarbību saraksts'!J16</f>
    </nc>
  </rcc>
  <rcc rId="4802" sId="1">
    <oc r="K340">
      <f>'P:\2Novada_Nodala\2 NP mēneša plāns\04_Plānošanas matricas\Rakstiņš\[Rakstiņš.xlsm]Nodarbību saraksts'!K16</f>
    </oc>
    <nc r="K340">
      <f>'P:\2Novada_parvalde\2 NP mēneša plāns\04_Plānošanas matricas\Rakstiņš\[Rakstiņš.xlsm]Nodarbību saraksts'!K16</f>
    </nc>
  </rcc>
  <rcc rId="4803" sId="1">
    <oc r="L340">
      <f>'P:\2Novada_Nodala\2 NP mēneša plāns\04_Plānošanas matricas\Rakstiņš\[Rakstiņš.xlsm]Nodarbību saraksts'!L16</f>
    </oc>
    <nc r="L340">
      <f>'P:\2Novada_parvalde\2 NP mēneša plāns\04_Plānošanas matricas\Rakstiņš\[Rakstiņš.xlsm]Nodarbību saraksts'!L16</f>
    </nc>
  </rcc>
  <rcc rId="4804" sId="1">
    <oc r="M340">
      <f>'P:\2Novada_Nodala\2 NP mēneša plāns\04_Plānošanas matricas\Rakstiņš\[Rakstiņš.xlsm]Nodarbību saraksts'!M16</f>
    </oc>
    <nc r="M340">
      <f>'P:\2Novada_parvalde\2 NP mēneša plāns\04_Plānošanas matricas\Rakstiņš\[Rakstiņš.xlsm]Nodarbību saraksts'!M16</f>
    </nc>
  </rcc>
  <rcc rId="4805" sId="1">
    <oc r="N340">
      <f>'P:\2Novada_Nodala\2 NP mēneša plāns\04_Plānošanas matricas\Rakstiņš\[Rakstiņš.xlsm]Nodarbību saraksts'!N16</f>
    </oc>
    <nc r="N340">
      <f>'P:\2Novada_parvalde\2 NP mēneša plāns\04_Plānošanas matricas\Rakstiņš\[Rakstiņš.xlsm]Nodarbību saraksts'!N16</f>
    </nc>
  </rcc>
  <rcc rId="4806" sId="1">
    <oc r="O340">
      <f>'P:\2Novada_Nodala\2 NP mēneša plāns\04_Plānošanas matricas\Rakstiņš\[Rakstiņš.xlsm]Nodarbību saraksts'!O16</f>
    </oc>
    <nc r="O340">
      <f>'P:\2Novada_parvalde\2 NP mēneša plāns\04_Plānošanas matricas\Rakstiņš\[Rakstiņš.xlsm]Nodarbību saraksts'!O16</f>
    </nc>
  </rcc>
  <rcc rId="4807" sId="1">
    <oc r="P340">
      <f>'P:\2Novada_Nodala\2 NP mēneša plāns\04_Plānošanas matricas\Rakstiņš\[Rakstiņš.xlsm]Nodarbību saraksts'!P16</f>
    </oc>
    <nc r="P340">
      <f>'P:\2Novada_parvalde\2 NP mēneša plāns\04_Plānošanas matricas\Rakstiņš\[Rakstiņš.xlsm]Nodarbību saraksts'!P16</f>
    </nc>
  </rcc>
  <rcc rId="4808" sId="1">
    <oc r="Q340">
      <f>'P:\2Novada_Nodala\2 NP mēneša plāns\04_Plānošanas matricas\Rakstiņš\[Rakstiņš.xlsm]Nodarbību saraksts'!Q16</f>
    </oc>
    <nc r="Q340">
      <f>'P:\2Novada_parvalde\2 NP mēneša plāns\04_Plānošanas matricas\Rakstiņš\[Rakstiņš.xlsm]Nodarbību saraksts'!Q16</f>
    </nc>
  </rcc>
  <rcc rId="4809" sId="1">
    <oc r="R340">
      <f>'P:\2Novada_Nodala\2 NP mēneša plāns\04_Plānošanas matricas\Rakstiņš\[Rakstiņš.xlsm]Nodarbību saraksts'!R16</f>
    </oc>
    <nc r="R340">
      <f>'P:\2Novada_parvalde\2 NP mēneša plāns\04_Plānošanas matricas\Rakstiņš\[Rakstiņš.xlsm]Nodarbību saraksts'!R16</f>
    </nc>
  </rcc>
  <rcc rId="4810" sId="1">
    <oc r="S340">
      <f>'P:\2Novada_Nodala\2 NP mēneša plāns\04_Plānošanas matricas\Rakstiņš\[Rakstiņš.xlsm]Nodarbību saraksts'!S16</f>
    </oc>
    <nc r="S340">
      <f>'P:\2Novada_parvalde\2 NP mēneša plāns\04_Plānošanas matricas\Rakstiņš\[Rakstiņš.xlsm]Nodarbību saraksts'!S16</f>
    </nc>
  </rcc>
  <rcc rId="4811" sId="1">
    <oc r="T340">
      <f>'P:\2Novada_Nodala\2 NP mēneša plāns\04_Plānošanas matricas\Rakstiņš\[Rakstiņš.xlsm]Nodarbību saraksts'!T16</f>
    </oc>
    <nc r="T340">
      <f>'P:\2Novada_parvalde\2 NP mēneša plāns\04_Plānošanas matricas\Rakstiņš\[Rakstiņš.xlsm]Nodarbību saraksts'!T16</f>
    </nc>
  </rcc>
  <rcc rId="4812" sId="1">
    <oc r="U340">
      <f>'P:\2Novada_Nodala\2 NP mēneša plāns\04_Plānošanas matricas\Rakstiņš\[Rakstiņš.xlsm]Nodarbību saraksts'!U16</f>
    </oc>
    <nc r="U340">
      <f>'P:\2Novada_parvalde\2 NP mēneša plāns\04_Plānošanas matricas\Rakstiņš\[Rakstiņš.xlsm]Nodarbību saraksts'!U16</f>
    </nc>
  </rcc>
  <rcc rId="4813" sId="1">
    <oc r="D341">
      <f>'P:\2Novada_Nodala\2 NP mēneša plāns\04_Plānošanas matricas\Rakstiņš\[Rakstiņš.xlsm]Nodarbību saraksts'!D17</f>
    </oc>
    <nc r="D341">
      <f>'P:\2Novada_parvalde\2 NP mēneša plāns\04_Plānošanas matricas\Rakstiņš\[Rakstiņš.xlsm]Nodarbību saraksts'!D17</f>
    </nc>
  </rcc>
  <rcc rId="4814" sId="1">
    <oc r="E341">
      <f>'P:\2Novada_Nodala\2 NP mēneša plāns\04_Plānošanas matricas\Rakstiņš\[Rakstiņš.xlsm]Nodarbību saraksts'!E17</f>
    </oc>
    <nc r="E341">
      <f>'P:\2Novada_parvalde\2 NP mēneša plāns\04_Plānošanas matricas\Rakstiņš\[Rakstiņš.xlsm]Nodarbību saraksts'!E17</f>
    </nc>
  </rcc>
  <rcc rId="4815" sId="1">
    <oc r="F341">
      <f>'P:\2Novada_Nodala\2 NP mēneša plāns\04_Plānošanas matricas\Rakstiņš\[Rakstiņš.xlsm]Nodarbību saraksts'!F17</f>
    </oc>
    <nc r="F341">
      <f>'P:\2Novada_parvalde\2 NP mēneša plāns\04_Plānošanas matricas\Rakstiņš\[Rakstiņš.xlsm]Nodarbību saraksts'!F17</f>
    </nc>
  </rcc>
  <rcc rId="4816" sId="1">
    <oc r="G341">
      <f>'P:\2Novada_Nodala\2 NP mēneša plāns\04_Plānošanas matricas\Rakstiņš\[Rakstiņš.xlsm]Nodarbību saraksts'!G17</f>
    </oc>
    <nc r="G341">
      <f>'P:\2Novada_parvalde\2 NP mēneša plāns\04_Plānošanas matricas\Rakstiņš\[Rakstiņš.xlsm]Nodarbību saraksts'!G17</f>
    </nc>
  </rcc>
  <rcc rId="4817" sId="1">
    <oc r="H341">
      <f>'P:\2Novada_Nodala\2 NP mēneša plāns\04_Plānošanas matricas\Rakstiņš\[Rakstiņš.xlsm]Nodarbību saraksts'!H17</f>
    </oc>
    <nc r="H341">
      <f>'P:\2Novada_parvalde\2 NP mēneša plāns\04_Plānošanas matricas\Rakstiņš\[Rakstiņš.xlsm]Nodarbību saraksts'!H17</f>
    </nc>
  </rcc>
  <rcc rId="4818" sId="1">
    <oc r="I341">
      <f>'P:\2Novada_Nodala\2 NP mēneša plāns\04_Plānošanas matricas\Rakstiņš\[Rakstiņš.xlsm]Nodarbību saraksts'!I17</f>
    </oc>
    <nc r="I341">
      <f>'P:\2Novada_parvalde\2 NP mēneša plāns\04_Plānošanas matricas\Rakstiņš\[Rakstiņš.xlsm]Nodarbību saraksts'!I17</f>
    </nc>
  </rcc>
  <rcc rId="4819" sId="1">
    <oc r="J341">
      <f>'P:\2Novada_Nodala\2 NP mēneša plāns\04_Plānošanas matricas\Rakstiņš\[Rakstiņš.xlsm]Nodarbību saraksts'!J17</f>
    </oc>
    <nc r="J341">
      <f>'P:\2Novada_parvalde\2 NP mēneša plāns\04_Plānošanas matricas\Rakstiņš\[Rakstiņš.xlsm]Nodarbību saraksts'!J17</f>
    </nc>
  </rcc>
  <rcc rId="4820" sId="1">
    <oc r="K341">
      <f>'P:\2Novada_Nodala\2 NP mēneša plāns\04_Plānošanas matricas\Rakstiņš\[Rakstiņš.xlsm]Nodarbību saraksts'!K17</f>
    </oc>
    <nc r="K341">
      <f>'P:\2Novada_parvalde\2 NP mēneša plāns\04_Plānošanas matricas\Rakstiņš\[Rakstiņš.xlsm]Nodarbību saraksts'!K17</f>
    </nc>
  </rcc>
  <rcc rId="4821" sId="1">
    <oc r="L341">
      <f>'P:\2Novada_Nodala\2 NP mēneša plāns\04_Plānošanas matricas\Rakstiņš\[Rakstiņš.xlsm]Nodarbību saraksts'!L17</f>
    </oc>
    <nc r="L341">
      <f>'P:\2Novada_parvalde\2 NP mēneša plāns\04_Plānošanas matricas\Rakstiņš\[Rakstiņš.xlsm]Nodarbību saraksts'!L17</f>
    </nc>
  </rcc>
  <rcc rId="4822" sId="1">
    <oc r="M341">
      <f>'P:\2Novada_Nodala\2 NP mēneša plāns\04_Plānošanas matricas\Rakstiņš\[Rakstiņš.xlsm]Nodarbību saraksts'!M17</f>
    </oc>
    <nc r="M341">
      <f>'P:\2Novada_parvalde\2 NP mēneša plāns\04_Plānošanas matricas\Rakstiņš\[Rakstiņš.xlsm]Nodarbību saraksts'!M17</f>
    </nc>
  </rcc>
  <rcc rId="4823" sId="1">
    <oc r="N341">
      <f>'P:\2Novada_Nodala\2 NP mēneša plāns\04_Plānošanas matricas\Rakstiņš\[Rakstiņš.xlsm]Nodarbību saraksts'!N17</f>
    </oc>
    <nc r="N341">
      <f>'P:\2Novada_parvalde\2 NP mēneša plāns\04_Plānošanas matricas\Rakstiņš\[Rakstiņš.xlsm]Nodarbību saraksts'!N17</f>
    </nc>
  </rcc>
  <rcc rId="4824" sId="1">
    <oc r="O341">
      <f>'P:\2Novada_Nodala\2 NP mēneša plāns\04_Plānošanas matricas\Rakstiņš\[Rakstiņš.xlsm]Nodarbību saraksts'!O17</f>
    </oc>
    <nc r="O341">
      <f>'P:\2Novada_parvalde\2 NP mēneša plāns\04_Plānošanas matricas\Rakstiņš\[Rakstiņš.xlsm]Nodarbību saraksts'!O17</f>
    </nc>
  </rcc>
  <rcc rId="4825" sId="1">
    <oc r="P341">
      <f>'P:\2Novada_Nodala\2 NP mēneša plāns\04_Plānošanas matricas\Rakstiņš\[Rakstiņš.xlsm]Nodarbību saraksts'!P17</f>
    </oc>
    <nc r="P341">
      <f>'P:\2Novada_parvalde\2 NP mēneša plāns\04_Plānošanas matricas\Rakstiņš\[Rakstiņš.xlsm]Nodarbību saraksts'!P17</f>
    </nc>
  </rcc>
  <rcc rId="4826" sId="1">
    <oc r="Q341">
      <f>'P:\2Novada_Nodala\2 NP mēneša plāns\04_Plānošanas matricas\Rakstiņš\[Rakstiņš.xlsm]Nodarbību saraksts'!Q17</f>
    </oc>
    <nc r="Q341">
      <f>'P:\2Novada_parvalde\2 NP mēneša plāns\04_Plānošanas matricas\Rakstiņš\[Rakstiņš.xlsm]Nodarbību saraksts'!Q17</f>
    </nc>
  </rcc>
  <rcc rId="4827" sId="1">
    <oc r="R341">
      <f>'P:\2Novada_Nodala\2 NP mēneša plāns\04_Plānošanas matricas\Rakstiņš\[Rakstiņš.xlsm]Nodarbību saraksts'!R17</f>
    </oc>
    <nc r="R341">
      <f>'P:\2Novada_parvalde\2 NP mēneša plāns\04_Plānošanas matricas\Rakstiņš\[Rakstiņš.xlsm]Nodarbību saraksts'!R17</f>
    </nc>
  </rcc>
  <rcc rId="4828" sId="1">
    <oc r="S341">
      <f>'P:\2Novada_Nodala\2 NP mēneša plāns\04_Plānošanas matricas\Rakstiņš\[Rakstiņš.xlsm]Nodarbību saraksts'!S17</f>
    </oc>
    <nc r="S341">
      <f>'P:\2Novada_parvalde\2 NP mēneša plāns\04_Plānošanas matricas\Rakstiņš\[Rakstiņš.xlsm]Nodarbību saraksts'!S17</f>
    </nc>
  </rcc>
  <rcc rId="4829" sId="1">
    <oc r="T341">
      <f>'P:\2Novada_Nodala\2 NP mēneša plāns\04_Plānošanas matricas\Rakstiņš\[Rakstiņš.xlsm]Nodarbību saraksts'!T17</f>
    </oc>
    <nc r="T341">
      <f>'P:\2Novada_parvalde\2 NP mēneša plāns\04_Plānošanas matricas\Rakstiņš\[Rakstiņš.xlsm]Nodarbību saraksts'!T17</f>
    </nc>
  </rcc>
  <rcc rId="4830" sId="1">
    <oc r="U341">
      <f>'P:\2Novada_Nodala\2 NP mēneša plāns\04_Plānošanas matricas\Rakstiņš\[Rakstiņš.xlsm]Nodarbību saraksts'!U17</f>
    </oc>
    <nc r="U341">
      <f>'P:\2Novada_parvalde\2 NP mēneša plāns\04_Plānošanas matricas\Rakstiņš\[Rakstiņš.xlsm]Nodarbību saraksts'!U17</f>
    </nc>
  </rcc>
  <rcc rId="4831" sId="1">
    <oc r="D342">
      <f>'P:\2Novada_Nodala\2 NP mēneša plāns\04_Plānošanas matricas\Rakstiņš\[Rakstiņš.xlsm]Nodarbību saraksts'!D18</f>
    </oc>
    <nc r="D342">
      <f>'P:\2Novada_parvalde\2 NP mēneša plāns\04_Plānošanas matricas\Rakstiņš\[Rakstiņš.xlsm]Nodarbību saraksts'!D18</f>
    </nc>
  </rcc>
  <rcc rId="4832" sId="1">
    <oc r="E342">
      <f>'P:\2Novada_Nodala\2 NP mēneša plāns\04_Plānošanas matricas\Rakstiņš\[Rakstiņš.xlsm]Nodarbību saraksts'!E18</f>
    </oc>
    <nc r="E342">
      <f>'P:\2Novada_parvalde\2 NP mēneša plāns\04_Plānošanas matricas\Rakstiņš\[Rakstiņš.xlsm]Nodarbību saraksts'!E18</f>
    </nc>
  </rcc>
  <rcc rId="4833" sId="1">
    <oc r="F342">
      <f>'P:\2Novada_Nodala\2 NP mēneša plāns\04_Plānošanas matricas\Rakstiņš\[Rakstiņš.xlsm]Nodarbību saraksts'!F18</f>
    </oc>
    <nc r="F342">
      <f>'P:\2Novada_parvalde\2 NP mēneša plāns\04_Plānošanas matricas\Rakstiņš\[Rakstiņš.xlsm]Nodarbību saraksts'!F18</f>
    </nc>
  </rcc>
  <rcc rId="4834" sId="1">
    <oc r="G342">
      <f>'P:\2Novada_Nodala\2 NP mēneša plāns\04_Plānošanas matricas\Rakstiņš\[Rakstiņš.xlsm]Nodarbību saraksts'!G18</f>
    </oc>
    <nc r="G342">
      <f>'P:\2Novada_parvalde\2 NP mēneša plāns\04_Plānošanas matricas\Rakstiņš\[Rakstiņš.xlsm]Nodarbību saraksts'!G18</f>
    </nc>
  </rcc>
  <rcc rId="4835" sId="1">
    <oc r="H342">
      <f>'P:\2Novada_Nodala\2 NP mēneša plāns\04_Plānošanas matricas\Rakstiņš\[Rakstiņš.xlsm]Nodarbību saraksts'!H18</f>
    </oc>
    <nc r="H342">
      <f>'P:\2Novada_parvalde\2 NP mēneša plāns\04_Plānošanas matricas\Rakstiņš\[Rakstiņš.xlsm]Nodarbību saraksts'!H18</f>
    </nc>
  </rcc>
  <rcc rId="4836" sId="1">
    <oc r="I342">
      <f>'P:\2Novada_Nodala\2 NP mēneša plāns\04_Plānošanas matricas\Rakstiņš\[Rakstiņš.xlsm]Nodarbību saraksts'!I18</f>
    </oc>
    <nc r="I342">
      <f>'P:\2Novada_parvalde\2 NP mēneša plāns\04_Plānošanas matricas\Rakstiņš\[Rakstiņš.xlsm]Nodarbību saraksts'!I18</f>
    </nc>
  </rcc>
  <rcc rId="4837" sId="1">
    <oc r="J342">
      <f>'P:\2Novada_Nodala\2 NP mēneša plāns\04_Plānošanas matricas\Rakstiņš\[Rakstiņš.xlsm]Nodarbību saraksts'!J18</f>
    </oc>
    <nc r="J342">
      <f>'P:\2Novada_parvalde\2 NP mēneša plāns\04_Plānošanas matricas\Rakstiņš\[Rakstiņš.xlsm]Nodarbību saraksts'!J18</f>
    </nc>
  </rcc>
  <rcc rId="4838" sId="1">
    <oc r="K342">
      <f>'P:\2Novada_Nodala\2 NP mēneša plāns\04_Plānošanas matricas\Rakstiņš\[Rakstiņš.xlsm]Nodarbību saraksts'!K18</f>
    </oc>
    <nc r="K342">
      <f>'P:\2Novada_parvalde\2 NP mēneša plāns\04_Plānošanas matricas\Rakstiņš\[Rakstiņš.xlsm]Nodarbību saraksts'!K18</f>
    </nc>
  </rcc>
  <rcc rId="4839" sId="1">
    <oc r="L342">
      <f>'P:\2Novada_Nodala\2 NP mēneša plāns\04_Plānošanas matricas\Rakstiņš\[Rakstiņš.xlsm]Nodarbību saraksts'!L18</f>
    </oc>
    <nc r="L342">
      <f>'P:\2Novada_parvalde\2 NP mēneša plāns\04_Plānošanas matricas\Rakstiņš\[Rakstiņš.xlsm]Nodarbību saraksts'!L18</f>
    </nc>
  </rcc>
  <rcc rId="4840" sId="1">
    <oc r="M342">
      <f>'P:\2Novada_Nodala\2 NP mēneša plāns\04_Plānošanas matricas\Rakstiņš\[Rakstiņš.xlsm]Nodarbību saraksts'!M18</f>
    </oc>
    <nc r="M342">
      <f>'P:\2Novada_parvalde\2 NP mēneša plāns\04_Plānošanas matricas\Rakstiņš\[Rakstiņš.xlsm]Nodarbību saraksts'!M18</f>
    </nc>
  </rcc>
  <rcc rId="4841" sId="1">
    <oc r="N342">
      <f>'P:\2Novada_Nodala\2 NP mēneša plāns\04_Plānošanas matricas\Rakstiņš\[Rakstiņš.xlsm]Nodarbību saraksts'!N18</f>
    </oc>
    <nc r="N342">
      <f>'P:\2Novada_parvalde\2 NP mēneša plāns\04_Plānošanas matricas\Rakstiņš\[Rakstiņš.xlsm]Nodarbību saraksts'!N18</f>
    </nc>
  </rcc>
  <rcc rId="4842" sId="1">
    <oc r="O342">
      <f>'P:\2Novada_Nodala\2 NP mēneša plāns\04_Plānošanas matricas\Rakstiņš\[Rakstiņš.xlsm]Nodarbību saraksts'!O18</f>
    </oc>
    <nc r="O342">
      <f>'P:\2Novada_parvalde\2 NP mēneša plāns\04_Plānošanas matricas\Rakstiņš\[Rakstiņš.xlsm]Nodarbību saraksts'!O18</f>
    </nc>
  </rcc>
  <rcc rId="4843" sId="1">
    <oc r="P342">
      <f>'P:\2Novada_Nodala\2 NP mēneša plāns\04_Plānošanas matricas\Rakstiņš\[Rakstiņš.xlsm]Nodarbību saraksts'!P18</f>
    </oc>
    <nc r="P342">
      <f>'P:\2Novada_parvalde\2 NP mēneša plāns\04_Plānošanas matricas\Rakstiņš\[Rakstiņš.xlsm]Nodarbību saraksts'!P18</f>
    </nc>
  </rcc>
  <rcc rId="4844" sId="1">
    <oc r="Q342">
      <f>'P:\2Novada_Nodala\2 NP mēneša plāns\04_Plānošanas matricas\Rakstiņš\[Rakstiņš.xlsm]Nodarbību saraksts'!Q18</f>
    </oc>
    <nc r="Q342">
      <f>'P:\2Novada_parvalde\2 NP mēneša plāns\04_Plānošanas matricas\Rakstiņš\[Rakstiņš.xlsm]Nodarbību saraksts'!Q18</f>
    </nc>
  </rcc>
  <rcc rId="4845" sId="1">
    <oc r="R342">
      <f>'P:\2Novada_Nodala\2 NP mēneša plāns\04_Plānošanas matricas\Rakstiņš\[Rakstiņš.xlsm]Nodarbību saraksts'!R18</f>
    </oc>
    <nc r="R342">
      <f>'P:\2Novada_parvalde\2 NP mēneša plāns\04_Plānošanas matricas\Rakstiņš\[Rakstiņš.xlsm]Nodarbību saraksts'!R18</f>
    </nc>
  </rcc>
  <rcc rId="4846" sId="1">
    <oc r="S342">
      <f>'P:\2Novada_Nodala\2 NP mēneša plāns\04_Plānošanas matricas\Rakstiņš\[Rakstiņš.xlsm]Nodarbību saraksts'!S18</f>
    </oc>
    <nc r="S342">
      <f>'P:\2Novada_parvalde\2 NP mēneša plāns\04_Plānošanas matricas\Rakstiņš\[Rakstiņš.xlsm]Nodarbību saraksts'!S18</f>
    </nc>
  </rcc>
  <rcc rId="4847" sId="1">
    <oc r="T342">
      <f>'P:\2Novada_Nodala\2 NP mēneša plāns\04_Plānošanas matricas\Rakstiņš\[Rakstiņš.xlsm]Nodarbību saraksts'!T18</f>
    </oc>
    <nc r="T342">
      <f>'P:\2Novada_parvalde\2 NP mēneša plāns\04_Plānošanas matricas\Rakstiņš\[Rakstiņš.xlsm]Nodarbību saraksts'!T18</f>
    </nc>
  </rcc>
  <rcc rId="4848" sId="1">
    <oc r="U342">
      <f>'P:\2Novada_Nodala\2 NP mēneša plāns\04_Plānošanas matricas\Rakstiņš\[Rakstiņš.xlsm]Nodarbību saraksts'!U18</f>
    </oc>
    <nc r="U342">
      <f>'P:\2Novada_parvalde\2 NP mēneša plāns\04_Plānošanas matricas\Rakstiņš\[Rakstiņš.xlsm]Nodarbību saraksts'!U18</f>
    </nc>
  </rcc>
  <rcc rId="4849" sId="1">
    <oc r="D343">
      <f>'P:\2Novada_Nodala\2 NP mēneša plāns\04_Plānošanas matricas\Rakstiņš\[Rakstiņš.xlsm]Nodarbību saraksts'!D19</f>
    </oc>
    <nc r="D343">
      <f>'P:\2Novada_parvalde\2 NP mēneša plāns\04_Plānošanas matricas\Rakstiņš\[Rakstiņš.xlsm]Nodarbību saraksts'!D19</f>
    </nc>
  </rcc>
  <rcc rId="4850" sId="1">
    <oc r="E343">
      <f>'P:\2Novada_Nodala\2 NP mēneša plāns\04_Plānošanas matricas\Rakstiņš\[Rakstiņš.xlsm]Nodarbību saraksts'!E19</f>
    </oc>
    <nc r="E343">
      <f>'P:\2Novada_parvalde\2 NP mēneša plāns\04_Plānošanas matricas\Rakstiņš\[Rakstiņš.xlsm]Nodarbību saraksts'!E19</f>
    </nc>
  </rcc>
  <rcc rId="4851" sId="1">
    <oc r="F343">
      <f>'P:\2Novada_Nodala\2 NP mēneša plāns\04_Plānošanas matricas\Rakstiņš\[Rakstiņš.xlsm]Nodarbību saraksts'!F19</f>
    </oc>
    <nc r="F343">
      <f>'P:\2Novada_parvalde\2 NP mēneša plāns\04_Plānošanas matricas\Rakstiņš\[Rakstiņš.xlsm]Nodarbību saraksts'!F19</f>
    </nc>
  </rcc>
  <rcc rId="4852" sId="1">
    <oc r="G343">
      <f>'P:\2Novada_Nodala\2 NP mēneša plāns\04_Plānošanas matricas\Rakstiņš\[Rakstiņš.xlsm]Nodarbību saraksts'!G19</f>
    </oc>
    <nc r="G343">
      <f>'P:\2Novada_parvalde\2 NP mēneša plāns\04_Plānošanas matricas\Rakstiņš\[Rakstiņš.xlsm]Nodarbību saraksts'!G19</f>
    </nc>
  </rcc>
  <rcc rId="4853" sId="1">
    <oc r="H343">
      <f>'P:\2Novada_Nodala\2 NP mēneša plāns\04_Plānošanas matricas\Rakstiņš\[Rakstiņš.xlsm]Nodarbību saraksts'!H19</f>
    </oc>
    <nc r="H343">
      <f>'P:\2Novada_parvalde\2 NP mēneša plāns\04_Plānošanas matricas\Rakstiņš\[Rakstiņš.xlsm]Nodarbību saraksts'!H19</f>
    </nc>
  </rcc>
  <rcc rId="4854" sId="1">
    <oc r="I343">
      <f>'P:\2Novada_Nodala\2 NP mēneša plāns\04_Plānošanas matricas\Rakstiņš\[Rakstiņš.xlsm]Nodarbību saraksts'!I19</f>
    </oc>
    <nc r="I343">
      <f>'P:\2Novada_parvalde\2 NP mēneša plāns\04_Plānošanas matricas\Rakstiņš\[Rakstiņš.xlsm]Nodarbību saraksts'!I19</f>
    </nc>
  </rcc>
  <rcc rId="4855" sId="1">
    <oc r="J343">
      <f>'P:\2Novada_Nodala\2 NP mēneša plāns\04_Plānošanas matricas\Rakstiņš\[Rakstiņš.xlsm]Nodarbību saraksts'!J19</f>
    </oc>
    <nc r="J343">
      <f>'P:\2Novada_parvalde\2 NP mēneša plāns\04_Plānošanas matricas\Rakstiņš\[Rakstiņš.xlsm]Nodarbību saraksts'!J19</f>
    </nc>
  </rcc>
  <rcc rId="4856" sId="1">
    <oc r="K343">
      <f>'P:\2Novada_Nodala\2 NP mēneša plāns\04_Plānošanas matricas\Rakstiņš\[Rakstiņš.xlsm]Nodarbību saraksts'!K19</f>
    </oc>
    <nc r="K343">
      <f>'P:\2Novada_parvalde\2 NP mēneša plāns\04_Plānošanas matricas\Rakstiņš\[Rakstiņš.xlsm]Nodarbību saraksts'!K19</f>
    </nc>
  </rcc>
  <rcc rId="4857" sId="1">
    <oc r="L343">
      <f>'P:\2Novada_Nodala\2 NP mēneša plāns\04_Plānošanas matricas\Rakstiņš\[Rakstiņš.xlsm]Nodarbību saraksts'!L19</f>
    </oc>
    <nc r="L343">
      <f>'P:\2Novada_parvalde\2 NP mēneša plāns\04_Plānošanas matricas\Rakstiņš\[Rakstiņš.xlsm]Nodarbību saraksts'!L19</f>
    </nc>
  </rcc>
  <rcc rId="4858" sId="1">
    <oc r="M343">
      <f>'P:\2Novada_Nodala\2 NP mēneša plāns\04_Plānošanas matricas\Rakstiņš\[Rakstiņš.xlsm]Nodarbību saraksts'!M19</f>
    </oc>
    <nc r="M343">
      <f>'P:\2Novada_parvalde\2 NP mēneša plāns\04_Plānošanas matricas\Rakstiņš\[Rakstiņš.xlsm]Nodarbību saraksts'!M19</f>
    </nc>
  </rcc>
  <rcc rId="4859" sId="1">
    <oc r="N343">
      <f>'P:\2Novada_Nodala\2 NP mēneša plāns\04_Plānošanas matricas\Rakstiņš\[Rakstiņš.xlsm]Nodarbību saraksts'!N19</f>
    </oc>
    <nc r="N343">
      <f>'P:\2Novada_parvalde\2 NP mēneša plāns\04_Plānošanas matricas\Rakstiņš\[Rakstiņš.xlsm]Nodarbību saraksts'!N19</f>
    </nc>
  </rcc>
  <rcc rId="4860" sId="1">
    <oc r="O343">
      <f>'P:\2Novada_Nodala\2 NP mēneša plāns\04_Plānošanas matricas\Rakstiņš\[Rakstiņš.xlsm]Nodarbību saraksts'!O19</f>
    </oc>
    <nc r="O343">
      <f>'P:\2Novada_parvalde\2 NP mēneša plāns\04_Plānošanas matricas\Rakstiņš\[Rakstiņš.xlsm]Nodarbību saraksts'!O19</f>
    </nc>
  </rcc>
  <rcc rId="4861" sId="1">
    <oc r="P343">
      <f>'P:\2Novada_Nodala\2 NP mēneša plāns\04_Plānošanas matricas\Rakstiņš\[Rakstiņš.xlsm]Nodarbību saraksts'!P19</f>
    </oc>
    <nc r="P343">
      <f>'P:\2Novada_parvalde\2 NP mēneša plāns\04_Plānošanas matricas\Rakstiņš\[Rakstiņš.xlsm]Nodarbību saraksts'!P19</f>
    </nc>
  </rcc>
  <rcc rId="4862" sId="1">
    <oc r="Q343">
      <f>'P:\2Novada_Nodala\2 NP mēneša plāns\04_Plānošanas matricas\Rakstiņš\[Rakstiņš.xlsm]Nodarbību saraksts'!Q19</f>
    </oc>
    <nc r="Q343">
      <f>'P:\2Novada_parvalde\2 NP mēneša plāns\04_Plānošanas matricas\Rakstiņš\[Rakstiņš.xlsm]Nodarbību saraksts'!Q19</f>
    </nc>
  </rcc>
  <rcc rId="4863" sId="1">
    <oc r="R343">
      <f>'P:\2Novada_Nodala\2 NP mēneša plāns\04_Plānošanas matricas\Rakstiņš\[Rakstiņš.xlsm]Nodarbību saraksts'!R19</f>
    </oc>
    <nc r="R343">
      <f>'P:\2Novada_parvalde\2 NP mēneša plāns\04_Plānošanas matricas\Rakstiņš\[Rakstiņš.xlsm]Nodarbību saraksts'!R19</f>
    </nc>
  </rcc>
  <rcc rId="4864" sId="1">
    <oc r="S343">
      <f>'P:\2Novada_Nodala\2 NP mēneša plāns\04_Plānošanas matricas\Rakstiņš\[Rakstiņš.xlsm]Nodarbību saraksts'!S19</f>
    </oc>
    <nc r="S343">
      <f>'P:\2Novada_parvalde\2 NP mēneša plāns\04_Plānošanas matricas\Rakstiņš\[Rakstiņš.xlsm]Nodarbību saraksts'!S19</f>
    </nc>
  </rcc>
  <rcc rId="4865" sId="1">
    <oc r="T343">
      <f>'P:\2Novada_Nodala\2 NP mēneša plāns\04_Plānošanas matricas\Rakstiņš\[Rakstiņš.xlsm]Nodarbību saraksts'!T19</f>
    </oc>
    <nc r="T343">
      <f>'P:\2Novada_parvalde\2 NP mēneša plāns\04_Plānošanas matricas\Rakstiņš\[Rakstiņš.xlsm]Nodarbību saraksts'!T19</f>
    </nc>
  </rcc>
  <rcc rId="4866" sId="1">
    <oc r="U343">
      <f>'P:\2Novada_Nodala\2 NP mēneša plāns\04_Plānošanas matricas\Rakstiņš\[Rakstiņš.xlsm]Nodarbību saraksts'!U19</f>
    </oc>
    <nc r="U343">
      <f>'P:\2Novada_parvalde\2 NP mēneša plāns\04_Plānošanas matricas\Rakstiņš\[Rakstiņš.xlsm]Nodarbību saraksts'!U19</f>
    </nc>
  </rcc>
  <rcc rId="4867" sId="1">
    <oc r="D344">
      <f>'P:\2Novada_Nodala\2 NP mēneša plāns\04_Plānošanas matricas\Rakstiņš\[Rakstiņš.xlsm]Nodarbību saraksts'!D20</f>
    </oc>
    <nc r="D344">
      <f>'P:\2Novada_parvalde\2 NP mēneša plāns\04_Plānošanas matricas\Rakstiņš\[Rakstiņš.xlsm]Nodarbību saraksts'!D20</f>
    </nc>
  </rcc>
  <rcc rId="4868" sId="1">
    <oc r="E344">
      <f>'P:\2Novada_Nodala\2 NP mēneša plāns\04_Plānošanas matricas\Rakstiņš\[Rakstiņš.xlsm]Nodarbību saraksts'!E20</f>
    </oc>
    <nc r="E344">
      <f>'P:\2Novada_parvalde\2 NP mēneša plāns\04_Plānošanas matricas\Rakstiņš\[Rakstiņš.xlsm]Nodarbību saraksts'!E20</f>
    </nc>
  </rcc>
  <rcc rId="4869" sId="1">
    <oc r="F344">
      <f>'P:\2Novada_Nodala\2 NP mēneša plāns\04_Plānošanas matricas\Rakstiņš\[Rakstiņš.xlsm]Nodarbību saraksts'!F20</f>
    </oc>
    <nc r="F344">
      <f>'P:\2Novada_parvalde\2 NP mēneša plāns\04_Plānošanas matricas\Rakstiņš\[Rakstiņš.xlsm]Nodarbību saraksts'!F20</f>
    </nc>
  </rcc>
  <rcc rId="4870" sId="1">
    <oc r="G344">
      <f>'P:\2Novada_Nodala\2 NP mēneša plāns\04_Plānošanas matricas\Rakstiņš\[Rakstiņš.xlsm]Nodarbību saraksts'!G20</f>
    </oc>
    <nc r="G344">
      <f>'P:\2Novada_parvalde\2 NP mēneša plāns\04_Plānošanas matricas\Rakstiņš\[Rakstiņš.xlsm]Nodarbību saraksts'!G20</f>
    </nc>
  </rcc>
  <rcc rId="4871" sId="1">
    <oc r="H344">
      <f>'P:\2Novada_Nodala\2 NP mēneša plāns\04_Plānošanas matricas\Rakstiņš\[Rakstiņš.xlsm]Nodarbību saraksts'!H20</f>
    </oc>
    <nc r="H344">
      <f>'P:\2Novada_parvalde\2 NP mēneša plāns\04_Plānošanas matricas\Rakstiņš\[Rakstiņš.xlsm]Nodarbību saraksts'!H20</f>
    </nc>
  </rcc>
  <rcc rId="4872" sId="1">
    <oc r="I344">
      <f>'P:\2Novada_Nodala\2 NP mēneša plāns\04_Plānošanas matricas\Rakstiņš\[Rakstiņš.xlsm]Nodarbību saraksts'!I20</f>
    </oc>
    <nc r="I344">
      <f>'P:\2Novada_parvalde\2 NP mēneša plāns\04_Plānošanas matricas\Rakstiņš\[Rakstiņš.xlsm]Nodarbību saraksts'!I20</f>
    </nc>
  </rcc>
  <rcc rId="4873" sId="1">
    <oc r="J344">
      <f>'P:\2Novada_Nodala\2 NP mēneša plāns\04_Plānošanas matricas\Rakstiņš\[Rakstiņš.xlsm]Nodarbību saraksts'!J20</f>
    </oc>
    <nc r="J344">
      <f>'P:\2Novada_parvalde\2 NP mēneša plāns\04_Plānošanas matricas\Rakstiņš\[Rakstiņš.xlsm]Nodarbību saraksts'!J20</f>
    </nc>
  </rcc>
  <rcc rId="4874" sId="1">
    <oc r="K344">
      <f>'P:\2Novada_Nodala\2 NP mēneša plāns\04_Plānošanas matricas\Rakstiņš\[Rakstiņš.xlsm]Nodarbību saraksts'!K20</f>
    </oc>
    <nc r="K344">
      <f>'P:\2Novada_parvalde\2 NP mēneša plāns\04_Plānošanas matricas\Rakstiņš\[Rakstiņš.xlsm]Nodarbību saraksts'!K20</f>
    </nc>
  </rcc>
  <rcc rId="4875" sId="1">
    <oc r="L344">
      <f>'P:\2Novada_Nodala\2 NP mēneša plāns\04_Plānošanas matricas\Rakstiņš\[Rakstiņš.xlsm]Nodarbību saraksts'!L20</f>
    </oc>
    <nc r="L344">
      <f>'P:\2Novada_parvalde\2 NP mēneša plāns\04_Plānošanas matricas\Rakstiņš\[Rakstiņš.xlsm]Nodarbību saraksts'!L20</f>
    </nc>
  </rcc>
  <rcc rId="4876" sId="1">
    <oc r="M344">
      <f>'P:\2Novada_Nodala\2 NP mēneša plāns\04_Plānošanas matricas\Rakstiņš\[Rakstiņš.xlsm]Nodarbību saraksts'!M20</f>
    </oc>
    <nc r="M344">
      <f>'P:\2Novada_parvalde\2 NP mēneša plāns\04_Plānošanas matricas\Rakstiņš\[Rakstiņš.xlsm]Nodarbību saraksts'!M20</f>
    </nc>
  </rcc>
  <rcc rId="4877" sId="1">
    <oc r="N344">
      <f>'P:\2Novada_Nodala\2 NP mēneša plāns\04_Plānošanas matricas\Rakstiņš\[Rakstiņš.xlsm]Nodarbību saraksts'!N20</f>
    </oc>
    <nc r="N344">
      <f>'P:\2Novada_parvalde\2 NP mēneša plāns\04_Plānošanas matricas\Rakstiņš\[Rakstiņš.xlsm]Nodarbību saraksts'!N20</f>
    </nc>
  </rcc>
  <rcc rId="4878" sId="1">
    <oc r="O344">
      <f>'P:\2Novada_Nodala\2 NP mēneša plāns\04_Plānošanas matricas\Rakstiņš\[Rakstiņš.xlsm]Nodarbību saraksts'!O20</f>
    </oc>
    <nc r="O344">
      <f>'P:\2Novada_parvalde\2 NP mēneša plāns\04_Plānošanas matricas\Rakstiņš\[Rakstiņš.xlsm]Nodarbību saraksts'!O20</f>
    </nc>
  </rcc>
  <rcc rId="4879" sId="1">
    <oc r="P344">
      <f>'P:\2Novada_Nodala\2 NP mēneša plāns\04_Plānošanas matricas\Rakstiņš\[Rakstiņš.xlsm]Nodarbību saraksts'!P20</f>
    </oc>
    <nc r="P344">
      <f>'P:\2Novada_parvalde\2 NP mēneša plāns\04_Plānošanas matricas\Rakstiņš\[Rakstiņš.xlsm]Nodarbību saraksts'!P20</f>
    </nc>
  </rcc>
  <rcc rId="4880" sId="1">
    <oc r="Q344">
      <f>'P:\2Novada_Nodala\2 NP mēneša plāns\04_Plānošanas matricas\Rakstiņš\[Rakstiņš.xlsm]Nodarbību saraksts'!Q20</f>
    </oc>
    <nc r="Q344">
      <f>'P:\2Novada_parvalde\2 NP mēneša plāns\04_Plānošanas matricas\Rakstiņš\[Rakstiņš.xlsm]Nodarbību saraksts'!Q20</f>
    </nc>
  </rcc>
  <rcc rId="4881" sId="1">
    <oc r="R344">
      <f>'P:\2Novada_Nodala\2 NP mēneša plāns\04_Plānošanas matricas\Rakstiņš\[Rakstiņš.xlsm]Nodarbību saraksts'!R20</f>
    </oc>
    <nc r="R344">
      <f>'P:\2Novada_parvalde\2 NP mēneša plāns\04_Plānošanas matricas\Rakstiņš\[Rakstiņš.xlsm]Nodarbību saraksts'!R20</f>
    </nc>
  </rcc>
  <rcc rId="4882" sId="1">
    <oc r="S344">
      <f>'P:\2Novada_Nodala\2 NP mēneša plāns\04_Plānošanas matricas\Rakstiņš\[Rakstiņš.xlsm]Nodarbību saraksts'!S20</f>
    </oc>
    <nc r="S344">
      <f>'P:\2Novada_parvalde\2 NP mēneša plāns\04_Plānošanas matricas\Rakstiņš\[Rakstiņš.xlsm]Nodarbību saraksts'!S20</f>
    </nc>
  </rcc>
  <rcc rId="4883" sId="1">
    <oc r="T344">
      <f>'P:\2Novada_Nodala\2 NP mēneša plāns\04_Plānošanas matricas\Rakstiņš\[Rakstiņš.xlsm]Nodarbību saraksts'!T20</f>
    </oc>
    <nc r="T344">
      <f>'P:\2Novada_parvalde\2 NP mēneša plāns\04_Plānošanas matricas\Rakstiņš\[Rakstiņš.xlsm]Nodarbību saraksts'!T20</f>
    </nc>
  </rcc>
  <rcc rId="4884" sId="1">
    <oc r="U344">
      <f>'P:\2Novada_Nodala\2 NP mēneša plāns\04_Plānošanas matricas\Rakstiņš\[Rakstiņš.xlsm]Nodarbību saraksts'!U20</f>
    </oc>
    <nc r="U344">
      <f>'P:\2Novada_parvalde\2 NP mēneša plāns\04_Plānošanas matricas\Rakstiņš\[Rakstiņš.xlsm]Nodarbību saraksts'!U20</f>
    </nc>
  </rcc>
  <rcc rId="4885" sId="1">
    <oc r="D345">
      <f>'P:\2Novada_Nodala\2 NP mēneša plāns\04_Plānošanas matricas\Rakstiņš\[Rakstiņš.xlsm]Nodarbību saraksts'!D21</f>
    </oc>
    <nc r="D345">
      <f>'P:\2Novada_parvalde\2 NP mēneša plāns\04_Plānošanas matricas\Rakstiņš\[Rakstiņš.xlsm]Nodarbību saraksts'!D21</f>
    </nc>
  </rcc>
  <rcc rId="4886" sId="1">
    <oc r="E345">
      <f>'P:\2Novada_Nodala\2 NP mēneša plāns\04_Plānošanas matricas\Rakstiņš\[Rakstiņš.xlsm]Nodarbību saraksts'!E21</f>
    </oc>
    <nc r="E345">
      <f>'P:\2Novada_parvalde\2 NP mēneša plāns\04_Plānošanas matricas\Rakstiņš\[Rakstiņš.xlsm]Nodarbību saraksts'!E21</f>
    </nc>
  </rcc>
  <rcc rId="4887" sId="1">
    <oc r="F345">
      <f>'P:\2Novada_Nodala\2 NP mēneša plāns\04_Plānošanas matricas\Rakstiņš\[Rakstiņš.xlsm]Nodarbību saraksts'!F21</f>
    </oc>
    <nc r="F345">
      <f>'P:\2Novada_parvalde\2 NP mēneša plāns\04_Plānošanas matricas\Rakstiņš\[Rakstiņš.xlsm]Nodarbību saraksts'!F21</f>
    </nc>
  </rcc>
  <rcc rId="4888" sId="1">
    <oc r="G345">
      <f>'P:\2Novada_Nodala\2 NP mēneša plāns\04_Plānošanas matricas\Rakstiņš\[Rakstiņš.xlsm]Nodarbību saraksts'!G21</f>
    </oc>
    <nc r="G345">
      <f>'P:\2Novada_parvalde\2 NP mēneša plāns\04_Plānošanas matricas\Rakstiņš\[Rakstiņš.xlsm]Nodarbību saraksts'!G21</f>
    </nc>
  </rcc>
  <rcc rId="4889" sId="1">
    <oc r="H345">
      <f>'P:\2Novada_Nodala\2 NP mēneša plāns\04_Plānošanas matricas\Rakstiņš\[Rakstiņš.xlsm]Nodarbību saraksts'!H21</f>
    </oc>
    <nc r="H345">
      <f>'P:\2Novada_parvalde\2 NP mēneša plāns\04_Plānošanas matricas\Rakstiņš\[Rakstiņš.xlsm]Nodarbību saraksts'!H21</f>
    </nc>
  </rcc>
  <rcc rId="4890" sId="1">
    <oc r="I345">
      <f>'P:\2Novada_Nodala\2 NP mēneša plāns\04_Plānošanas matricas\Rakstiņš\[Rakstiņš.xlsm]Nodarbību saraksts'!I21</f>
    </oc>
    <nc r="I345">
      <f>'P:\2Novada_parvalde\2 NP mēneša plāns\04_Plānošanas matricas\Rakstiņš\[Rakstiņš.xlsm]Nodarbību saraksts'!I21</f>
    </nc>
  </rcc>
  <rcc rId="4891" sId="1">
    <oc r="J345">
      <f>'P:\2Novada_Nodala\2 NP mēneša plāns\04_Plānošanas matricas\Rakstiņš\[Rakstiņš.xlsm]Nodarbību saraksts'!J21</f>
    </oc>
    <nc r="J345">
      <f>'P:\2Novada_parvalde\2 NP mēneša plāns\04_Plānošanas matricas\Rakstiņš\[Rakstiņš.xlsm]Nodarbību saraksts'!J21</f>
    </nc>
  </rcc>
  <rcc rId="4892" sId="1">
    <oc r="K345">
      <f>'P:\2Novada_Nodala\2 NP mēneša plāns\04_Plānošanas matricas\Rakstiņš\[Rakstiņš.xlsm]Nodarbību saraksts'!K21</f>
    </oc>
    <nc r="K345">
      <f>'P:\2Novada_parvalde\2 NP mēneša plāns\04_Plānošanas matricas\Rakstiņš\[Rakstiņš.xlsm]Nodarbību saraksts'!K21</f>
    </nc>
  </rcc>
  <rcc rId="4893" sId="1">
    <oc r="L345">
      <f>'P:\2Novada_Nodala\2 NP mēneša plāns\04_Plānošanas matricas\Rakstiņš\[Rakstiņš.xlsm]Nodarbību saraksts'!L21</f>
    </oc>
    <nc r="L345">
      <f>'P:\2Novada_parvalde\2 NP mēneša plāns\04_Plānošanas matricas\Rakstiņš\[Rakstiņš.xlsm]Nodarbību saraksts'!L21</f>
    </nc>
  </rcc>
  <rcc rId="4894" sId="1">
    <oc r="M345">
      <f>'P:\2Novada_Nodala\2 NP mēneša plāns\04_Plānošanas matricas\Rakstiņš\[Rakstiņš.xlsm]Nodarbību saraksts'!M21</f>
    </oc>
    <nc r="M345">
      <f>'P:\2Novada_parvalde\2 NP mēneša plāns\04_Plānošanas matricas\Rakstiņš\[Rakstiņš.xlsm]Nodarbību saraksts'!M21</f>
    </nc>
  </rcc>
  <rcc rId="4895" sId="1">
    <oc r="N345">
      <f>'P:\2Novada_Nodala\2 NP mēneša plāns\04_Plānošanas matricas\Rakstiņš\[Rakstiņš.xlsm]Nodarbību saraksts'!N21</f>
    </oc>
    <nc r="N345">
      <f>'P:\2Novada_parvalde\2 NP mēneša plāns\04_Plānošanas matricas\Rakstiņš\[Rakstiņš.xlsm]Nodarbību saraksts'!N21</f>
    </nc>
  </rcc>
  <rcc rId="4896" sId="1">
    <oc r="O345">
      <f>'P:\2Novada_Nodala\2 NP mēneša plāns\04_Plānošanas matricas\Rakstiņš\[Rakstiņš.xlsm]Nodarbību saraksts'!O21</f>
    </oc>
    <nc r="O345">
      <f>'P:\2Novada_parvalde\2 NP mēneša plāns\04_Plānošanas matricas\Rakstiņš\[Rakstiņš.xlsm]Nodarbību saraksts'!O21</f>
    </nc>
  </rcc>
  <rcc rId="4897" sId="1">
    <oc r="P345">
      <f>'P:\2Novada_Nodala\2 NP mēneša plāns\04_Plānošanas matricas\Rakstiņš\[Rakstiņš.xlsm]Nodarbību saraksts'!P21</f>
    </oc>
    <nc r="P345">
      <f>'P:\2Novada_parvalde\2 NP mēneša plāns\04_Plānošanas matricas\Rakstiņš\[Rakstiņš.xlsm]Nodarbību saraksts'!P21</f>
    </nc>
  </rcc>
  <rcc rId="4898" sId="1">
    <oc r="Q345">
      <f>'P:\2Novada_Nodala\2 NP mēneša plāns\04_Plānošanas matricas\Rakstiņš\[Rakstiņš.xlsm]Nodarbību saraksts'!Q21</f>
    </oc>
    <nc r="Q345">
      <f>'P:\2Novada_parvalde\2 NP mēneša plāns\04_Plānošanas matricas\Rakstiņš\[Rakstiņš.xlsm]Nodarbību saraksts'!Q21</f>
    </nc>
  </rcc>
  <rcc rId="4899" sId="1">
    <oc r="R345">
      <f>'P:\2Novada_Nodala\2 NP mēneša plāns\04_Plānošanas matricas\Rakstiņš\[Rakstiņš.xlsm]Nodarbību saraksts'!R21</f>
    </oc>
    <nc r="R345">
      <f>'P:\2Novada_parvalde\2 NP mēneša plāns\04_Plānošanas matricas\Rakstiņš\[Rakstiņš.xlsm]Nodarbību saraksts'!R21</f>
    </nc>
  </rcc>
  <rcc rId="4900" sId="1">
    <oc r="S345">
      <f>'P:\2Novada_Nodala\2 NP mēneša plāns\04_Plānošanas matricas\Rakstiņš\[Rakstiņš.xlsm]Nodarbību saraksts'!S21</f>
    </oc>
    <nc r="S345">
      <f>'P:\2Novada_parvalde\2 NP mēneša plāns\04_Plānošanas matricas\Rakstiņš\[Rakstiņš.xlsm]Nodarbību saraksts'!S21</f>
    </nc>
  </rcc>
  <rcc rId="4901" sId="1">
    <oc r="T345">
      <f>'P:\2Novada_Nodala\2 NP mēneša plāns\04_Plānošanas matricas\Rakstiņš\[Rakstiņš.xlsm]Nodarbību saraksts'!T21</f>
    </oc>
    <nc r="T345">
      <f>'P:\2Novada_parvalde\2 NP mēneša plāns\04_Plānošanas matricas\Rakstiņš\[Rakstiņš.xlsm]Nodarbību saraksts'!T21</f>
    </nc>
  </rcc>
  <rcc rId="4902" sId="1">
    <oc r="U345">
      <f>'P:\2Novada_Nodala\2 NP mēneša plāns\04_Plānošanas matricas\Rakstiņš\[Rakstiņš.xlsm]Nodarbību saraksts'!U21</f>
    </oc>
    <nc r="U345">
      <f>'P:\2Novada_parvalde\2 NP mēneša plāns\04_Plānošanas matricas\Rakstiņš\[Rakstiņš.xlsm]Nodarbību saraksts'!U21</f>
    </nc>
  </rcc>
  <rcc rId="4903" sId="1">
    <oc r="D346">
      <f>'P:\2Novada_Nodala\2 NP mēneša plāns\04_Plānošanas matricas\Rakstiņš\[Rakstiņš.xlsm]Nodarbību saraksts'!D22</f>
    </oc>
    <nc r="D346">
      <f>'P:\2Novada_parvalde\2 NP mēneša plāns\04_Plānošanas matricas\Rakstiņš\[Rakstiņš.xlsm]Nodarbību saraksts'!D22</f>
    </nc>
  </rcc>
  <rcc rId="4904" sId="1">
    <oc r="E346">
      <f>'P:\2Novada_Nodala\2 NP mēneša plāns\04_Plānošanas matricas\Rakstiņš\[Rakstiņš.xlsm]Nodarbību saraksts'!E22</f>
    </oc>
    <nc r="E346">
      <f>'P:\2Novada_parvalde\2 NP mēneša plāns\04_Plānošanas matricas\Rakstiņš\[Rakstiņš.xlsm]Nodarbību saraksts'!E22</f>
    </nc>
  </rcc>
  <rcc rId="4905" sId="1">
    <oc r="F346">
      <f>'P:\2Novada_Nodala\2 NP mēneša plāns\04_Plānošanas matricas\Rakstiņš\[Rakstiņš.xlsm]Nodarbību saraksts'!F22</f>
    </oc>
    <nc r="F346">
      <f>'P:\2Novada_parvalde\2 NP mēneša plāns\04_Plānošanas matricas\Rakstiņš\[Rakstiņš.xlsm]Nodarbību saraksts'!F22</f>
    </nc>
  </rcc>
  <rcc rId="4906" sId="1">
    <oc r="G346">
      <f>'P:\2Novada_Nodala\2 NP mēneša plāns\04_Plānošanas matricas\Rakstiņš\[Rakstiņš.xlsm]Nodarbību saraksts'!G22</f>
    </oc>
    <nc r="G346">
      <f>'P:\2Novada_parvalde\2 NP mēneša plāns\04_Plānošanas matricas\Rakstiņš\[Rakstiņš.xlsm]Nodarbību saraksts'!G22</f>
    </nc>
  </rcc>
  <rcc rId="4907" sId="1">
    <oc r="H346">
      <f>'P:\2Novada_Nodala\2 NP mēneša plāns\04_Plānošanas matricas\Rakstiņš\[Rakstiņš.xlsm]Nodarbību saraksts'!H22</f>
    </oc>
    <nc r="H346">
      <f>'P:\2Novada_parvalde\2 NP mēneša plāns\04_Plānošanas matricas\Rakstiņš\[Rakstiņš.xlsm]Nodarbību saraksts'!H22</f>
    </nc>
  </rcc>
  <rcc rId="4908" sId="1">
    <oc r="I346">
      <f>'P:\2Novada_Nodala\2 NP mēneša plāns\04_Plānošanas matricas\Rakstiņš\[Rakstiņš.xlsm]Nodarbību saraksts'!I22</f>
    </oc>
    <nc r="I346">
      <f>'P:\2Novada_parvalde\2 NP mēneša plāns\04_Plānošanas matricas\Rakstiņš\[Rakstiņš.xlsm]Nodarbību saraksts'!I22</f>
    </nc>
  </rcc>
  <rcc rId="4909" sId="1">
    <oc r="J346">
      <f>'P:\2Novada_Nodala\2 NP mēneša plāns\04_Plānošanas matricas\Rakstiņš\[Rakstiņš.xlsm]Nodarbību saraksts'!J22</f>
    </oc>
    <nc r="J346">
      <f>'P:\2Novada_parvalde\2 NP mēneša plāns\04_Plānošanas matricas\Rakstiņš\[Rakstiņš.xlsm]Nodarbību saraksts'!J22</f>
    </nc>
  </rcc>
  <rcc rId="4910" sId="1">
    <oc r="K346">
      <f>'P:\2Novada_Nodala\2 NP mēneša plāns\04_Plānošanas matricas\Rakstiņš\[Rakstiņš.xlsm]Nodarbību saraksts'!K22</f>
    </oc>
    <nc r="K346">
      <f>'P:\2Novada_parvalde\2 NP mēneša plāns\04_Plānošanas matricas\Rakstiņš\[Rakstiņš.xlsm]Nodarbību saraksts'!K22</f>
    </nc>
  </rcc>
  <rcc rId="4911" sId="1">
    <oc r="L346">
      <f>'P:\2Novada_Nodala\2 NP mēneša plāns\04_Plānošanas matricas\Rakstiņš\[Rakstiņš.xlsm]Nodarbību saraksts'!L22</f>
    </oc>
    <nc r="L346">
      <f>'P:\2Novada_parvalde\2 NP mēneša plāns\04_Plānošanas matricas\Rakstiņš\[Rakstiņš.xlsm]Nodarbību saraksts'!L22</f>
    </nc>
  </rcc>
  <rcc rId="4912" sId="1">
    <oc r="M346">
      <f>'P:\2Novada_Nodala\2 NP mēneša plāns\04_Plānošanas matricas\Rakstiņš\[Rakstiņš.xlsm]Nodarbību saraksts'!M22</f>
    </oc>
    <nc r="M346">
      <f>'P:\2Novada_parvalde\2 NP mēneša plāns\04_Plānošanas matricas\Rakstiņš\[Rakstiņš.xlsm]Nodarbību saraksts'!M22</f>
    </nc>
  </rcc>
  <rcc rId="4913" sId="1">
    <oc r="N346">
      <f>'P:\2Novada_Nodala\2 NP mēneša plāns\04_Plānošanas matricas\Rakstiņš\[Rakstiņš.xlsm]Nodarbību saraksts'!N22</f>
    </oc>
    <nc r="N346">
      <f>'P:\2Novada_parvalde\2 NP mēneša plāns\04_Plānošanas matricas\Rakstiņš\[Rakstiņš.xlsm]Nodarbību saraksts'!N22</f>
    </nc>
  </rcc>
  <rcc rId="4914" sId="1">
    <oc r="O346">
      <f>'P:\2Novada_Nodala\2 NP mēneša plāns\04_Plānošanas matricas\Rakstiņš\[Rakstiņš.xlsm]Nodarbību saraksts'!O22</f>
    </oc>
    <nc r="O346">
      <f>'P:\2Novada_parvalde\2 NP mēneša plāns\04_Plānošanas matricas\Rakstiņš\[Rakstiņš.xlsm]Nodarbību saraksts'!O22</f>
    </nc>
  </rcc>
  <rcc rId="4915" sId="1">
    <oc r="P346">
      <f>'P:\2Novada_Nodala\2 NP mēneša plāns\04_Plānošanas matricas\Rakstiņš\[Rakstiņš.xlsm]Nodarbību saraksts'!P22</f>
    </oc>
    <nc r="P346">
      <f>'P:\2Novada_parvalde\2 NP mēneša plāns\04_Plānošanas matricas\Rakstiņš\[Rakstiņš.xlsm]Nodarbību saraksts'!P22</f>
    </nc>
  </rcc>
  <rcc rId="4916" sId="1">
    <oc r="Q346">
      <f>'P:\2Novada_Nodala\2 NP mēneša plāns\04_Plānošanas matricas\Rakstiņš\[Rakstiņš.xlsm]Nodarbību saraksts'!Q22</f>
    </oc>
    <nc r="Q346">
      <f>'P:\2Novada_parvalde\2 NP mēneša plāns\04_Plānošanas matricas\Rakstiņš\[Rakstiņš.xlsm]Nodarbību saraksts'!Q22</f>
    </nc>
  </rcc>
  <rcc rId="4917" sId="1">
    <oc r="R346">
      <f>'P:\2Novada_Nodala\2 NP mēneša plāns\04_Plānošanas matricas\Rakstiņš\[Rakstiņš.xlsm]Nodarbību saraksts'!R22</f>
    </oc>
    <nc r="R346">
      <f>'P:\2Novada_parvalde\2 NP mēneša plāns\04_Plānošanas matricas\Rakstiņš\[Rakstiņš.xlsm]Nodarbību saraksts'!R22</f>
    </nc>
  </rcc>
  <rcc rId="4918" sId="1">
    <oc r="S346">
      <f>'P:\2Novada_Nodala\2 NP mēneša plāns\04_Plānošanas matricas\Rakstiņš\[Rakstiņš.xlsm]Nodarbību saraksts'!S22</f>
    </oc>
    <nc r="S346">
      <f>'P:\2Novada_parvalde\2 NP mēneša plāns\04_Plānošanas matricas\Rakstiņš\[Rakstiņš.xlsm]Nodarbību saraksts'!S22</f>
    </nc>
  </rcc>
  <rcc rId="4919" sId="1">
    <oc r="T346">
      <f>'P:\2Novada_Nodala\2 NP mēneša plāns\04_Plānošanas matricas\Rakstiņš\[Rakstiņš.xlsm]Nodarbību saraksts'!T22</f>
    </oc>
    <nc r="T346">
      <f>'P:\2Novada_parvalde\2 NP mēneša plāns\04_Plānošanas matricas\Rakstiņš\[Rakstiņš.xlsm]Nodarbību saraksts'!T22</f>
    </nc>
  </rcc>
  <rcc rId="4920" sId="1">
    <oc r="U346">
      <f>'P:\2Novada_Nodala\2 NP mēneša plāns\04_Plānošanas matricas\Rakstiņš\[Rakstiņš.xlsm]Nodarbību saraksts'!U22</f>
    </oc>
    <nc r="U346">
      <f>'P:\2Novada_parvalde\2 NP mēneša plāns\04_Plānošanas matricas\Rakstiņš\[Rakstiņš.xlsm]Nodarbību saraksts'!U22</f>
    </nc>
  </rcc>
  <rcc rId="4921" sId="1">
    <oc r="B349">
      <f>'P:\2Novada_Nodala\2 NP mēneša plāns\04_Plānošanas matricas\Samsonoviča\[Samsonoviča.xlsm]Nodarbību saraksts'!B13</f>
    </oc>
    <nc r="B349">
      <f>'P:\2Novada_parvalde\2 NP mēneša plāns\04_Plānošanas matricas\Samsonoviča\[Samsonoviča.xlsm]Nodarbību saraksts'!B13</f>
    </nc>
  </rcc>
  <rcc rId="4922" sId="1">
    <oc r="C349">
      <f>'P:\2Novada_Nodala\2 NP mēneša plāns\04_Plānošanas matricas\Samsonoviča\[Samsonoviča.xlsm]Nodarbību saraksts'!C13</f>
    </oc>
    <nc r="C349">
      <f>'P:\2Novada_parvalde\2 NP mēneša plāns\04_Plānošanas matricas\Samsonoviča\[Samsonoviča.xlsm]Nodarbību saraksts'!C13</f>
    </nc>
  </rcc>
  <rcc rId="4923" sId="1">
    <oc r="D349">
      <f>'P:\2Novada_Nodala\2 NP mēneša plāns\04_Plānošanas matricas\Samsonoviča\[Samsonoviča.xlsm]Nodarbību saraksts'!D13</f>
    </oc>
    <nc r="D349">
      <f>'P:\2Novada_parvalde\2 NP mēneša plāns\04_Plānošanas matricas\Samsonoviča\[Samsonoviča.xlsm]Nodarbību saraksts'!D13</f>
    </nc>
  </rcc>
  <rcc rId="4924" sId="1">
    <oc r="E349">
      <f>'P:\2Novada_Nodala\2 NP mēneša plāns\04_Plānošanas matricas\Samsonoviča\[Samsonoviča.xlsm]Nodarbību saraksts'!E13</f>
    </oc>
    <nc r="E349">
      <f>'P:\2Novada_parvalde\2 NP mēneša plāns\04_Plānošanas matricas\Samsonoviča\[Samsonoviča.xlsm]Nodarbību saraksts'!E13</f>
    </nc>
  </rcc>
  <rcc rId="4925" sId="1">
    <oc r="F349">
      <f>'P:\2Novada_Nodala\2 NP mēneša plāns\04_Plānošanas matricas\Samsonoviča\[Samsonoviča.xlsm]Nodarbību saraksts'!F13</f>
    </oc>
    <nc r="F349">
      <f>'P:\2Novada_parvalde\2 NP mēneša plāns\04_Plānošanas matricas\Samsonoviča\[Samsonoviča.xlsm]Nodarbību saraksts'!F13</f>
    </nc>
  </rcc>
  <rcc rId="4926" sId="1">
    <oc r="G349">
      <f>'P:\2Novada_Nodala\2 NP mēneša plāns\04_Plānošanas matricas\Samsonoviča\[Samsonoviča.xlsm]Nodarbību saraksts'!G13</f>
    </oc>
    <nc r="G349">
      <f>'P:\2Novada_parvalde\2 NP mēneša plāns\04_Plānošanas matricas\Samsonoviča\[Samsonoviča.xlsm]Nodarbību saraksts'!G13</f>
    </nc>
  </rcc>
  <rcc rId="4927" sId="1">
    <oc r="H349">
      <f>'P:\2Novada_Nodala\2 NP mēneša plāns\04_Plānošanas matricas\Samsonoviča\[Samsonoviča.xlsm]Nodarbību saraksts'!H13</f>
    </oc>
    <nc r="H349">
      <f>'P:\2Novada_parvalde\2 NP mēneša plāns\04_Plānošanas matricas\Samsonoviča\[Samsonoviča.xlsm]Nodarbību saraksts'!H13</f>
    </nc>
  </rcc>
  <rcc rId="4928" sId="1">
    <oc r="I349">
      <f>'P:\2Novada_Nodala\2 NP mēneša plāns\04_Plānošanas matricas\Samsonoviča\[Samsonoviča.xlsm]Nodarbību saraksts'!I13</f>
    </oc>
    <nc r="I349">
      <f>'P:\2Novada_parvalde\2 NP mēneša plāns\04_Plānošanas matricas\Samsonoviča\[Samsonoviča.xlsm]Nodarbību saraksts'!I13</f>
    </nc>
  </rcc>
  <rcc rId="4929" sId="1">
    <oc r="J349">
      <f>'P:\2Novada_Nodala\2 NP mēneša plāns\04_Plānošanas matricas\Samsonoviča\[Samsonoviča.xlsm]Nodarbību saraksts'!J13</f>
    </oc>
    <nc r="J349">
      <f>'P:\2Novada_parvalde\2 NP mēneša plāns\04_Plānošanas matricas\Samsonoviča\[Samsonoviča.xlsm]Nodarbību saraksts'!J13</f>
    </nc>
  </rcc>
  <rcc rId="4930" sId="1">
    <oc r="K349">
      <f>'P:\2Novada_Nodala\2 NP mēneša plāns\04_Plānošanas matricas\Samsonoviča\[Samsonoviča.xlsm]Nodarbību saraksts'!K13</f>
    </oc>
    <nc r="K349">
      <f>'P:\2Novada_parvalde\2 NP mēneša plāns\04_Plānošanas matricas\Samsonoviča\[Samsonoviča.xlsm]Nodarbību saraksts'!K13</f>
    </nc>
  </rcc>
  <rcc rId="4931" sId="1">
    <oc r="L349">
      <f>'P:\2Novada_Nodala\2 NP mēneša plāns\04_Plānošanas matricas\Samsonoviča\[Samsonoviča.xlsm]Nodarbību saraksts'!L13</f>
    </oc>
    <nc r="L349">
      <f>'P:\2Novada_parvalde\2 NP mēneša plāns\04_Plānošanas matricas\Samsonoviča\[Samsonoviča.xlsm]Nodarbību saraksts'!L13</f>
    </nc>
  </rcc>
  <rcc rId="4932" sId="1">
    <oc r="M349">
      <f>'P:\2Novada_Nodala\2 NP mēneša plāns\04_Plānošanas matricas\Samsonoviča\[Samsonoviča.xlsm]Nodarbību saraksts'!M13</f>
    </oc>
    <nc r="M349">
      <f>'P:\2Novada_parvalde\2 NP mēneša plāns\04_Plānošanas matricas\Samsonoviča\[Samsonoviča.xlsm]Nodarbību saraksts'!M13</f>
    </nc>
  </rcc>
  <rcc rId="4933" sId="1">
    <oc r="N349">
      <f>'P:\2Novada_Nodala\2 NP mēneša plāns\04_Plānošanas matricas\Samsonoviča\[Samsonoviča.xlsm]Nodarbību saraksts'!N13</f>
    </oc>
    <nc r="N349">
      <f>'P:\2Novada_parvalde\2 NP mēneša plāns\04_Plānošanas matricas\Samsonoviča\[Samsonoviča.xlsm]Nodarbību saraksts'!N13</f>
    </nc>
  </rcc>
  <rcc rId="4934" sId="1">
    <oc r="O349">
      <f>'P:\2Novada_Nodala\2 NP mēneša plāns\04_Plānošanas matricas\Samsonoviča\[Samsonoviča.xlsm]Nodarbību saraksts'!O13</f>
    </oc>
    <nc r="O349">
      <f>'P:\2Novada_parvalde\2 NP mēneša plāns\04_Plānošanas matricas\Samsonoviča\[Samsonoviča.xlsm]Nodarbību saraksts'!O13</f>
    </nc>
  </rcc>
  <rcc rId="4935" sId="1">
    <oc r="P349">
      <f>'P:\2Novada_Nodala\2 NP mēneša plāns\04_Plānošanas matricas\Samsonoviča\[Samsonoviča.xlsm]Nodarbību saraksts'!P13</f>
    </oc>
    <nc r="P349">
      <f>'P:\2Novada_parvalde\2 NP mēneša plāns\04_Plānošanas matricas\Samsonoviča\[Samsonoviča.xlsm]Nodarbību saraksts'!P13</f>
    </nc>
  </rcc>
  <rcc rId="4936" sId="1">
    <oc r="Q349">
      <f>'P:\2Novada_Nodala\2 NP mēneša plāns\04_Plānošanas matricas\Samsonoviča\[Samsonoviča.xlsm]Nodarbību saraksts'!Q13</f>
    </oc>
    <nc r="Q349">
      <f>'P:\2Novada_parvalde\2 NP mēneša plāns\04_Plānošanas matricas\Samsonoviča\[Samsonoviča.xlsm]Nodarbību saraksts'!Q13</f>
    </nc>
  </rcc>
  <rcc rId="4937" sId="1">
    <oc r="R349">
      <f>'P:\2Novada_Nodala\2 NP mēneša plāns\04_Plānošanas matricas\Samsonoviča\[Samsonoviča.xlsm]Nodarbību saraksts'!R13</f>
    </oc>
    <nc r="R349">
      <f>'P:\2Novada_parvalde\2 NP mēneša plāns\04_Plānošanas matricas\Samsonoviča\[Samsonoviča.xlsm]Nodarbību saraksts'!R13</f>
    </nc>
  </rcc>
  <rcc rId="4938" sId="1">
    <oc r="S349">
      <f>'P:\2Novada_Nodala\2 NP mēneša plāns\04_Plānošanas matricas\Samsonoviča\[Samsonoviča.xlsm]Nodarbību saraksts'!S13</f>
    </oc>
    <nc r="S349">
      <f>'P:\2Novada_parvalde\2 NP mēneša plāns\04_Plānošanas matricas\Samsonoviča\[Samsonoviča.xlsm]Nodarbību saraksts'!S13</f>
    </nc>
  </rcc>
  <rcc rId="4939" sId="1">
    <oc r="T349">
      <f>'P:\2Novada_Nodala\2 NP mēneša plāns\04_Plānošanas matricas\Samsonoviča\[Samsonoviča.xlsm]Nodarbību saraksts'!T13</f>
    </oc>
    <nc r="T349">
      <f>'P:\2Novada_parvalde\2 NP mēneša plāns\04_Plānošanas matricas\Samsonoviča\[Samsonoviča.xlsm]Nodarbību saraksts'!T13</f>
    </nc>
  </rcc>
  <rcc rId="4940" sId="1">
    <oc r="U349">
      <f>'P:\2Novada_Nodala\2 NP mēneša plāns\04_Plānošanas matricas\Samsonoviča\[Samsonoviča.xlsm]Nodarbību saraksts'!U13</f>
    </oc>
    <nc r="U349">
      <f>'P:\2Novada_parvalde\2 NP mēneša plāns\04_Plānošanas matricas\Samsonoviča\[Samsonoviča.xlsm]Nodarbību saraksts'!U13</f>
    </nc>
  </rcc>
  <rcc rId="4941" sId="1">
    <oc r="D350">
      <f>'P:\2Novada_Nodala\2 NP mēneša plāns\04_Plānošanas matricas\Samsonoviča\[Samsonoviča.xlsm]Nodarbību saraksts'!D14</f>
    </oc>
    <nc r="D350">
      <f>'P:\2Novada_parvalde\2 NP mēneša plāns\04_Plānošanas matricas\Samsonoviča\[Samsonoviča.xlsm]Nodarbību saraksts'!D14</f>
    </nc>
  </rcc>
  <rcc rId="4942" sId="1">
    <oc r="E350">
      <f>'P:\2Novada_Nodala\2 NP mēneša plāns\04_Plānošanas matricas\Samsonoviča\[Samsonoviča.xlsm]Nodarbību saraksts'!E14</f>
    </oc>
    <nc r="E350">
      <f>'P:\2Novada_parvalde\2 NP mēneša plāns\04_Plānošanas matricas\Samsonoviča\[Samsonoviča.xlsm]Nodarbību saraksts'!E14</f>
    </nc>
  </rcc>
  <rcc rId="4943" sId="1">
    <oc r="F350">
      <f>'P:\2Novada_Nodala\2 NP mēneša plāns\04_Plānošanas matricas\Samsonoviča\[Samsonoviča.xlsm]Nodarbību saraksts'!F14</f>
    </oc>
    <nc r="F350">
      <f>'P:\2Novada_parvalde\2 NP mēneša plāns\04_Plānošanas matricas\Samsonoviča\[Samsonoviča.xlsm]Nodarbību saraksts'!F14</f>
    </nc>
  </rcc>
  <rcc rId="4944" sId="1">
    <oc r="G350">
      <f>'P:\2Novada_Nodala\2 NP mēneša plāns\04_Plānošanas matricas\Samsonoviča\[Samsonoviča.xlsm]Nodarbību saraksts'!G14</f>
    </oc>
    <nc r="G350">
      <f>'P:\2Novada_parvalde\2 NP mēneša plāns\04_Plānošanas matricas\Samsonoviča\[Samsonoviča.xlsm]Nodarbību saraksts'!G14</f>
    </nc>
  </rcc>
  <rcc rId="4945" sId="1">
    <oc r="H350">
      <f>'P:\2Novada_Nodala\2 NP mēneša plāns\04_Plānošanas matricas\Samsonoviča\[Samsonoviča.xlsm]Nodarbību saraksts'!H14</f>
    </oc>
    <nc r="H350">
      <f>'P:\2Novada_parvalde\2 NP mēneša plāns\04_Plānošanas matricas\Samsonoviča\[Samsonoviča.xlsm]Nodarbību saraksts'!H14</f>
    </nc>
  </rcc>
  <rcc rId="4946" sId="1">
    <oc r="I350">
      <f>'P:\2Novada_Nodala\2 NP mēneša plāns\04_Plānošanas matricas\Samsonoviča\[Samsonoviča.xlsm]Nodarbību saraksts'!I14</f>
    </oc>
    <nc r="I350">
      <f>'P:\2Novada_parvalde\2 NP mēneša plāns\04_Plānošanas matricas\Samsonoviča\[Samsonoviča.xlsm]Nodarbību saraksts'!I14</f>
    </nc>
  </rcc>
  <rcc rId="4947" sId="1">
    <oc r="J350">
      <f>'P:\2Novada_Nodala\2 NP mēneša plāns\04_Plānošanas matricas\Samsonoviča\[Samsonoviča.xlsm]Nodarbību saraksts'!J14</f>
    </oc>
    <nc r="J350">
      <f>'P:\2Novada_parvalde\2 NP mēneša plāns\04_Plānošanas matricas\Samsonoviča\[Samsonoviča.xlsm]Nodarbību saraksts'!J14</f>
    </nc>
  </rcc>
  <rcc rId="4948" sId="1">
    <oc r="K350">
      <f>'P:\2Novada_Nodala\2 NP mēneša plāns\04_Plānošanas matricas\Samsonoviča\[Samsonoviča.xlsm]Nodarbību saraksts'!K14</f>
    </oc>
    <nc r="K350">
      <f>'P:\2Novada_parvalde\2 NP mēneša plāns\04_Plānošanas matricas\Samsonoviča\[Samsonoviča.xlsm]Nodarbību saraksts'!K14</f>
    </nc>
  </rcc>
  <rcc rId="4949" sId="1">
    <oc r="L350">
      <f>'P:\2Novada_Nodala\2 NP mēneša plāns\04_Plānošanas matricas\Samsonoviča\[Samsonoviča.xlsm]Nodarbību saraksts'!L14</f>
    </oc>
    <nc r="L350">
      <f>'P:\2Novada_parvalde\2 NP mēneša plāns\04_Plānošanas matricas\Samsonoviča\[Samsonoviča.xlsm]Nodarbību saraksts'!L14</f>
    </nc>
  </rcc>
  <rcc rId="4950" sId="1">
    <oc r="M350">
      <f>'P:\2Novada_Nodala\2 NP mēneša plāns\04_Plānošanas matricas\Samsonoviča\[Samsonoviča.xlsm]Nodarbību saraksts'!M14</f>
    </oc>
    <nc r="M350">
      <f>'P:\2Novada_parvalde\2 NP mēneša plāns\04_Plānošanas matricas\Samsonoviča\[Samsonoviča.xlsm]Nodarbību saraksts'!M14</f>
    </nc>
  </rcc>
  <rcc rId="4951" sId="1">
    <oc r="N350">
      <f>'P:\2Novada_Nodala\2 NP mēneša plāns\04_Plānošanas matricas\Samsonoviča\[Samsonoviča.xlsm]Nodarbību saraksts'!N14</f>
    </oc>
    <nc r="N350">
      <f>'P:\2Novada_parvalde\2 NP mēneša plāns\04_Plānošanas matricas\Samsonoviča\[Samsonoviča.xlsm]Nodarbību saraksts'!N14</f>
    </nc>
  </rcc>
  <rcc rId="4952" sId="1">
    <oc r="O350">
      <f>'P:\2Novada_Nodala\2 NP mēneša plāns\04_Plānošanas matricas\Samsonoviča\[Samsonoviča.xlsm]Nodarbību saraksts'!O14</f>
    </oc>
    <nc r="O350">
      <f>'P:\2Novada_parvalde\2 NP mēneša plāns\04_Plānošanas matricas\Samsonoviča\[Samsonoviča.xlsm]Nodarbību saraksts'!O14</f>
    </nc>
  </rcc>
  <rcc rId="4953" sId="1">
    <oc r="P350">
      <f>'P:\2Novada_Nodala\2 NP mēneša plāns\04_Plānošanas matricas\Samsonoviča\[Samsonoviča.xlsm]Nodarbību saraksts'!P14</f>
    </oc>
    <nc r="P350">
      <f>'P:\2Novada_parvalde\2 NP mēneša plāns\04_Plānošanas matricas\Samsonoviča\[Samsonoviča.xlsm]Nodarbību saraksts'!P14</f>
    </nc>
  </rcc>
  <rcc rId="4954" sId="1">
    <oc r="Q350">
      <f>'P:\2Novada_Nodala\2 NP mēneša plāns\04_Plānošanas matricas\Samsonoviča\[Samsonoviča.xlsm]Nodarbību saraksts'!Q14</f>
    </oc>
    <nc r="Q350">
      <f>'P:\2Novada_parvalde\2 NP mēneša plāns\04_Plānošanas matricas\Samsonoviča\[Samsonoviča.xlsm]Nodarbību saraksts'!Q14</f>
    </nc>
  </rcc>
  <rcc rId="4955" sId="1">
    <oc r="R350">
      <f>'P:\2Novada_Nodala\2 NP mēneša plāns\04_Plānošanas matricas\Samsonoviča\[Samsonoviča.xlsm]Nodarbību saraksts'!R14</f>
    </oc>
    <nc r="R350">
      <f>'P:\2Novada_parvalde\2 NP mēneša plāns\04_Plānošanas matricas\Samsonoviča\[Samsonoviča.xlsm]Nodarbību saraksts'!R14</f>
    </nc>
  </rcc>
  <rcc rId="4956" sId="1">
    <oc r="S350">
      <f>'P:\2Novada_Nodala\2 NP mēneša plāns\04_Plānošanas matricas\Samsonoviča\[Samsonoviča.xlsm]Nodarbību saraksts'!S14</f>
    </oc>
    <nc r="S350">
      <f>'P:\2Novada_parvalde\2 NP mēneša plāns\04_Plānošanas matricas\Samsonoviča\[Samsonoviča.xlsm]Nodarbību saraksts'!S14</f>
    </nc>
  </rcc>
  <rcc rId="4957" sId="1">
    <oc r="T350">
      <f>'P:\2Novada_Nodala\2 NP mēneša plāns\04_Plānošanas matricas\Samsonoviča\[Samsonoviča.xlsm]Nodarbību saraksts'!T14</f>
    </oc>
    <nc r="T350">
      <f>'P:\2Novada_parvalde\2 NP mēneša plāns\04_Plānošanas matricas\Samsonoviča\[Samsonoviča.xlsm]Nodarbību saraksts'!T14</f>
    </nc>
  </rcc>
  <rcc rId="4958" sId="1">
    <oc r="U350">
      <f>'P:\2Novada_Nodala\2 NP mēneša plāns\04_Plānošanas matricas\Samsonoviča\[Samsonoviča.xlsm]Nodarbību saraksts'!U14</f>
    </oc>
    <nc r="U350">
      <f>'P:\2Novada_parvalde\2 NP mēneša plāns\04_Plānošanas matricas\Samsonoviča\[Samsonoviča.xlsm]Nodarbību saraksts'!U14</f>
    </nc>
  </rcc>
  <rcc rId="4959" sId="1">
    <oc r="D351">
      <f>'P:\2Novada_Nodala\2 NP mēneša plāns\04_Plānošanas matricas\Samsonoviča\[Samsonoviča.xlsm]Nodarbību saraksts'!D15</f>
    </oc>
    <nc r="D351">
      <f>'P:\2Novada_parvalde\2 NP mēneša plāns\04_Plānošanas matricas\Samsonoviča\[Samsonoviča.xlsm]Nodarbību saraksts'!D15</f>
    </nc>
  </rcc>
  <rcc rId="4960" sId="1">
    <oc r="E351">
      <f>'P:\2Novada_Nodala\2 NP mēneša plāns\04_Plānošanas matricas\Samsonoviča\[Samsonoviča.xlsm]Nodarbību saraksts'!E15</f>
    </oc>
    <nc r="E351">
      <f>'P:\2Novada_parvalde\2 NP mēneša plāns\04_Plānošanas matricas\Samsonoviča\[Samsonoviča.xlsm]Nodarbību saraksts'!E15</f>
    </nc>
  </rcc>
  <rcc rId="4961" sId="1">
    <oc r="F351">
      <f>'P:\2Novada_Nodala\2 NP mēneša plāns\04_Plānošanas matricas\Samsonoviča\[Samsonoviča.xlsm]Nodarbību saraksts'!F15</f>
    </oc>
    <nc r="F351">
      <f>'P:\2Novada_parvalde\2 NP mēneša plāns\04_Plānošanas matricas\Samsonoviča\[Samsonoviča.xlsm]Nodarbību saraksts'!F15</f>
    </nc>
  </rcc>
  <rcc rId="4962" sId="1">
    <oc r="G351">
      <f>'P:\2Novada_Nodala\2 NP mēneša plāns\04_Plānošanas matricas\Samsonoviča\[Samsonoviča.xlsm]Nodarbību saraksts'!G15</f>
    </oc>
    <nc r="G351">
      <f>'P:\2Novada_parvalde\2 NP mēneša plāns\04_Plānošanas matricas\Samsonoviča\[Samsonoviča.xlsm]Nodarbību saraksts'!G15</f>
    </nc>
  </rcc>
  <rcc rId="4963" sId="1">
    <oc r="H351">
      <f>'P:\2Novada_Nodala\2 NP mēneša plāns\04_Plānošanas matricas\Samsonoviča\[Samsonoviča.xlsm]Nodarbību saraksts'!H15</f>
    </oc>
    <nc r="H351">
      <f>'P:\2Novada_parvalde\2 NP mēneša plāns\04_Plānošanas matricas\Samsonoviča\[Samsonoviča.xlsm]Nodarbību saraksts'!H15</f>
    </nc>
  </rcc>
  <rcc rId="4964" sId="1">
    <oc r="I351">
      <f>'P:\2Novada_Nodala\2 NP mēneša plāns\04_Plānošanas matricas\Samsonoviča\[Samsonoviča.xlsm]Nodarbību saraksts'!I15</f>
    </oc>
    <nc r="I351">
      <f>'P:\2Novada_parvalde\2 NP mēneša plāns\04_Plānošanas matricas\Samsonoviča\[Samsonoviča.xlsm]Nodarbību saraksts'!I15</f>
    </nc>
  </rcc>
  <rcc rId="4965" sId="1">
    <oc r="J351">
      <f>'P:\2Novada_Nodala\2 NP mēneša plāns\04_Plānošanas matricas\Samsonoviča\[Samsonoviča.xlsm]Nodarbību saraksts'!J15</f>
    </oc>
    <nc r="J351">
      <f>'P:\2Novada_parvalde\2 NP mēneša plāns\04_Plānošanas matricas\Samsonoviča\[Samsonoviča.xlsm]Nodarbību saraksts'!J15</f>
    </nc>
  </rcc>
  <rcc rId="4966" sId="1">
    <oc r="K351">
      <f>'P:\2Novada_Nodala\2 NP mēneša plāns\04_Plānošanas matricas\Samsonoviča\[Samsonoviča.xlsm]Nodarbību saraksts'!K15</f>
    </oc>
    <nc r="K351">
      <f>'P:\2Novada_parvalde\2 NP mēneša plāns\04_Plānošanas matricas\Samsonoviča\[Samsonoviča.xlsm]Nodarbību saraksts'!K15</f>
    </nc>
  </rcc>
  <rcc rId="4967" sId="1">
    <oc r="L351">
      <f>'P:\2Novada_Nodala\2 NP mēneša plāns\04_Plānošanas matricas\Samsonoviča\[Samsonoviča.xlsm]Nodarbību saraksts'!L15</f>
    </oc>
    <nc r="L351">
      <f>'P:\2Novada_parvalde\2 NP mēneša plāns\04_Plānošanas matricas\Samsonoviča\[Samsonoviča.xlsm]Nodarbību saraksts'!L15</f>
    </nc>
  </rcc>
  <rcc rId="4968" sId="1">
    <oc r="M351">
      <f>'P:\2Novada_Nodala\2 NP mēneša plāns\04_Plānošanas matricas\Samsonoviča\[Samsonoviča.xlsm]Nodarbību saraksts'!M15</f>
    </oc>
    <nc r="M351">
      <f>'P:\2Novada_parvalde\2 NP mēneša plāns\04_Plānošanas matricas\Samsonoviča\[Samsonoviča.xlsm]Nodarbību saraksts'!M15</f>
    </nc>
  </rcc>
  <rcc rId="4969" sId="1">
    <oc r="N351">
      <f>'P:\2Novada_Nodala\2 NP mēneša plāns\04_Plānošanas matricas\Samsonoviča\[Samsonoviča.xlsm]Nodarbību saraksts'!N15</f>
    </oc>
    <nc r="N351">
      <f>'P:\2Novada_parvalde\2 NP mēneša plāns\04_Plānošanas matricas\Samsonoviča\[Samsonoviča.xlsm]Nodarbību saraksts'!N15</f>
    </nc>
  </rcc>
  <rcc rId="4970" sId="1">
    <oc r="O351">
      <f>'P:\2Novada_Nodala\2 NP mēneša plāns\04_Plānošanas matricas\Samsonoviča\[Samsonoviča.xlsm]Nodarbību saraksts'!O15</f>
    </oc>
    <nc r="O351">
      <f>'P:\2Novada_parvalde\2 NP mēneša plāns\04_Plānošanas matricas\Samsonoviča\[Samsonoviča.xlsm]Nodarbību saraksts'!O15</f>
    </nc>
  </rcc>
  <rcc rId="4971" sId="1">
    <oc r="P351">
      <f>'P:\2Novada_Nodala\2 NP mēneša plāns\04_Plānošanas matricas\Samsonoviča\[Samsonoviča.xlsm]Nodarbību saraksts'!P15</f>
    </oc>
    <nc r="P351">
      <f>'P:\2Novada_parvalde\2 NP mēneša plāns\04_Plānošanas matricas\Samsonoviča\[Samsonoviča.xlsm]Nodarbību saraksts'!P15</f>
    </nc>
  </rcc>
  <rcc rId="4972" sId="1">
    <oc r="Q351">
      <f>'P:\2Novada_Nodala\2 NP mēneša plāns\04_Plānošanas matricas\Samsonoviča\[Samsonoviča.xlsm]Nodarbību saraksts'!Q15</f>
    </oc>
    <nc r="Q351">
      <f>'P:\2Novada_parvalde\2 NP mēneša plāns\04_Plānošanas matricas\Samsonoviča\[Samsonoviča.xlsm]Nodarbību saraksts'!Q15</f>
    </nc>
  </rcc>
  <rcc rId="4973" sId="1">
    <oc r="R351">
      <f>'P:\2Novada_Nodala\2 NP mēneša plāns\04_Plānošanas matricas\Samsonoviča\[Samsonoviča.xlsm]Nodarbību saraksts'!R15</f>
    </oc>
    <nc r="R351">
      <f>'P:\2Novada_parvalde\2 NP mēneša plāns\04_Plānošanas matricas\Samsonoviča\[Samsonoviča.xlsm]Nodarbību saraksts'!R15</f>
    </nc>
  </rcc>
  <rcc rId="4974" sId="1">
    <oc r="S351">
      <f>'P:\2Novada_Nodala\2 NP mēneša plāns\04_Plānošanas matricas\Samsonoviča\[Samsonoviča.xlsm]Nodarbību saraksts'!S15</f>
    </oc>
    <nc r="S351">
      <f>'P:\2Novada_parvalde\2 NP mēneša plāns\04_Plānošanas matricas\Samsonoviča\[Samsonoviča.xlsm]Nodarbību saraksts'!S15</f>
    </nc>
  </rcc>
  <rcc rId="4975" sId="1">
    <oc r="T351">
      <f>'P:\2Novada_Nodala\2 NP mēneša plāns\04_Plānošanas matricas\Samsonoviča\[Samsonoviča.xlsm]Nodarbību saraksts'!T15</f>
    </oc>
    <nc r="T351">
      <f>'P:\2Novada_parvalde\2 NP mēneša plāns\04_Plānošanas matricas\Samsonoviča\[Samsonoviča.xlsm]Nodarbību saraksts'!T15</f>
    </nc>
  </rcc>
  <rcc rId="4976" sId="1">
    <oc r="U351">
      <f>'P:\2Novada_Nodala\2 NP mēneša plāns\04_Plānošanas matricas\Samsonoviča\[Samsonoviča.xlsm]Nodarbību saraksts'!U15</f>
    </oc>
    <nc r="U351">
      <f>'P:\2Novada_parvalde\2 NP mēneša plāns\04_Plānošanas matricas\Samsonoviča\[Samsonoviča.xlsm]Nodarbību saraksts'!U15</f>
    </nc>
  </rcc>
  <rcc rId="4977" sId="1">
    <oc r="D352">
      <f>'P:\2Novada_Nodala\2 NP mēneša plāns\04_Plānošanas matricas\Samsonoviča\[Samsonoviča.xlsm]Nodarbību saraksts'!D16</f>
    </oc>
    <nc r="D352">
      <f>'P:\2Novada_parvalde\2 NP mēneša plāns\04_Plānošanas matricas\Samsonoviča\[Samsonoviča.xlsm]Nodarbību saraksts'!D16</f>
    </nc>
  </rcc>
  <rcc rId="4978" sId="1">
    <oc r="E352">
      <f>'P:\2Novada_Nodala\2 NP mēneša plāns\04_Plānošanas matricas\Samsonoviča\[Samsonoviča.xlsm]Nodarbību saraksts'!E16</f>
    </oc>
    <nc r="E352">
      <f>'P:\2Novada_parvalde\2 NP mēneša plāns\04_Plānošanas matricas\Samsonoviča\[Samsonoviča.xlsm]Nodarbību saraksts'!E16</f>
    </nc>
  </rcc>
  <rcc rId="4979" sId="1">
    <oc r="F352">
      <f>'P:\2Novada_Nodala\2 NP mēneša plāns\04_Plānošanas matricas\Samsonoviča\[Samsonoviča.xlsm]Nodarbību saraksts'!F16</f>
    </oc>
    <nc r="F352">
      <f>'P:\2Novada_parvalde\2 NP mēneša plāns\04_Plānošanas matricas\Samsonoviča\[Samsonoviča.xlsm]Nodarbību saraksts'!F16</f>
    </nc>
  </rcc>
  <rcc rId="4980" sId="1">
    <oc r="G352">
      <f>'P:\2Novada_Nodala\2 NP mēneša plāns\04_Plānošanas matricas\Samsonoviča\[Samsonoviča.xlsm]Nodarbību saraksts'!G16</f>
    </oc>
    <nc r="G352">
      <f>'P:\2Novada_parvalde\2 NP mēneša plāns\04_Plānošanas matricas\Samsonoviča\[Samsonoviča.xlsm]Nodarbību saraksts'!G16</f>
    </nc>
  </rcc>
  <rcc rId="4981" sId="1">
    <oc r="H352">
      <f>'P:\2Novada_Nodala\2 NP mēneša plāns\04_Plānošanas matricas\Samsonoviča\[Samsonoviča.xlsm]Nodarbību saraksts'!H16</f>
    </oc>
    <nc r="H352">
      <f>'P:\2Novada_parvalde\2 NP mēneša plāns\04_Plānošanas matricas\Samsonoviča\[Samsonoviča.xlsm]Nodarbību saraksts'!H16</f>
    </nc>
  </rcc>
  <rcc rId="4982" sId="1">
    <oc r="I352">
      <f>'P:\2Novada_Nodala\2 NP mēneša plāns\04_Plānošanas matricas\Samsonoviča\[Samsonoviča.xlsm]Nodarbību saraksts'!I16</f>
    </oc>
    <nc r="I352">
      <f>'P:\2Novada_parvalde\2 NP mēneša plāns\04_Plānošanas matricas\Samsonoviča\[Samsonoviča.xlsm]Nodarbību saraksts'!I16</f>
    </nc>
  </rcc>
  <rcc rId="4983" sId="1">
    <oc r="J352">
      <f>'P:\2Novada_Nodala\2 NP mēneša plāns\04_Plānošanas matricas\Samsonoviča\[Samsonoviča.xlsm]Nodarbību saraksts'!J16</f>
    </oc>
    <nc r="J352">
      <f>'P:\2Novada_parvalde\2 NP mēneša plāns\04_Plānošanas matricas\Samsonoviča\[Samsonoviča.xlsm]Nodarbību saraksts'!J16</f>
    </nc>
  </rcc>
  <rcc rId="4984" sId="1">
    <oc r="K352">
      <f>'P:\2Novada_Nodala\2 NP mēneša plāns\04_Plānošanas matricas\Samsonoviča\[Samsonoviča.xlsm]Nodarbību saraksts'!K16</f>
    </oc>
    <nc r="K352">
      <f>'P:\2Novada_parvalde\2 NP mēneša plāns\04_Plānošanas matricas\Samsonoviča\[Samsonoviča.xlsm]Nodarbību saraksts'!K16</f>
    </nc>
  </rcc>
  <rcc rId="4985" sId="1">
    <oc r="L352">
      <f>'P:\2Novada_Nodala\2 NP mēneša plāns\04_Plānošanas matricas\Samsonoviča\[Samsonoviča.xlsm]Nodarbību saraksts'!L16</f>
    </oc>
    <nc r="L352">
      <f>'P:\2Novada_parvalde\2 NP mēneša plāns\04_Plānošanas matricas\Samsonoviča\[Samsonoviča.xlsm]Nodarbību saraksts'!L16</f>
    </nc>
  </rcc>
  <rcc rId="4986" sId="1">
    <oc r="M352">
      <f>'P:\2Novada_Nodala\2 NP mēneša plāns\04_Plānošanas matricas\Samsonoviča\[Samsonoviča.xlsm]Nodarbību saraksts'!M16</f>
    </oc>
    <nc r="M352">
      <f>'P:\2Novada_parvalde\2 NP mēneša plāns\04_Plānošanas matricas\Samsonoviča\[Samsonoviča.xlsm]Nodarbību saraksts'!M16</f>
    </nc>
  </rcc>
  <rcc rId="4987" sId="1">
    <oc r="N352">
      <f>'P:\2Novada_Nodala\2 NP mēneša plāns\04_Plānošanas matricas\Samsonoviča\[Samsonoviča.xlsm]Nodarbību saraksts'!N16</f>
    </oc>
    <nc r="N352">
      <f>'P:\2Novada_parvalde\2 NP mēneša plāns\04_Plānošanas matricas\Samsonoviča\[Samsonoviča.xlsm]Nodarbību saraksts'!N16</f>
    </nc>
  </rcc>
  <rcc rId="4988" sId="1">
    <oc r="O352">
      <f>'P:\2Novada_Nodala\2 NP mēneša plāns\04_Plānošanas matricas\Samsonoviča\[Samsonoviča.xlsm]Nodarbību saraksts'!O16</f>
    </oc>
    <nc r="O352">
      <f>'P:\2Novada_parvalde\2 NP mēneša plāns\04_Plānošanas matricas\Samsonoviča\[Samsonoviča.xlsm]Nodarbību saraksts'!O16</f>
    </nc>
  </rcc>
  <rcc rId="4989" sId="1">
    <oc r="P352">
      <f>'P:\2Novada_Nodala\2 NP mēneša plāns\04_Plānošanas matricas\Samsonoviča\[Samsonoviča.xlsm]Nodarbību saraksts'!P16</f>
    </oc>
    <nc r="P352">
      <f>'P:\2Novada_parvalde\2 NP mēneša plāns\04_Plānošanas matricas\Samsonoviča\[Samsonoviča.xlsm]Nodarbību saraksts'!P16</f>
    </nc>
  </rcc>
  <rcc rId="4990" sId="1">
    <oc r="Q352">
      <f>'P:\2Novada_Nodala\2 NP mēneša plāns\04_Plānošanas matricas\Samsonoviča\[Samsonoviča.xlsm]Nodarbību saraksts'!Q16</f>
    </oc>
    <nc r="Q352">
      <f>'P:\2Novada_parvalde\2 NP mēneša plāns\04_Plānošanas matricas\Samsonoviča\[Samsonoviča.xlsm]Nodarbību saraksts'!Q16</f>
    </nc>
  </rcc>
  <rcc rId="4991" sId="1">
    <oc r="R352">
      <f>'P:\2Novada_Nodala\2 NP mēneša plāns\04_Plānošanas matricas\Samsonoviča\[Samsonoviča.xlsm]Nodarbību saraksts'!R16</f>
    </oc>
    <nc r="R352">
      <f>'P:\2Novada_parvalde\2 NP mēneša plāns\04_Plānošanas matricas\Samsonoviča\[Samsonoviča.xlsm]Nodarbību saraksts'!R16</f>
    </nc>
  </rcc>
  <rcc rId="4992" sId="1">
    <oc r="S352">
      <f>'P:\2Novada_Nodala\2 NP mēneša plāns\04_Plānošanas matricas\Samsonoviča\[Samsonoviča.xlsm]Nodarbību saraksts'!S16</f>
    </oc>
    <nc r="S352">
      <f>'P:\2Novada_parvalde\2 NP mēneša plāns\04_Plānošanas matricas\Samsonoviča\[Samsonoviča.xlsm]Nodarbību saraksts'!S16</f>
    </nc>
  </rcc>
  <rcc rId="4993" sId="1">
    <oc r="T352">
      <f>'P:\2Novada_Nodala\2 NP mēneša plāns\04_Plānošanas matricas\Samsonoviča\[Samsonoviča.xlsm]Nodarbību saraksts'!T16</f>
    </oc>
    <nc r="T352">
      <f>'P:\2Novada_parvalde\2 NP mēneša plāns\04_Plānošanas matricas\Samsonoviča\[Samsonoviča.xlsm]Nodarbību saraksts'!T16</f>
    </nc>
  </rcc>
  <rcc rId="4994" sId="1">
    <oc r="U352">
      <f>'P:\2Novada_Nodala\2 NP mēneša plāns\04_Plānošanas matricas\Samsonoviča\[Samsonoviča.xlsm]Nodarbību saraksts'!U16</f>
    </oc>
    <nc r="U352">
      <f>'P:\2Novada_parvalde\2 NP mēneša plāns\04_Plānošanas matricas\Samsonoviča\[Samsonoviča.xlsm]Nodarbību saraksts'!U16</f>
    </nc>
  </rcc>
  <rcc rId="4995" sId="1">
    <oc r="D353">
      <f>'P:\2Novada_Nodala\2 NP mēneša plāns\04_Plānošanas matricas\Samsonoviča\[Samsonoviča.xlsm]Nodarbību saraksts'!D17</f>
    </oc>
    <nc r="D353">
      <f>'P:\2Novada_parvalde\2 NP mēneša plāns\04_Plānošanas matricas\Samsonoviča\[Samsonoviča.xlsm]Nodarbību saraksts'!D17</f>
    </nc>
  </rcc>
  <rcc rId="4996" sId="1">
    <oc r="E353">
      <f>'P:\2Novada_Nodala\2 NP mēneša plāns\04_Plānošanas matricas\Samsonoviča\[Samsonoviča.xlsm]Nodarbību saraksts'!E17</f>
    </oc>
    <nc r="E353">
      <f>'P:\2Novada_parvalde\2 NP mēneša plāns\04_Plānošanas matricas\Samsonoviča\[Samsonoviča.xlsm]Nodarbību saraksts'!E17</f>
    </nc>
  </rcc>
  <rcc rId="4997" sId="1">
    <oc r="F353">
      <f>'P:\2Novada_Nodala\2 NP mēneša plāns\04_Plānošanas matricas\Samsonoviča\[Samsonoviča.xlsm]Nodarbību saraksts'!F17</f>
    </oc>
    <nc r="F353">
      <f>'P:\2Novada_parvalde\2 NP mēneša plāns\04_Plānošanas matricas\Samsonoviča\[Samsonoviča.xlsm]Nodarbību saraksts'!F17</f>
    </nc>
  </rcc>
  <rcc rId="4998" sId="1">
    <oc r="G353">
      <f>'P:\2Novada_Nodala\2 NP mēneša plāns\04_Plānošanas matricas\Samsonoviča\[Samsonoviča.xlsm]Nodarbību saraksts'!G17</f>
    </oc>
    <nc r="G353">
      <f>'P:\2Novada_parvalde\2 NP mēneša plāns\04_Plānošanas matricas\Samsonoviča\[Samsonoviča.xlsm]Nodarbību saraksts'!G17</f>
    </nc>
  </rcc>
  <rcc rId="4999" sId="1">
    <oc r="H353">
      <f>'P:\2Novada_Nodala\2 NP mēneša plāns\04_Plānošanas matricas\Samsonoviča\[Samsonoviča.xlsm]Nodarbību saraksts'!H17</f>
    </oc>
    <nc r="H353">
      <f>'P:\2Novada_parvalde\2 NP mēneša plāns\04_Plānošanas matricas\Samsonoviča\[Samsonoviča.xlsm]Nodarbību saraksts'!H17</f>
    </nc>
  </rcc>
  <rcc rId="5000" sId="1">
    <oc r="I353">
      <f>'P:\2Novada_Nodala\2 NP mēneša plāns\04_Plānošanas matricas\Samsonoviča\[Samsonoviča.xlsm]Nodarbību saraksts'!I17</f>
    </oc>
    <nc r="I353">
      <f>'P:\2Novada_parvalde\2 NP mēneša plāns\04_Plānošanas matricas\Samsonoviča\[Samsonoviča.xlsm]Nodarbību saraksts'!I17</f>
    </nc>
  </rcc>
  <rcc rId="5001" sId="1">
    <oc r="J353">
      <f>'P:\2Novada_Nodala\2 NP mēneša plāns\04_Plānošanas matricas\Samsonoviča\[Samsonoviča.xlsm]Nodarbību saraksts'!J17</f>
    </oc>
    <nc r="J353">
      <f>'P:\2Novada_parvalde\2 NP mēneša plāns\04_Plānošanas matricas\Samsonoviča\[Samsonoviča.xlsm]Nodarbību saraksts'!J17</f>
    </nc>
  </rcc>
  <rcc rId="5002" sId="1">
    <oc r="K353">
      <f>'P:\2Novada_Nodala\2 NP mēneša plāns\04_Plānošanas matricas\Samsonoviča\[Samsonoviča.xlsm]Nodarbību saraksts'!K17</f>
    </oc>
    <nc r="K353">
      <f>'P:\2Novada_parvalde\2 NP mēneša plāns\04_Plānošanas matricas\Samsonoviča\[Samsonoviča.xlsm]Nodarbību saraksts'!K17</f>
    </nc>
  </rcc>
  <rcc rId="5003" sId="1">
    <oc r="L353">
      <f>'P:\2Novada_Nodala\2 NP mēneša plāns\04_Plānošanas matricas\Samsonoviča\[Samsonoviča.xlsm]Nodarbību saraksts'!L17</f>
    </oc>
    <nc r="L353">
      <f>'P:\2Novada_parvalde\2 NP mēneša plāns\04_Plānošanas matricas\Samsonoviča\[Samsonoviča.xlsm]Nodarbību saraksts'!L17</f>
    </nc>
  </rcc>
  <rcc rId="5004" sId="1">
    <oc r="M353">
      <f>'P:\2Novada_Nodala\2 NP mēneša plāns\04_Plānošanas matricas\Samsonoviča\[Samsonoviča.xlsm]Nodarbību saraksts'!M17</f>
    </oc>
    <nc r="M353">
      <f>'P:\2Novada_parvalde\2 NP mēneša plāns\04_Plānošanas matricas\Samsonoviča\[Samsonoviča.xlsm]Nodarbību saraksts'!M17</f>
    </nc>
  </rcc>
  <rcc rId="5005" sId="1">
    <oc r="N353">
      <f>'P:\2Novada_Nodala\2 NP mēneša plāns\04_Plānošanas matricas\Samsonoviča\[Samsonoviča.xlsm]Nodarbību saraksts'!N17</f>
    </oc>
    <nc r="N353">
      <f>'P:\2Novada_parvalde\2 NP mēneša plāns\04_Plānošanas matricas\Samsonoviča\[Samsonoviča.xlsm]Nodarbību saraksts'!N17</f>
    </nc>
  </rcc>
  <rcc rId="5006" sId="1">
    <oc r="O353">
      <f>'P:\2Novada_Nodala\2 NP mēneša plāns\04_Plānošanas matricas\Samsonoviča\[Samsonoviča.xlsm]Nodarbību saraksts'!O17</f>
    </oc>
    <nc r="O353">
      <f>'P:\2Novada_parvalde\2 NP mēneša plāns\04_Plānošanas matricas\Samsonoviča\[Samsonoviča.xlsm]Nodarbību saraksts'!O17</f>
    </nc>
  </rcc>
  <rcc rId="5007" sId="1">
    <oc r="P353">
      <f>'P:\2Novada_Nodala\2 NP mēneša plāns\04_Plānošanas matricas\Samsonoviča\[Samsonoviča.xlsm]Nodarbību saraksts'!P17</f>
    </oc>
    <nc r="P353">
      <f>'P:\2Novada_parvalde\2 NP mēneša plāns\04_Plānošanas matricas\Samsonoviča\[Samsonoviča.xlsm]Nodarbību saraksts'!P17</f>
    </nc>
  </rcc>
  <rcc rId="5008" sId="1">
    <oc r="Q353">
      <f>'P:\2Novada_Nodala\2 NP mēneša plāns\04_Plānošanas matricas\Samsonoviča\[Samsonoviča.xlsm]Nodarbību saraksts'!Q17</f>
    </oc>
    <nc r="Q353">
      <f>'P:\2Novada_parvalde\2 NP mēneša plāns\04_Plānošanas matricas\Samsonoviča\[Samsonoviča.xlsm]Nodarbību saraksts'!Q17</f>
    </nc>
  </rcc>
  <rcc rId="5009" sId="1">
    <oc r="R353">
      <f>'P:\2Novada_Nodala\2 NP mēneša plāns\04_Plānošanas matricas\Samsonoviča\[Samsonoviča.xlsm]Nodarbību saraksts'!R17</f>
    </oc>
    <nc r="R353">
      <f>'P:\2Novada_parvalde\2 NP mēneša plāns\04_Plānošanas matricas\Samsonoviča\[Samsonoviča.xlsm]Nodarbību saraksts'!R17</f>
    </nc>
  </rcc>
  <rcc rId="5010" sId="1">
    <oc r="S353">
      <f>'P:\2Novada_Nodala\2 NP mēneša plāns\04_Plānošanas matricas\Samsonoviča\[Samsonoviča.xlsm]Nodarbību saraksts'!S17</f>
    </oc>
    <nc r="S353">
      <f>'P:\2Novada_parvalde\2 NP mēneša plāns\04_Plānošanas matricas\Samsonoviča\[Samsonoviča.xlsm]Nodarbību saraksts'!S17</f>
    </nc>
  </rcc>
  <rcc rId="5011" sId="1">
    <oc r="T353">
      <f>'P:\2Novada_Nodala\2 NP mēneša plāns\04_Plānošanas matricas\Samsonoviča\[Samsonoviča.xlsm]Nodarbību saraksts'!T17</f>
    </oc>
    <nc r="T353">
      <f>'P:\2Novada_parvalde\2 NP mēneša plāns\04_Plānošanas matricas\Samsonoviča\[Samsonoviča.xlsm]Nodarbību saraksts'!T17</f>
    </nc>
  </rcc>
  <rcc rId="5012" sId="1">
    <oc r="U353">
      <f>'P:\2Novada_Nodala\2 NP mēneša plāns\04_Plānošanas matricas\Samsonoviča\[Samsonoviča.xlsm]Nodarbību saraksts'!U17</f>
    </oc>
    <nc r="U353">
      <f>'P:\2Novada_parvalde\2 NP mēneša plāns\04_Plānošanas matricas\Samsonoviča\[Samsonoviča.xlsm]Nodarbību saraksts'!U17</f>
    </nc>
  </rcc>
  <rcc rId="5013" sId="1">
    <oc r="D354">
      <f>'P:\2Novada_Nodala\2 NP mēneša plāns\04_Plānošanas matricas\Samsonoviča\[Samsonoviča.xlsm]Nodarbību saraksts'!D18</f>
    </oc>
    <nc r="D354">
      <f>'P:\2Novada_parvalde\2 NP mēneša plāns\04_Plānošanas matricas\Samsonoviča\[Samsonoviča.xlsm]Nodarbību saraksts'!D18</f>
    </nc>
  </rcc>
  <rcc rId="5014" sId="1">
    <oc r="E354">
      <f>'P:\2Novada_Nodala\2 NP mēneša plāns\04_Plānošanas matricas\Samsonoviča\[Samsonoviča.xlsm]Nodarbību saraksts'!E18</f>
    </oc>
    <nc r="E354">
      <f>'P:\2Novada_parvalde\2 NP mēneša plāns\04_Plānošanas matricas\Samsonoviča\[Samsonoviča.xlsm]Nodarbību saraksts'!E18</f>
    </nc>
  </rcc>
  <rcc rId="5015" sId="1">
    <oc r="F354">
      <f>'P:\2Novada_Nodala\2 NP mēneša plāns\04_Plānošanas matricas\Samsonoviča\[Samsonoviča.xlsm]Nodarbību saraksts'!F18</f>
    </oc>
    <nc r="F354">
      <f>'P:\2Novada_parvalde\2 NP mēneša plāns\04_Plānošanas matricas\Samsonoviča\[Samsonoviča.xlsm]Nodarbību saraksts'!F18</f>
    </nc>
  </rcc>
  <rcc rId="5016" sId="1">
    <oc r="G354">
      <f>'P:\2Novada_Nodala\2 NP mēneša plāns\04_Plānošanas matricas\Samsonoviča\[Samsonoviča.xlsm]Nodarbību saraksts'!G18</f>
    </oc>
    <nc r="G354">
      <f>'P:\2Novada_parvalde\2 NP mēneša plāns\04_Plānošanas matricas\Samsonoviča\[Samsonoviča.xlsm]Nodarbību saraksts'!G18</f>
    </nc>
  </rcc>
  <rcc rId="5017" sId="1">
    <oc r="H354">
      <f>'P:\2Novada_Nodala\2 NP mēneša plāns\04_Plānošanas matricas\Samsonoviča\[Samsonoviča.xlsm]Nodarbību saraksts'!H18</f>
    </oc>
    <nc r="H354">
      <f>'P:\2Novada_parvalde\2 NP mēneša plāns\04_Plānošanas matricas\Samsonoviča\[Samsonoviča.xlsm]Nodarbību saraksts'!H18</f>
    </nc>
  </rcc>
  <rcc rId="5018" sId="1">
    <oc r="I354">
      <f>'P:\2Novada_Nodala\2 NP mēneša plāns\04_Plānošanas matricas\Samsonoviča\[Samsonoviča.xlsm]Nodarbību saraksts'!I18</f>
    </oc>
    <nc r="I354">
      <f>'P:\2Novada_parvalde\2 NP mēneša plāns\04_Plānošanas matricas\Samsonoviča\[Samsonoviča.xlsm]Nodarbību saraksts'!I18</f>
    </nc>
  </rcc>
  <rcc rId="5019" sId="1">
    <oc r="J354">
      <f>'P:\2Novada_Nodala\2 NP mēneša plāns\04_Plānošanas matricas\Samsonoviča\[Samsonoviča.xlsm]Nodarbību saraksts'!J18</f>
    </oc>
    <nc r="J354">
      <f>'P:\2Novada_parvalde\2 NP mēneša plāns\04_Plānošanas matricas\Samsonoviča\[Samsonoviča.xlsm]Nodarbību saraksts'!J18</f>
    </nc>
  </rcc>
  <rcc rId="5020" sId="1">
    <oc r="K354">
      <f>'P:\2Novada_Nodala\2 NP mēneša plāns\04_Plānošanas matricas\Samsonoviča\[Samsonoviča.xlsm]Nodarbību saraksts'!K18</f>
    </oc>
    <nc r="K354">
      <f>'P:\2Novada_parvalde\2 NP mēneša plāns\04_Plānošanas matricas\Samsonoviča\[Samsonoviča.xlsm]Nodarbību saraksts'!K18</f>
    </nc>
  </rcc>
  <rcc rId="5021" sId="1">
    <oc r="L354">
      <f>'P:\2Novada_Nodala\2 NP mēneša plāns\04_Plānošanas matricas\Samsonoviča\[Samsonoviča.xlsm]Nodarbību saraksts'!L18</f>
    </oc>
    <nc r="L354">
      <f>'P:\2Novada_parvalde\2 NP mēneša plāns\04_Plānošanas matricas\Samsonoviča\[Samsonoviča.xlsm]Nodarbību saraksts'!L18</f>
    </nc>
  </rcc>
  <rcc rId="5022" sId="1">
    <oc r="M354">
      <f>'P:\2Novada_Nodala\2 NP mēneša plāns\04_Plānošanas matricas\Samsonoviča\[Samsonoviča.xlsm]Nodarbību saraksts'!M18</f>
    </oc>
    <nc r="M354">
      <f>'P:\2Novada_parvalde\2 NP mēneša plāns\04_Plānošanas matricas\Samsonoviča\[Samsonoviča.xlsm]Nodarbību saraksts'!M18</f>
    </nc>
  </rcc>
  <rcc rId="5023" sId="1">
    <oc r="N354">
      <f>'P:\2Novada_Nodala\2 NP mēneša plāns\04_Plānošanas matricas\Samsonoviča\[Samsonoviča.xlsm]Nodarbību saraksts'!N18</f>
    </oc>
    <nc r="N354">
      <f>'P:\2Novada_parvalde\2 NP mēneša plāns\04_Plānošanas matricas\Samsonoviča\[Samsonoviča.xlsm]Nodarbību saraksts'!N18</f>
    </nc>
  </rcc>
  <rcc rId="5024" sId="1">
    <oc r="O354">
      <f>'P:\2Novada_Nodala\2 NP mēneša plāns\04_Plānošanas matricas\Samsonoviča\[Samsonoviča.xlsm]Nodarbību saraksts'!O18</f>
    </oc>
    <nc r="O354">
      <f>'P:\2Novada_parvalde\2 NP mēneša plāns\04_Plānošanas matricas\Samsonoviča\[Samsonoviča.xlsm]Nodarbību saraksts'!O18</f>
    </nc>
  </rcc>
  <rcc rId="5025" sId="1">
    <oc r="P354">
      <f>'P:\2Novada_Nodala\2 NP mēneša plāns\04_Plānošanas matricas\Samsonoviča\[Samsonoviča.xlsm]Nodarbību saraksts'!P18</f>
    </oc>
    <nc r="P354">
      <f>'P:\2Novada_parvalde\2 NP mēneša plāns\04_Plānošanas matricas\Samsonoviča\[Samsonoviča.xlsm]Nodarbību saraksts'!P18</f>
    </nc>
  </rcc>
  <rcc rId="5026" sId="1">
    <oc r="Q354">
      <f>'P:\2Novada_Nodala\2 NP mēneša plāns\04_Plānošanas matricas\Samsonoviča\[Samsonoviča.xlsm]Nodarbību saraksts'!Q18</f>
    </oc>
    <nc r="Q354">
      <f>'P:\2Novada_parvalde\2 NP mēneša plāns\04_Plānošanas matricas\Samsonoviča\[Samsonoviča.xlsm]Nodarbību saraksts'!Q18</f>
    </nc>
  </rcc>
  <rcc rId="5027" sId="1">
    <oc r="R354">
      <f>'P:\2Novada_Nodala\2 NP mēneša plāns\04_Plānošanas matricas\Samsonoviča\[Samsonoviča.xlsm]Nodarbību saraksts'!R18</f>
    </oc>
    <nc r="R354">
      <f>'P:\2Novada_parvalde\2 NP mēneša plāns\04_Plānošanas matricas\Samsonoviča\[Samsonoviča.xlsm]Nodarbību saraksts'!R18</f>
    </nc>
  </rcc>
  <rcc rId="5028" sId="1">
    <oc r="S354">
      <f>'P:\2Novada_Nodala\2 NP mēneša plāns\04_Plānošanas matricas\Samsonoviča\[Samsonoviča.xlsm]Nodarbību saraksts'!S18</f>
    </oc>
    <nc r="S354">
      <f>'P:\2Novada_parvalde\2 NP mēneša plāns\04_Plānošanas matricas\Samsonoviča\[Samsonoviča.xlsm]Nodarbību saraksts'!S18</f>
    </nc>
  </rcc>
  <rcc rId="5029" sId="1">
    <oc r="T354">
      <f>'P:\2Novada_Nodala\2 NP mēneša plāns\04_Plānošanas matricas\Samsonoviča\[Samsonoviča.xlsm]Nodarbību saraksts'!T18</f>
    </oc>
    <nc r="T354">
      <f>'P:\2Novada_parvalde\2 NP mēneša plāns\04_Plānošanas matricas\Samsonoviča\[Samsonoviča.xlsm]Nodarbību saraksts'!T18</f>
    </nc>
  </rcc>
  <rcc rId="5030" sId="1">
    <oc r="U354">
      <f>'P:\2Novada_Nodala\2 NP mēneša plāns\04_Plānošanas matricas\Samsonoviča\[Samsonoviča.xlsm]Nodarbību saraksts'!U18</f>
    </oc>
    <nc r="U354">
      <f>'P:\2Novada_parvalde\2 NP mēneša plāns\04_Plānošanas matricas\Samsonoviča\[Samsonoviča.xlsm]Nodarbību saraksts'!U18</f>
    </nc>
  </rcc>
  <rcc rId="5031" sId="1">
    <oc r="D355">
      <f>'P:\2Novada_Nodala\2 NP mēneša plāns\04_Plānošanas matricas\Samsonoviča\[Samsonoviča.xlsm]Nodarbību saraksts'!D19</f>
    </oc>
    <nc r="D355">
      <f>'P:\2Novada_parvalde\2 NP mēneša plāns\04_Plānošanas matricas\Samsonoviča\[Samsonoviča.xlsm]Nodarbību saraksts'!D19</f>
    </nc>
  </rcc>
  <rcc rId="5032" sId="1">
    <oc r="E355">
      <f>'P:\2Novada_Nodala\2 NP mēneša plāns\04_Plānošanas matricas\Samsonoviča\[Samsonoviča.xlsm]Nodarbību saraksts'!E19</f>
    </oc>
    <nc r="E355">
      <f>'P:\2Novada_parvalde\2 NP mēneša plāns\04_Plānošanas matricas\Samsonoviča\[Samsonoviča.xlsm]Nodarbību saraksts'!E19</f>
    </nc>
  </rcc>
  <rcc rId="5033" sId="1">
    <oc r="F355">
      <f>'P:\2Novada_Nodala\2 NP mēneša plāns\04_Plānošanas matricas\Samsonoviča\[Samsonoviča.xlsm]Nodarbību saraksts'!F19</f>
    </oc>
    <nc r="F355">
      <f>'P:\2Novada_parvalde\2 NP mēneša plāns\04_Plānošanas matricas\Samsonoviča\[Samsonoviča.xlsm]Nodarbību saraksts'!F19</f>
    </nc>
  </rcc>
  <rcc rId="5034" sId="1">
    <oc r="G355">
      <f>'P:\2Novada_Nodala\2 NP mēneša plāns\04_Plānošanas matricas\Samsonoviča\[Samsonoviča.xlsm]Nodarbību saraksts'!G19</f>
    </oc>
    <nc r="G355">
      <f>'P:\2Novada_parvalde\2 NP mēneša plāns\04_Plānošanas matricas\Samsonoviča\[Samsonoviča.xlsm]Nodarbību saraksts'!G19</f>
    </nc>
  </rcc>
  <rcc rId="5035" sId="1">
    <oc r="H355">
      <f>'P:\2Novada_Nodala\2 NP mēneša plāns\04_Plānošanas matricas\Samsonoviča\[Samsonoviča.xlsm]Nodarbību saraksts'!H19</f>
    </oc>
    <nc r="H355">
      <f>'P:\2Novada_parvalde\2 NP mēneša plāns\04_Plānošanas matricas\Samsonoviča\[Samsonoviča.xlsm]Nodarbību saraksts'!H19</f>
    </nc>
  </rcc>
  <rcc rId="5036" sId="1">
    <oc r="I355">
      <f>'P:\2Novada_Nodala\2 NP mēneša plāns\04_Plānošanas matricas\Samsonoviča\[Samsonoviča.xlsm]Nodarbību saraksts'!I19</f>
    </oc>
    <nc r="I355">
      <f>'P:\2Novada_parvalde\2 NP mēneša plāns\04_Plānošanas matricas\Samsonoviča\[Samsonoviča.xlsm]Nodarbību saraksts'!I19</f>
    </nc>
  </rcc>
  <rcc rId="5037" sId="1">
    <oc r="J355">
      <f>'P:\2Novada_Nodala\2 NP mēneša plāns\04_Plānošanas matricas\Samsonoviča\[Samsonoviča.xlsm]Nodarbību saraksts'!J19</f>
    </oc>
    <nc r="J355">
      <f>'P:\2Novada_parvalde\2 NP mēneša plāns\04_Plānošanas matricas\Samsonoviča\[Samsonoviča.xlsm]Nodarbību saraksts'!J19</f>
    </nc>
  </rcc>
  <rcc rId="5038" sId="1">
    <oc r="K355">
      <f>'P:\2Novada_Nodala\2 NP mēneša plāns\04_Plānošanas matricas\Samsonoviča\[Samsonoviča.xlsm]Nodarbību saraksts'!K19</f>
    </oc>
    <nc r="K355">
      <f>'P:\2Novada_parvalde\2 NP mēneša plāns\04_Plānošanas matricas\Samsonoviča\[Samsonoviča.xlsm]Nodarbību saraksts'!K19</f>
    </nc>
  </rcc>
  <rcc rId="5039" sId="1">
    <oc r="L355">
      <f>'P:\2Novada_Nodala\2 NP mēneša plāns\04_Plānošanas matricas\Samsonoviča\[Samsonoviča.xlsm]Nodarbību saraksts'!L19</f>
    </oc>
    <nc r="L355">
      <f>'P:\2Novada_parvalde\2 NP mēneša plāns\04_Plānošanas matricas\Samsonoviča\[Samsonoviča.xlsm]Nodarbību saraksts'!L19</f>
    </nc>
  </rcc>
  <rcc rId="5040" sId="1">
    <oc r="M355">
      <f>'P:\2Novada_Nodala\2 NP mēneša plāns\04_Plānošanas matricas\Samsonoviča\[Samsonoviča.xlsm]Nodarbību saraksts'!M19</f>
    </oc>
    <nc r="M355">
      <f>'P:\2Novada_parvalde\2 NP mēneša plāns\04_Plānošanas matricas\Samsonoviča\[Samsonoviča.xlsm]Nodarbību saraksts'!M19</f>
    </nc>
  </rcc>
  <rcc rId="5041" sId="1">
    <oc r="N355">
      <f>'P:\2Novada_Nodala\2 NP mēneša plāns\04_Plānošanas matricas\Samsonoviča\[Samsonoviča.xlsm]Nodarbību saraksts'!N19</f>
    </oc>
    <nc r="N355">
      <f>'P:\2Novada_parvalde\2 NP mēneša plāns\04_Plānošanas matricas\Samsonoviča\[Samsonoviča.xlsm]Nodarbību saraksts'!N19</f>
    </nc>
  </rcc>
  <rcc rId="5042" sId="1">
    <oc r="O355">
      <f>'P:\2Novada_Nodala\2 NP mēneša plāns\04_Plānošanas matricas\Samsonoviča\[Samsonoviča.xlsm]Nodarbību saraksts'!O19</f>
    </oc>
    <nc r="O355">
      <f>'P:\2Novada_parvalde\2 NP mēneša plāns\04_Plānošanas matricas\Samsonoviča\[Samsonoviča.xlsm]Nodarbību saraksts'!O19</f>
    </nc>
  </rcc>
  <rcc rId="5043" sId="1">
    <oc r="P355">
      <f>'P:\2Novada_Nodala\2 NP mēneša plāns\04_Plānošanas matricas\Samsonoviča\[Samsonoviča.xlsm]Nodarbību saraksts'!P19</f>
    </oc>
    <nc r="P355">
      <f>'P:\2Novada_parvalde\2 NP mēneša plāns\04_Plānošanas matricas\Samsonoviča\[Samsonoviča.xlsm]Nodarbību saraksts'!P19</f>
    </nc>
  </rcc>
  <rcc rId="5044" sId="1">
    <oc r="Q355">
      <f>'P:\2Novada_Nodala\2 NP mēneša plāns\04_Plānošanas matricas\Samsonoviča\[Samsonoviča.xlsm]Nodarbību saraksts'!Q19</f>
    </oc>
    <nc r="Q355">
      <f>'P:\2Novada_parvalde\2 NP mēneša plāns\04_Plānošanas matricas\Samsonoviča\[Samsonoviča.xlsm]Nodarbību saraksts'!Q19</f>
    </nc>
  </rcc>
  <rcc rId="5045" sId="1">
    <oc r="R355">
      <f>'P:\2Novada_Nodala\2 NP mēneša plāns\04_Plānošanas matricas\Samsonoviča\[Samsonoviča.xlsm]Nodarbību saraksts'!R19</f>
    </oc>
    <nc r="R355">
      <f>'P:\2Novada_parvalde\2 NP mēneša plāns\04_Plānošanas matricas\Samsonoviča\[Samsonoviča.xlsm]Nodarbību saraksts'!R19</f>
    </nc>
  </rcc>
  <rcc rId="5046" sId="1">
    <oc r="S355">
      <f>'P:\2Novada_Nodala\2 NP mēneša plāns\04_Plānošanas matricas\Samsonoviča\[Samsonoviča.xlsm]Nodarbību saraksts'!S19</f>
    </oc>
    <nc r="S355">
      <f>'P:\2Novada_parvalde\2 NP mēneša plāns\04_Plānošanas matricas\Samsonoviča\[Samsonoviča.xlsm]Nodarbību saraksts'!S19</f>
    </nc>
  </rcc>
  <rcc rId="5047" sId="1">
    <oc r="T355">
      <f>'P:\2Novada_Nodala\2 NP mēneša plāns\04_Plānošanas matricas\Samsonoviča\[Samsonoviča.xlsm]Nodarbību saraksts'!T19</f>
    </oc>
    <nc r="T355">
      <f>'P:\2Novada_parvalde\2 NP mēneša plāns\04_Plānošanas matricas\Samsonoviča\[Samsonoviča.xlsm]Nodarbību saraksts'!T19</f>
    </nc>
  </rcc>
  <rcc rId="5048" sId="1">
    <oc r="U355">
      <f>'P:\2Novada_Nodala\2 NP mēneša plāns\04_Plānošanas matricas\Samsonoviča\[Samsonoviča.xlsm]Nodarbību saraksts'!U19</f>
    </oc>
    <nc r="U355">
      <f>'P:\2Novada_parvalde\2 NP mēneša plāns\04_Plānošanas matricas\Samsonoviča\[Samsonoviča.xlsm]Nodarbību saraksts'!U19</f>
    </nc>
  </rcc>
  <rcc rId="5049" sId="1">
    <oc r="D356">
      <f>'P:\2Novada_Nodala\2 NP mēneša plāns\04_Plānošanas matricas\Samsonoviča\[Samsonoviča.xlsm]Nodarbību saraksts'!D20</f>
    </oc>
    <nc r="D356">
      <f>'P:\2Novada_parvalde\2 NP mēneša plāns\04_Plānošanas matricas\Samsonoviča\[Samsonoviča.xlsm]Nodarbību saraksts'!D20</f>
    </nc>
  </rcc>
  <rcc rId="5050" sId="1">
    <oc r="E356">
      <f>'P:\2Novada_Nodala\2 NP mēneša plāns\04_Plānošanas matricas\Samsonoviča\[Samsonoviča.xlsm]Nodarbību saraksts'!E20</f>
    </oc>
    <nc r="E356">
      <f>'P:\2Novada_parvalde\2 NP mēneša plāns\04_Plānošanas matricas\Samsonoviča\[Samsonoviča.xlsm]Nodarbību saraksts'!E20</f>
    </nc>
  </rcc>
  <rcc rId="5051" sId="1">
    <oc r="F356">
      <f>'P:\2Novada_Nodala\2 NP mēneša plāns\04_Plānošanas matricas\Samsonoviča\[Samsonoviča.xlsm]Nodarbību saraksts'!F20</f>
    </oc>
    <nc r="F356">
      <f>'P:\2Novada_parvalde\2 NP mēneša plāns\04_Plānošanas matricas\Samsonoviča\[Samsonoviča.xlsm]Nodarbību saraksts'!F20</f>
    </nc>
  </rcc>
  <rcc rId="5052" sId="1">
    <oc r="G356">
      <f>'P:\2Novada_Nodala\2 NP mēneša plāns\04_Plānošanas matricas\Samsonoviča\[Samsonoviča.xlsm]Nodarbību saraksts'!G20</f>
    </oc>
    <nc r="G356">
      <f>'P:\2Novada_parvalde\2 NP mēneša plāns\04_Plānošanas matricas\Samsonoviča\[Samsonoviča.xlsm]Nodarbību saraksts'!G20</f>
    </nc>
  </rcc>
  <rcc rId="5053" sId="1">
    <oc r="H356">
      <f>'P:\2Novada_Nodala\2 NP mēneša plāns\04_Plānošanas matricas\Samsonoviča\[Samsonoviča.xlsm]Nodarbību saraksts'!H20</f>
    </oc>
    <nc r="H356">
      <f>'P:\2Novada_parvalde\2 NP mēneša plāns\04_Plānošanas matricas\Samsonoviča\[Samsonoviča.xlsm]Nodarbību saraksts'!H20</f>
    </nc>
  </rcc>
  <rcc rId="5054" sId="1">
    <oc r="I356">
      <f>'P:\2Novada_Nodala\2 NP mēneša plāns\04_Plānošanas matricas\Samsonoviča\[Samsonoviča.xlsm]Nodarbību saraksts'!I20</f>
    </oc>
    <nc r="I356">
      <f>'P:\2Novada_parvalde\2 NP mēneša plāns\04_Plānošanas matricas\Samsonoviča\[Samsonoviča.xlsm]Nodarbību saraksts'!I20</f>
    </nc>
  </rcc>
  <rcc rId="5055" sId="1">
    <oc r="J356">
      <f>'P:\2Novada_Nodala\2 NP mēneša plāns\04_Plānošanas matricas\Samsonoviča\[Samsonoviča.xlsm]Nodarbību saraksts'!J20</f>
    </oc>
    <nc r="J356">
      <f>'P:\2Novada_parvalde\2 NP mēneša plāns\04_Plānošanas matricas\Samsonoviča\[Samsonoviča.xlsm]Nodarbību saraksts'!J20</f>
    </nc>
  </rcc>
  <rcc rId="5056" sId="1">
    <oc r="K356">
      <f>'P:\2Novada_Nodala\2 NP mēneša plāns\04_Plānošanas matricas\Samsonoviča\[Samsonoviča.xlsm]Nodarbību saraksts'!K20</f>
    </oc>
    <nc r="K356">
      <f>'P:\2Novada_parvalde\2 NP mēneša plāns\04_Plānošanas matricas\Samsonoviča\[Samsonoviča.xlsm]Nodarbību saraksts'!K20</f>
    </nc>
  </rcc>
  <rcc rId="5057" sId="1">
    <oc r="L356">
      <f>'P:\2Novada_Nodala\2 NP mēneša plāns\04_Plānošanas matricas\Samsonoviča\[Samsonoviča.xlsm]Nodarbību saraksts'!L20</f>
    </oc>
    <nc r="L356">
      <f>'P:\2Novada_parvalde\2 NP mēneša plāns\04_Plānošanas matricas\Samsonoviča\[Samsonoviča.xlsm]Nodarbību saraksts'!L20</f>
    </nc>
  </rcc>
  <rcc rId="5058" sId="1">
    <oc r="M356">
      <f>'P:\2Novada_Nodala\2 NP mēneša plāns\04_Plānošanas matricas\Samsonoviča\[Samsonoviča.xlsm]Nodarbību saraksts'!M20</f>
    </oc>
    <nc r="M356">
      <f>'P:\2Novada_parvalde\2 NP mēneša plāns\04_Plānošanas matricas\Samsonoviča\[Samsonoviča.xlsm]Nodarbību saraksts'!M20</f>
    </nc>
  </rcc>
  <rcc rId="5059" sId="1">
    <oc r="N356">
      <f>'P:\2Novada_Nodala\2 NP mēneša plāns\04_Plānošanas matricas\Samsonoviča\[Samsonoviča.xlsm]Nodarbību saraksts'!N20</f>
    </oc>
    <nc r="N356">
      <f>'P:\2Novada_parvalde\2 NP mēneša plāns\04_Plānošanas matricas\Samsonoviča\[Samsonoviča.xlsm]Nodarbību saraksts'!N20</f>
    </nc>
  </rcc>
  <rcc rId="5060" sId="1">
    <oc r="O356">
      <f>'P:\2Novada_Nodala\2 NP mēneša plāns\04_Plānošanas matricas\Samsonoviča\[Samsonoviča.xlsm]Nodarbību saraksts'!O20</f>
    </oc>
    <nc r="O356">
      <f>'P:\2Novada_parvalde\2 NP mēneša plāns\04_Plānošanas matricas\Samsonoviča\[Samsonoviča.xlsm]Nodarbību saraksts'!O20</f>
    </nc>
  </rcc>
  <rcc rId="5061" sId="1">
    <oc r="P356">
      <f>'P:\2Novada_Nodala\2 NP mēneša plāns\04_Plānošanas matricas\Samsonoviča\[Samsonoviča.xlsm]Nodarbību saraksts'!P20</f>
    </oc>
    <nc r="P356">
      <f>'P:\2Novada_parvalde\2 NP mēneša plāns\04_Plānošanas matricas\Samsonoviča\[Samsonoviča.xlsm]Nodarbību saraksts'!P20</f>
    </nc>
  </rcc>
  <rcc rId="5062" sId="1">
    <oc r="Q356">
      <f>'P:\2Novada_Nodala\2 NP mēneša plāns\04_Plānošanas matricas\Samsonoviča\[Samsonoviča.xlsm]Nodarbību saraksts'!Q20</f>
    </oc>
    <nc r="Q356">
      <f>'P:\2Novada_parvalde\2 NP mēneša plāns\04_Plānošanas matricas\Samsonoviča\[Samsonoviča.xlsm]Nodarbību saraksts'!Q20</f>
    </nc>
  </rcc>
  <rcc rId="5063" sId="1">
    <oc r="R356">
      <f>'P:\2Novada_Nodala\2 NP mēneša plāns\04_Plānošanas matricas\Samsonoviča\[Samsonoviča.xlsm]Nodarbību saraksts'!R20</f>
    </oc>
    <nc r="R356">
      <f>'P:\2Novada_parvalde\2 NP mēneša plāns\04_Plānošanas matricas\Samsonoviča\[Samsonoviča.xlsm]Nodarbību saraksts'!R20</f>
    </nc>
  </rcc>
  <rcc rId="5064" sId="1">
    <oc r="S356">
      <f>'P:\2Novada_Nodala\2 NP mēneša plāns\04_Plānošanas matricas\Samsonoviča\[Samsonoviča.xlsm]Nodarbību saraksts'!S20</f>
    </oc>
    <nc r="S356">
      <f>'P:\2Novada_parvalde\2 NP mēneša plāns\04_Plānošanas matricas\Samsonoviča\[Samsonoviča.xlsm]Nodarbību saraksts'!S20</f>
    </nc>
  </rcc>
  <rcc rId="5065" sId="1">
    <oc r="T356">
      <f>'P:\2Novada_Nodala\2 NP mēneša plāns\04_Plānošanas matricas\Samsonoviča\[Samsonoviča.xlsm]Nodarbību saraksts'!T20</f>
    </oc>
    <nc r="T356">
      <f>'P:\2Novada_parvalde\2 NP mēneša plāns\04_Plānošanas matricas\Samsonoviča\[Samsonoviča.xlsm]Nodarbību saraksts'!T20</f>
    </nc>
  </rcc>
  <rcc rId="5066" sId="1">
    <oc r="U356">
      <f>'P:\2Novada_Nodala\2 NP mēneša plāns\04_Plānošanas matricas\Samsonoviča\[Samsonoviča.xlsm]Nodarbību saraksts'!U20</f>
    </oc>
    <nc r="U356">
      <f>'P:\2Novada_parvalde\2 NP mēneša plāns\04_Plānošanas matricas\Samsonoviča\[Samsonoviča.xlsm]Nodarbību saraksts'!U20</f>
    </nc>
  </rcc>
  <rcc rId="5067" sId="1">
    <oc r="D357">
      <f>'P:\2Novada_Nodala\2 NP mēneša plāns\04_Plānošanas matricas\Samsonoviča\[Samsonoviča.xlsm]Nodarbību saraksts'!D21</f>
    </oc>
    <nc r="D357">
      <f>'P:\2Novada_parvalde\2 NP mēneša plāns\04_Plānošanas matricas\Samsonoviča\[Samsonoviča.xlsm]Nodarbību saraksts'!D21</f>
    </nc>
  </rcc>
  <rcc rId="5068" sId="1">
    <oc r="E357">
      <f>'P:\2Novada_Nodala\2 NP mēneša plāns\04_Plānošanas matricas\Samsonoviča\[Samsonoviča.xlsm]Nodarbību saraksts'!E21</f>
    </oc>
    <nc r="E357">
      <f>'P:\2Novada_parvalde\2 NP mēneša plāns\04_Plānošanas matricas\Samsonoviča\[Samsonoviča.xlsm]Nodarbību saraksts'!E21</f>
    </nc>
  </rcc>
  <rcc rId="5069" sId="1">
    <oc r="F357">
      <f>'P:\2Novada_Nodala\2 NP mēneša plāns\04_Plānošanas matricas\Samsonoviča\[Samsonoviča.xlsm]Nodarbību saraksts'!F21</f>
    </oc>
    <nc r="F357">
      <f>'P:\2Novada_parvalde\2 NP mēneša plāns\04_Plānošanas matricas\Samsonoviča\[Samsonoviča.xlsm]Nodarbību saraksts'!F21</f>
    </nc>
  </rcc>
  <rcc rId="5070" sId="1">
    <oc r="G357">
      <f>'P:\2Novada_Nodala\2 NP mēneša plāns\04_Plānošanas matricas\Samsonoviča\[Samsonoviča.xlsm]Nodarbību saraksts'!G21</f>
    </oc>
    <nc r="G357">
      <f>'P:\2Novada_parvalde\2 NP mēneša plāns\04_Plānošanas matricas\Samsonoviča\[Samsonoviča.xlsm]Nodarbību saraksts'!G21</f>
    </nc>
  </rcc>
  <rcc rId="5071" sId="1">
    <oc r="H357">
      <f>'P:\2Novada_Nodala\2 NP mēneša plāns\04_Plānošanas matricas\Samsonoviča\[Samsonoviča.xlsm]Nodarbību saraksts'!H21</f>
    </oc>
    <nc r="H357">
      <f>'P:\2Novada_parvalde\2 NP mēneša plāns\04_Plānošanas matricas\Samsonoviča\[Samsonoviča.xlsm]Nodarbību saraksts'!H21</f>
    </nc>
  </rcc>
  <rcc rId="5072" sId="1">
    <oc r="I357">
      <f>'P:\2Novada_Nodala\2 NP mēneša plāns\04_Plānošanas matricas\Samsonoviča\[Samsonoviča.xlsm]Nodarbību saraksts'!I21</f>
    </oc>
    <nc r="I357">
      <f>'P:\2Novada_parvalde\2 NP mēneša plāns\04_Plānošanas matricas\Samsonoviča\[Samsonoviča.xlsm]Nodarbību saraksts'!I21</f>
    </nc>
  </rcc>
  <rcc rId="5073" sId="1">
    <oc r="J357">
      <f>'P:\2Novada_Nodala\2 NP mēneša plāns\04_Plānošanas matricas\Samsonoviča\[Samsonoviča.xlsm]Nodarbību saraksts'!J21</f>
    </oc>
    <nc r="J357">
      <f>'P:\2Novada_parvalde\2 NP mēneša plāns\04_Plānošanas matricas\Samsonoviča\[Samsonoviča.xlsm]Nodarbību saraksts'!J21</f>
    </nc>
  </rcc>
  <rcc rId="5074" sId="1">
    <oc r="K357">
      <f>'P:\2Novada_Nodala\2 NP mēneša plāns\04_Plānošanas matricas\Samsonoviča\[Samsonoviča.xlsm]Nodarbību saraksts'!K21</f>
    </oc>
    <nc r="K357">
      <f>'P:\2Novada_parvalde\2 NP mēneša plāns\04_Plānošanas matricas\Samsonoviča\[Samsonoviča.xlsm]Nodarbību saraksts'!K21</f>
    </nc>
  </rcc>
  <rcc rId="5075" sId="1">
    <oc r="L357">
      <f>'P:\2Novada_Nodala\2 NP mēneša plāns\04_Plānošanas matricas\Samsonoviča\[Samsonoviča.xlsm]Nodarbību saraksts'!L21</f>
    </oc>
    <nc r="L357">
      <f>'P:\2Novada_parvalde\2 NP mēneša plāns\04_Plānošanas matricas\Samsonoviča\[Samsonoviča.xlsm]Nodarbību saraksts'!L21</f>
    </nc>
  </rcc>
  <rcc rId="5076" sId="1">
    <oc r="M357">
      <f>'P:\2Novada_Nodala\2 NP mēneša plāns\04_Plānošanas matricas\Samsonoviča\[Samsonoviča.xlsm]Nodarbību saraksts'!M21</f>
    </oc>
    <nc r="M357">
      <f>'P:\2Novada_parvalde\2 NP mēneša plāns\04_Plānošanas matricas\Samsonoviča\[Samsonoviča.xlsm]Nodarbību saraksts'!M21</f>
    </nc>
  </rcc>
  <rcc rId="5077" sId="1">
    <oc r="N357">
      <f>'P:\2Novada_Nodala\2 NP mēneša plāns\04_Plānošanas matricas\Samsonoviča\[Samsonoviča.xlsm]Nodarbību saraksts'!N21</f>
    </oc>
    <nc r="N357">
      <f>'P:\2Novada_parvalde\2 NP mēneša plāns\04_Plānošanas matricas\Samsonoviča\[Samsonoviča.xlsm]Nodarbību saraksts'!N21</f>
    </nc>
  </rcc>
  <rcc rId="5078" sId="1">
    <oc r="O357">
      <f>'P:\2Novada_Nodala\2 NP mēneša plāns\04_Plānošanas matricas\Samsonoviča\[Samsonoviča.xlsm]Nodarbību saraksts'!O21</f>
    </oc>
    <nc r="O357">
      <f>'P:\2Novada_parvalde\2 NP mēneša plāns\04_Plānošanas matricas\Samsonoviča\[Samsonoviča.xlsm]Nodarbību saraksts'!O21</f>
    </nc>
  </rcc>
  <rcc rId="5079" sId="1">
    <oc r="P357">
      <f>'P:\2Novada_Nodala\2 NP mēneša plāns\04_Plānošanas matricas\Samsonoviča\[Samsonoviča.xlsm]Nodarbību saraksts'!P21</f>
    </oc>
    <nc r="P357">
      <f>'P:\2Novada_parvalde\2 NP mēneša plāns\04_Plānošanas matricas\Samsonoviča\[Samsonoviča.xlsm]Nodarbību saraksts'!P21</f>
    </nc>
  </rcc>
  <rcc rId="5080" sId="1">
    <oc r="Q357">
      <f>'P:\2Novada_Nodala\2 NP mēneša plāns\04_Plānošanas matricas\Samsonoviča\[Samsonoviča.xlsm]Nodarbību saraksts'!Q21</f>
    </oc>
    <nc r="Q357">
      <f>'P:\2Novada_parvalde\2 NP mēneša plāns\04_Plānošanas matricas\Samsonoviča\[Samsonoviča.xlsm]Nodarbību saraksts'!Q21</f>
    </nc>
  </rcc>
  <rcc rId="5081" sId="1">
    <oc r="R357">
      <f>'P:\2Novada_Nodala\2 NP mēneša plāns\04_Plānošanas matricas\Samsonoviča\[Samsonoviča.xlsm]Nodarbību saraksts'!R21</f>
    </oc>
    <nc r="R357">
      <f>'P:\2Novada_parvalde\2 NP mēneša plāns\04_Plānošanas matricas\Samsonoviča\[Samsonoviča.xlsm]Nodarbību saraksts'!R21</f>
    </nc>
  </rcc>
  <rcc rId="5082" sId="1">
    <oc r="S357">
      <f>'P:\2Novada_Nodala\2 NP mēneša plāns\04_Plānošanas matricas\Samsonoviča\[Samsonoviča.xlsm]Nodarbību saraksts'!S21</f>
    </oc>
    <nc r="S357">
      <f>'P:\2Novada_parvalde\2 NP mēneša plāns\04_Plānošanas matricas\Samsonoviča\[Samsonoviča.xlsm]Nodarbību saraksts'!S21</f>
    </nc>
  </rcc>
  <rcc rId="5083" sId="1">
    <oc r="T357">
      <f>'P:\2Novada_Nodala\2 NP mēneša plāns\04_Plānošanas matricas\Samsonoviča\[Samsonoviča.xlsm]Nodarbību saraksts'!T21</f>
    </oc>
    <nc r="T357">
      <f>'P:\2Novada_parvalde\2 NP mēneša plāns\04_Plānošanas matricas\Samsonoviča\[Samsonoviča.xlsm]Nodarbību saraksts'!T21</f>
    </nc>
  </rcc>
  <rcc rId="5084" sId="1">
    <oc r="U357">
      <f>'P:\2Novada_Nodala\2 NP mēneša plāns\04_Plānošanas matricas\Samsonoviča\[Samsonoviča.xlsm]Nodarbību saraksts'!U21</f>
    </oc>
    <nc r="U357">
      <f>'P:\2Novada_parvalde\2 NP mēneša plāns\04_Plānošanas matricas\Samsonoviča\[Samsonoviča.xlsm]Nodarbību saraksts'!U21</f>
    </nc>
  </rcc>
  <rcc rId="5085" sId="1">
    <oc r="D358">
      <f>'P:\2Novada_Nodala\2 NP mēneša plāns\04_Plānošanas matricas\Samsonoviča\[Samsonoviča.xlsm]Nodarbību saraksts'!D22</f>
    </oc>
    <nc r="D358">
      <f>'P:\2Novada_parvalde\2 NP mēneša plāns\04_Plānošanas matricas\Samsonoviča\[Samsonoviča.xlsm]Nodarbību saraksts'!D22</f>
    </nc>
  </rcc>
  <rcc rId="5086" sId="1">
    <oc r="E358">
      <f>'P:\2Novada_Nodala\2 NP mēneša plāns\04_Plānošanas matricas\Samsonoviča\[Samsonoviča.xlsm]Nodarbību saraksts'!E22</f>
    </oc>
    <nc r="E358">
      <f>'P:\2Novada_parvalde\2 NP mēneša plāns\04_Plānošanas matricas\Samsonoviča\[Samsonoviča.xlsm]Nodarbību saraksts'!E22</f>
    </nc>
  </rcc>
  <rcc rId="5087" sId="1">
    <oc r="F358">
      <f>'P:\2Novada_Nodala\2 NP mēneša plāns\04_Plānošanas matricas\Samsonoviča\[Samsonoviča.xlsm]Nodarbību saraksts'!F22</f>
    </oc>
    <nc r="F358">
      <f>'P:\2Novada_parvalde\2 NP mēneša plāns\04_Plānošanas matricas\Samsonoviča\[Samsonoviča.xlsm]Nodarbību saraksts'!F22</f>
    </nc>
  </rcc>
  <rcc rId="5088" sId="1">
    <oc r="G358">
      <f>'P:\2Novada_Nodala\2 NP mēneša plāns\04_Plānošanas matricas\Samsonoviča\[Samsonoviča.xlsm]Nodarbību saraksts'!G22</f>
    </oc>
    <nc r="G358">
      <f>'P:\2Novada_parvalde\2 NP mēneša plāns\04_Plānošanas matricas\Samsonoviča\[Samsonoviča.xlsm]Nodarbību saraksts'!G22</f>
    </nc>
  </rcc>
  <rcc rId="5089" sId="1">
    <oc r="H358">
      <f>'P:\2Novada_Nodala\2 NP mēneša plāns\04_Plānošanas matricas\Samsonoviča\[Samsonoviča.xlsm]Nodarbību saraksts'!H22</f>
    </oc>
    <nc r="H358">
      <f>'P:\2Novada_parvalde\2 NP mēneša plāns\04_Plānošanas matricas\Samsonoviča\[Samsonoviča.xlsm]Nodarbību saraksts'!H22</f>
    </nc>
  </rcc>
  <rcc rId="5090" sId="1">
    <oc r="I358">
      <f>'P:\2Novada_Nodala\2 NP mēneša plāns\04_Plānošanas matricas\Samsonoviča\[Samsonoviča.xlsm]Nodarbību saraksts'!I22</f>
    </oc>
    <nc r="I358">
      <f>'P:\2Novada_parvalde\2 NP mēneša plāns\04_Plānošanas matricas\Samsonoviča\[Samsonoviča.xlsm]Nodarbību saraksts'!I22</f>
    </nc>
  </rcc>
  <rcc rId="5091" sId="1">
    <oc r="J358">
      <f>'P:\2Novada_Nodala\2 NP mēneša plāns\04_Plānošanas matricas\Samsonoviča\[Samsonoviča.xlsm]Nodarbību saraksts'!J22</f>
    </oc>
    <nc r="J358">
      <f>'P:\2Novada_parvalde\2 NP mēneša plāns\04_Plānošanas matricas\Samsonoviča\[Samsonoviča.xlsm]Nodarbību saraksts'!J22</f>
    </nc>
  </rcc>
  <rcc rId="5092" sId="1">
    <oc r="K358">
      <f>'P:\2Novada_Nodala\2 NP mēneša plāns\04_Plānošanas matricas\Samsonoviča\[Samsonoviča.xlsm]Nodarbību saraksts'!K22</f>
    </oc>
    <nc r="K358">
      <f>'P:\2Novada_parvalde\2 NP mēneša plāns\04_Plānošanas matricas\Samsonoviča\[Samsonoviča.xlsm]Nodarbību saraksts'!K22</f>
    </nc>
  </rcc>
  <rcc rId="5093" sId="1">
    <oc r="L358">
      <f>'P:\2Novada_Nodala\2 NP mēneša plāns\04_Plānošanas matricas\Samsonoviča\[Samsonoviča.xlsm]Nodarbību saraksts'!L22</f>
    </oc>
    <nc r="L358">
      <f>'P:\2Novada_parvalde\2 NP mēneša plāns\04_Plānošanas matricas\Samsonoviča\[Samsonoviča.xlsm]Nodarbību saraksts'!L22</f>
    </nc>
  </rcc>
  <rcc rId="5094" sId="1">
    <oc r="M358">
      <f>'P:\2Novada_Nodala\2 NP mēneša plāns\04_Plānošanas matricas\Samsonoviča\[Samsonoviča.xlsm]Nodarbību saraksts'!M22</f>
    </oc>
    <nc r="M358">
      <f>'P:\2Novada_parvalde\2 NP mēneša plāns\04_Plānošanas matricas\Samsonoviča\[Samsonoviča.xlsm]Nodarbību saraksts'!M22</f>
    </nc>
  </rcc>
  <rcc rId="5095" sId="1">
    <oc r="N358">
      <f>'P:\2Novada_Nodala\2 NP mēneša plāns\04_Plānošanas matricas\Samsonoviča\[Samsonoviča.xlsm]Nodarbību saraksts'!N22</f>
    </oc>
    <nc r="N358">
      <f>'P:\2Novada_parvalde\2 NP mēneša plāns\04_Plānošanas matricas\Samsonoviča\[Samsonoviča.xlsm]Nodarbību saraksts'!N22</f>
    </nc>
  </rcc>
  <rcc rId="5096" sId="1">
    <oc r="O358">
      <f>'P:\2Novada_Nodala\2 NP mēneša plāns\04_Plānošanas matricas\Samsonoviča\[Samsonoviča.xlsm]Nodarbību saraksts'!O22</f>
    </oc>
    <nc r="O358">
      <f>'P:\2Novada_parvalde\2 NP mēneša plāns\04_Plānošanas matricas\Samsonoviča\[Samsonoviča.xlsm]Nodarbību saraksts'!O22</f>
    </nc>
  </rcc>
  <rcc rId="5097" sId="1">
    <oc r="P358">
      <f>'P:\2Novada_Nodala\2 NP mēneša plāns\04_Plānošanas matricas\Samsonoviča\[Samsonoviča.xlsm]Nodarbību saraksts'!P22</f>
    </oc>
    <nc r="P358">
      <f>'P:\2Novada_parvalde\2 NP mēneša plāns\04_Plānošanas matricas\Samsonoviča\[Samsonoviča.xlsm]Nodarbību saraksts'!P22</f>
    </nc>
  </rcc>
  <rcc rId="5098" sId="1">
    <oc r="Q358">
      <f>'P:\2Novada_Nodala\2 NP mēneša plāns\04_Plānošanas matricas\Samsonoviča\[Samsonoviča.xlsm]Nodarbību saraksts'!Q22</f>
    </oc>
    <nc r="Q358">
      <f>'P:\2Novada_parvalde\2 NP mēneša plāns\04_Plānošanas matricas\Samsonoviča\[Samsonoviča.xlsm]Nodarbību saraksts'!Q22</f>
    </nc>
  </rcc>
  <rcc rId="5099" sId="1">
    <oc r="R358">
      <f>'P:\2Novada_Nodala\2 NP mēneša plāns\04_Plānošanas matricas\Samsonoviča\[Samsonoviča.xlsm]Nodarbību saraksts'!R22</f>
    </oc>
    <nc r="R358">
      <f>'P:\2Novada_parvalde\2 NP mēneša plāns\04_Plānošanas matricas\Samsonoviča\[Samsonoviča.xlsm]Nodarbību saraksts'!R22</f>
    </nc>
  </rcc>
  <rcc rId="5100" sId="1">
    <oc r="S358">
      <f>'P:\2Novada_Nodala\2 NP mēneša plāns\04_Plānošanas matricas\Samsonoviča\[Samsonoviča.xlsm]Nodarbību saraksts'!S22</f>
    </oc>
    <nc r="S358">
      <f>'P:\2Novada_parvalde\2 NP mēneša plāns\04_Plānošanas matricas\Samsonoviča\[Samsonoviča.xlsm]Nodarbību saraksts'!S22</f>
    </nc>
  </rcc>
  <rcc rId="5101" sId="1">
    <oc r="T358">
      <f>'P:\2Novada_Nodala\2 NP mēneša plāns\04_Plānošanas matricas\Samsonoviča\[Samsonoviča.xlsm]Nodarbību saraksts'!T22</f>
    </oc>
    <nc r="T358">
      <f>'P:\2Novada_parvalde\2 NP mēneša plāns\04_Plānošanas matricas\Samsonoviča\[Samsonoviča.xlsm]Nodarbību saraksts'!T22</f>
    </nc>
  </rcc>
  <rcc rId="5102" sId="1">
    <oc r="U358">
      <f>'P:\2Novada_Nodala\2 NP mēneša plāns\04_Plānošanas matricas\Samsonoviča\[Samsonoviča.xlsm]Nodarbību saraksts'!U22</f>
    </oc>
    <nc r="U358">
      <f>'P:\2Novada_parvalde\2 NP mēneša plāns\04_Plānošanas matricas\Samsonoviča\[Samsonoviča.xlsm]Nodarbību saraksts'!U22</f>
    </nc>
  </rcc>
  <rcc rId="5103" sId="1">
    <oc r="B361">
      <f>'P:\2Novada_Nodala\2 NP mēneša plāns\04_Plānošanas matricas\Sprudzāns\[Sprudzans.xlsm]Nodarbību saraksts'!B13</f>
    </oc>
    <nc r="B361">
      <f>'P:\2Novada_parvalde\2 NP mēneša plāns\04_Plānošanas matricas\Sprudzāns\[Sprudzans.xlsm]Nodarbību saraksts'!B13</f>
    </nc>
  </rcc>
  <rcc rId="5104" sId="1">
    <oc r="C361">
      <f>'P:\2Novada_Nodala\2 NP mēneša plāns\04_Plānošanas matricas\Sprudzāns\[Sprudzans.xlsm]Nodarbību saraksts'!C13</f>
    </oc>
    <nc r="C361">
      <f>'P:\2Novada_parvalde\2 NP mēneša plāns\04_Plānošanas matricas\Sprudzāns\[Sprudzans.xlsm]Nodarbību saraksts'!C13</f>
    </nc>
  </rcc>
  <rcc rId="5105" sId="1">
    <oc r="D361">
      <f>'P:\2Novada_Nodala\2 NP mēneša plāns\04_Plānošanas matricas\Sprudzāns\[Sprudzans.xlsm]Nodarbību saraksts'!D13</f>
    </oc>
    <nc r="D361">
      <f>'P:\2Novada_parvalde\2 NP mēneša plāns\04_Plānošanas matricas\Sprudzāns\[Sprudzans.xlsm]Nodarbību saraksts'!D13</f>
    </nc>
  </rcc>
  <rcc rId="5106" sId="1">
    <oc r="E361">
      <f>'P:\2Novada_Nodala\2 NP mēneša plāns\04_Plānošanas matricas\Sprudzāns\[Sprudzans.xlsm]Nodarbību saraksts'!E13</f>
    </oc>
    <nc r="E361">
      <f>'P:\2Novada_parvalde\2 NP mēneša plāns\04_Plānošanas matricas\Sprudzāns\[Sprudzans.xlsm]Nodarbību saraksts'!E13</f>
    </nc>
  </rcc>
  <rcc rId="5107" sId="1">
    <oc r="F361">
      <f>'P:\2Novada_Nodala\2 NP mēneša plāns\04_Plānošanas matricas\Sprudzāns\[Sprudzans.xlsm]Nodarbību saraksts'!F13</f>
    </oc>
    <nc r="F361">
      <f>'P:\2Novada_parvalde\2 NP mēneša plāns\04_Plānošanas matricas\Sprudzāns\[Sprudzans.xlsm]Nodarbību saraksts'!F13</f>
    </nc>
  </rcc>
  <rcc rId="5108" sId="1">
    <oc r="G361">
      <f>'P:\2Novada_Nodala\2 NP mēneša plāns\04_Plānošanas matricas\Sprudzāns\[Sprudzans.xlsm]Nodarbību saraksts'!G13</f>
    </oc>
    <nc r="G361">
      <f>'P:\2Novada_parvalde\2 NP mēneša plāns\04_Plānošanas matricas\Sprudzāns\[Sprudzans.xlsm]Nodarbību saraksts'!G13</f>
    </nc>
  </rcc>
  <rcc rId="5109" sId="1">
    <oc r="H361">
      <f>'P:\2Novada_Nodala\2 NP mēneša plāns\04_Plānošanas matricas\Sprudzāns\[Sprudzans.xlsm]Nodarbību saraksts'!H13</f>
    </oc>
    <nc r="H361">
      <f>'P:\2Novada_parvalde\2 NP mēneša plāns\04_Plānošanas matricas\Sprudzāns\[Sprudzans.xlsm]Nodarbību saraksts'!H13</f>
    </nc>
  </rcc>
  <rcc rId="5110" sId="1">
    <oc r="I361">
      <f>'P:\2Novada_Nodala\2 NP mēneša plāns\04_Plānošanas matricas\Sprudzāns\[Sprudzans.xlsm]Nodarbību saraksts'!I13</f>
    </oc>
    <nc r="I361">
      <f>'P:\2Novada_parvalde\2 NP mēneša plāns\04_Plānošanas matricas\Sprudzāns\[Sprudzans.xlsm]Nodarbību saraksts'!I13</f>
    </nc>
  </rcc>
  <rcc rId="5111" sId="1">
    <oc r="J361">
      <f>'P:\2Novada_Nodala\2 NP mēneša plāns\04_Plānošanas matricas\Sprudzāns\[Sprudzans.xlsm]Nodarbību saraksts'!J13</f>
    </oc>
    <nc r="J361">
      <f>'P:\2Novada_parvalde\2 NP mēneša plāns\04_Plānošanas matricas\Sprudzāns\[Sprudzans.xlsm]Nodarbību saraksts'!J13</f>
    </nc>
  </rcc>
  <rcc rId="5112" sId="1">
    <oc r="K361">
      <f>'P:\2Novada_Nodala\2 NP mēneša plāns\04_Plānošanas matricas\Sprudzāns\[Sprudzans.xlsm]Nodarbību saraksts'!K13</f>
    </oc>
    <nc r="K361">
      <f>'P:\2Novada_parvalde\2 NP mēneša plāns\04_Plānošanas matricas\Sprudzāns\[Sprudzans.xlsm]Nodarbību saraksts'!K13</f>
    </nc>
  </rcc>
  <rcc rId="5113" sId="1">
    <oc r="L361">
      <f>'P:\2Novada_Nodala\2 NP mēneša plāns\04_Plānošanas matricas\Sprudzāns\[Sprudzans.xlsm]Nodarbību saraksts'!L13</f>
    </oc>
    <nc r="L361">
      <f>'P:\2Novada_parvalde\2 NP mēneša plāns\04_Plānošanas matricas\Sprudzāns\[Sprudzans.xlsm]Nodarbību saraksts'!L13</f>
    </nc>
  </rcc>
  <rcc rId="5114" sId="1">
    <oc r="M361">
      <f>'P:\2Novada_Nodala\2 NP mēneša plāns\04_Plānošanas matricas\Sprudzāns\[Sprudzans.xlsm]Nodarbību saraksts'!M13</f>
    </oc>
    <nc r="M361">
      <f>'P:\2Novada_parvalde\2 NP mēneša plāns\04_Plānošanas matricas\Sprudzāns\[Sprudzans.xlsm]Nodarbību saraksts'!M13</f>
    </nc>
  </rcc>
  <rcc rId="5115" sId="1">
    <oc r="N361">
      <f>'P:\2Novada_Nodala\2 NP mēneša plāns\04_Plānošanas matricas\Sprudzāns\[Sprudzans.xlsm]Nodarbību saraksts'!N13</f>
    </oc>
    <nc r="N361">
      <f>'P:\2Novada_parvalde\2 NP mēneša plāns\04_Plānošanas matricas\Sprudzāns\[Sprudzans.xlsm]Nodarbību saraksts'!N13</f>
    </nc>
  </rcc>
  <rcc rId="5116" sId="1">
    <oc r="O361">
      <f>'P:\2Novada_Nodala\2 NP mēneša plāns\04_Plānošanas matricas\Sprudzāns\[Sprudzans.xlsm]Nodarbību saraksts'!O13</f>
    </oc>
    <nc r="O361">
      <f>'P:\2Novada_parvalde\2 NP mēneša plāns\04_Plānošanas matricas\Sprudzāns\[Sprudzans.xlsm]Nodarbību saraksts'!O13</f>
    </nc>
  </rcc>
  <rcc rId="5117" sId="1">
    <oc r="P361">
      <f>'P:\2Novada_Nodala\2 NP mēneša plāns\04_Plānošanas matricas\Sprudzāns\[Sprudzans.xlsm]Nodarbību saraksts'!P13</f>
    </oc>
    <nc r="P361">
      <f>'P:\2Novada_parvalde\2 NP mēneša plāns\04_Plānošanas matricas\Sprudzāns\[Sprudzans.xlsm]Nodarbību saraksts'!P13</f>
    </nc>
  </rcc>
  <rcc rId="5118" sId="1">
    <oc r="Q361">
      <f>'P:\2Novada_Nodala\2 NP mēneša plāns\04_Plānošanas matricas\Sprudzāns\[Sprudzans.xlsm]Nodarbību saraksts'!Q13</f>
    </oc>
    <nc r="Q361">
      <f>'P:\2Novada_parvalde\2 NP mēneša plāns\04_Plānošanas matricas\Sprudzāns\[Sprudzans.xlsm]Nodarbību saraksts'!Q13</f>
    </nc>
  </rcc>
  <rcc rId="5119" sId="1">
    <oc r="R361">
      <f>'P:\2Novada_Nodala\2 NP mēneša plāns\04_Plānošanas matricas\Sprudzāns\[Sprudzans.xlsm]Nodarbību saraksts'!R13</f>
    </oc>
    <nc r="R361">
      <f>'P:\2Novada_parvalde\2 NP mēneša plāns\04_Plānošanas matricas\Sprudzāns\[Sprudzans.xlsm]Nodarbību saraksts'!R13</f>
    </nc>
  </rcc>
  <rcc rId="5120" sId="1">
    <oc r="S361">
      <f>'P:\2Novada_Nodala\2 NP mēneša plāns\04_Plānošanas matricas\Sprudzāns\[Sprudzans.xlsm]Nodarbību saraksts'!S13</f>
    </oc>
    <nc r="S361">
      <f>'P:\2Novada_parvalde\2 NP mēneša plāns\04_Plānošanas matricas\Sprudzāns\[Sprudzans.xlsm]Nodarbību saraksts'!S13</f>
    </nc>
  </rcc>
  <rcc rId="5121" sId="1">
    <oc r="T361">
      <f>'P:\2Novada_Nodala\2 NP mēneša plāns\04_Plānošanas matricas\Sprudzāns\[Sprudzans.xlsm]Nodarbību saraksts'!T13</f>
    </oc>
    <nc r="T361">
      <f>'P:\2Novada_parvalde\2 NP mēneša plāns\04_Plānošanas matricas\Sprudzāns\[Sprudzans.xlsm]Nodarbību saraksts'!T13</f>
    </nc>
  </rcc>
  <rcc rId="5122" sId="1">
    <oc r="U361">
      <f>'P:\2Novada_Nodala\2 NP mēneša plāns\04_Plānošanas matricas\Sprudzāns\[Sprudzans.xlsm]Nodarbību saraksts'!U13</f>
    </oc>
    <nc r="U361">
      <f>'P:\2Novada_parvalde\2 NP mēneša plāns\04_Plānošanas matricas\Sprudzāns\[Sprudzans.xlsm]Nodarbību saraksts'!U13</f>
    </nc>
  </rcc>
  <rcc rId="5123" sId="1">
    <oc r="D362">
      <f>'P:\2Novada_Nodala\2 NP mēneša plāns\04_Plānošanas matricas\Sprudzāns\[Sprudzans.xlsm]Nodarbību saraksts'!D14</f>
    </oc>
    <nc r="D362">
      <f>'P:\2Novada_parvalde\2 NP mēneša plāns\04_Plānošanas matricas\Sprudzāns\[Sprudzans.xlsm]Nodarbību saraksts'!D14</f>
    </nc>
  </rcc>
  <rcc rId="5124" sId="1">
    <oc r="E362">
      <f>'P:\2Novada_Nodala\2 NP mēneša plāns\04_Plānošanas matricas\Sprudzāns\[Sprudzans.xlsm]Nodarbību saraksts'!E14</f>
    </oc>
    <nc r="E362">
      <f>'P:\2Novada_parvalde\2 NP mēneša plāns\04_Plānošanas matricas\Sprudzāns\[Sprudzans.xlsm]Nodarbību saraksts'!E14</f>
    </nc>
  </rcc>
  <rcc rId="5125" sId="1">
    <oc r="F362">
      <f>'P:\2Novada_Nodala\2 NP mēneša plāns\04_Plānošanas matricas\Sprudzāns\[Sprudzans.xlsm]Nodarbību saraksts'!F14</f>
    </oc>
    <nc r="F362">
      <f>'P:\2Novada_parvalde\2 NP mēneša plāns\04_Plānošanas matricas\Sprudzāns\[Sprudzans.xlsm]Nodarbību saraksts'!F14</f>
    </nc>
  </rcc>
  <rcc rId="5126" sId="1">
    <oc r="G362">
      <f>'P:\2Novada_Nodala\2 NP mēneša plāns\04_Plānošanas matricas\Sprudzāns\[Sprudzans.xlsm]Nodarbību saraksts'!G14</f>
    </oc>
    <nc r="G362">
      <f>'P:\2Novada_parvalde\2 NP mēneša plāns\04_Plānošanas matricas\Sprudzāns\[Sprudzans.xlsm]Nodarbību saraksts'!G14</f>
    </nc>
  </rcc>
  <rcc rId="5127" sId="1">
    <oc r="H362">
      <f>'P:\2Novada_Nodala\2 NP mēneša plāns\04_Plānošanas matricas\Sprudzāns\[Sprudzans.xlsm]Nodarbību saraksts'!H14</f>
    </oc>
    <nc r="H362">
      <f>'P:\2Novada_parvalde\2 NP mēneša plāns\04_Plānošanas matricas\Sprudzāns\[Sprudzans.xlsm]Nodarbību saraksts'!H14</f>
    </nc>
  </rcc>
  <rcc rId="5128" sId="1">
    <oc r="I362">
      <f>'P:\2Novada_Nodala\2 NP mēneša plāns\04_Plānošanas matricas\Sprudzāns\[Sprudzans.xlsm]Nodarbību saraksts'!I14</f>
    </oc>
    <nc r="I362">
      <f>'P:\2Novada_parvalde\2 NP mēneša plāns\04_Plānošanas matricas\Sprudzāns\[Sprudzans.xlsm]Nodarbību saraksts'!I14</f>
    </nc>
  </rcc>
  <rcc rId="5129" sId="1">
    <oc r="J362">
      <f>'P:\2Novada_Nodala\2 NP mēneša plāns\04_Plānošanas matricas\Sprudzāns\[Sprudzans.xlsm]Nodarbību saraksts'!J14</f>
    </oc>
    <nc r="J362">
      <f>'P:\2Novada_parvalde\2 NP mēneša plāns\04_Plānošanas matricas\Sprudzāns\[Sprudzans.xlsm]Nodarbību saraksts'!J14</f>
    </nc>
  </rcc>
  <rcc rId="5130" sId="1">
    <oc r="K362">
      <f>'P:\2Novada_Nodala\2 NP mēneša plāns\04_Plānošanas matricas\Sprudzāns\[Sprudzans.xlsm]Nodarbību saraksts'!K14</f>
    </oc>
    <nc r="K362">
      <f>'P:\2Novada_parvalde\2 NP mēneša plāns\04_Plānošanas matricas\Sprudzāns\[Sprudzans.xlsm]Nodarbību saraksts'!K14</f>
    </nc>
  </rcc>
  <rcc rId="5131" sId="1">
    <oc r="L362">
      <f>'P:\2Novada_Nodala\2 NP mēneša plāns\04_Plānošanas matricas\Sprudzāns\[Sprudzans.xlsm]Nodarbību saraksts'!L14</f>
    </oc>
    <nc r="L362">
      <f>'P:\2Novada_parvalde\2 NP mēneša plāns\04_Plānošanas matricas\Sprudzāns\[Sprudzans.xlsm]Nodarbību saraksts'!L14</f>
    </nc>
  </rcc>
  <rcc rId="5132" sId="1">
    <oc r="M362">
      <f>'P:\2Novada_Nodala\2 NP mēneša plāns\04_Plānošanas matricas\Sprudzāns\[Sprudzans.xlsm]Nodarbību saraksts'!M14</f>
    </oc>
    <nc r="M362">
      <f>'P:\2Novada_parvalde\2 NP mēneša plāns\04_Plānošanas matricas\Sprudzāns\[Sprudzans.xlsm]Nodarbību saraksts'!M14</f>
    </nc>
  </rcc>
  <rcc rId="5133" sId="1">
    <oc r="N362">
      <f>'P:\2Novada_Nodala\2 NP mēneša plāns\04_Plānošanas matricas\Sprudzāns\[Sprudzans.xlsm]Nodarbību saraksts'!N14</f>
    </oc>
    <nc r="N362">
      <f>'P:\2Novada_parvalde\2 NP mēneša plāns\04_Plānošanas matricas\Sprudzāns\[Sprudzans.xlsm]Nodarbību saraksts'!N14</f>
    </nc>
  </rcc>
  <rcc rId="5134" sId="1">
    <oc r="O362">
      <f>'P:\2Novada_Nodala\2 NP mēneša plāns\04_Plānošanas matricas\Sprudzāns\[Sprudzans.xlsm]Nodarbību saraksts'!O14</f>
    </oc>
    <nc r="O362">
      <f>'P:\2Novada_parvalde\2 NP mēneša plāns\04_Plānošanas matricas\Sprudzāns\[Sprudzans.xlsm]Nodarbību saraksts'!O14</f>
    </nc>
  </rcc>
  <rcc rId="5135" sId="1">
    <oc r="P362">
      <f>'P:\2Novada_Nodala\2 NP mēneša plāns\04_Plānošanas matricas\Sprudzāns\[Sprudzans.xlsm]Nodarbību saraksts'!P14</f>
    </oc>
    <nc r="P362">
      <f>'P:\2Novada_parvalde\2 NP mēneša plāns\04_Plānošanas matricas\Sprudzāns\[Sprudzans.xlsm]Nodarbību saraksts'!P14</f>
    </nc>
  </rcc>
  <rcc rId="5136" sId="1">
    <oc r="Q362">
      <f>'P:\2Novada_Nodala\2 NP mēneša plāns\04_Plānošanas matricas\Sprudzāns\[Sprudzans.xlsm]Nodarbību saraksts'!Q14</f>
    </oc>
    <nc r="Q362">
      <f>'P:\2Novada_parvalde\2 NP mēneša plāns\04_Plānošanas matricas\Sprudzāns\[Sprudzans.xlsm]Nodarbību saraksts'!Q14</f>
    </nc>
  </rcc>
  <rcc rId="5137" sId="1">
    <oc r="R362">
      <f>'P:\2Novada_Nodala\2 NP mēneša plāns\04_Plānošanas matricas\Sprudzāns\[Sprudzans.xlsm]Nodarbību saraksts'!R14</f>
    </oc>
    <nc r="R362">
      <f>'P:\2Novada_parvalde\2 NP mēneša plāns\04_Plānošanas matricas\Sprudzāns\[Sprudzans.xlsm]Nodarbību saraksts'!R14</f>
    </nc>
  </rcc>
  <rcc rId="5138" sId="1">
    <oc r="S362">
      <f>'P:\2Novada_Nodala\2 NP mēneša plāns\04_Plānošanas matricas\Sprudzāns\[Sprudzans.xlsm]Nodarbību saraksts'!S14</f>
    </oc>
    <nc r="S362">
      <f>'P:\2Novada_parvalde\2 NP mēneša plāns\04_Plānošanas matricas\Sprudzāns\[Sprudzans.xlsm]Nodarbību saraksts'!S14</f>
    </nc>
  </rcc>
  <rcc rId="5139" sId="1">
    <oc r="T362">
      <f>'P:\2Novada_Nodala\2 NP mēneša plāns\04_Plānošanas matricas\Sprudzāns\[Sprudzans.xlsm]Nodarbību saraksts'!T14</f>
    </oc>
    <nc r="T362">
      <f>'P:\2Novada_parvalde\2 NP mēneša plāns\04_Plānošanas matricas\Sprudzāns\[Sprudzans.xlsm]Nodarbību saraksts'!T14</f>
    </nc>
  </rcc>
  <rcc rId="5140" sId="1">
    <oc r="U362">
      <f>'P:\2Novada_Nodala\2 NP mēneša plāns\04_Plānošanas matricas\Sprudzāns\[Sprudzans.xlsm]Nodarbību saraksts'!U14</f>
    </oc>
    <nc r="U362">
      <f>'P:\2Novada_parvalde\2 NP mēneša plāns\04_Plānošanas matricas\Sprudzāns\[Sprudzans.xlsm]Nodarbību saraksts'!U14</f>
    </nc>
  </rcc>
  <rcc rId="5141" sId="1">
    <oc r="D363">
      <f>'P:\2Novada_Nodala\2 NP mēneša plāns\04_Plānošanas matricas\Sprudzāns\[Sprudzans.xlsm]Nodarbību saraksts'!D15</f>
    </oc>
    <nc r="D363">
      <f>'P:\2Novada_parvalde\2 NP mēneša plāns\04_Plānošanas matricas\Sprudzāns\[Sprudzans.xlsm]Nodarbību saraksts'!D15</f>
    </nc>
  </rcc>
  <rcc rId="5142" sId="1">
    <oc r="E363">
      <f>'P:\2Novada_Nodala\2 NP mēneša plāns\04_Plānošanas matricas\Sprudzāns\[Sprudzans.xlsm]Nodarbību saraksts'!E15</f>
    </oc>
    <nc r="E363">
      <f>'P:\2Novada_parvalde\2 NP mēneša plāns\04_Plānošanas matricas\Sprudzāns\[Sprudzans.xlsm]Nodarbību saraksts'!E15</f>
    </nc>
  </rcc>
  <rcc rId="5143" sId="1">
    <oc r="F363">
      <f>'P:\2Novada_Nodala\2 NP mēneša plāns\04_Plānošanas matricas\Sprudzāns\[Sprudzans.xlsm]Nodarbību saraksts'!F15</f>
    </oc>
    <nc r="F363">
      <f>'P:\2Novada_parvalde\2 NP mēneša plāns\04_Plānošanas matricas\Sprudzāns\[Sprudzans.xlsm]Nodarbību saraksts'!F15</f>
    </nc>
  </rcc>
  <rcc rId="5144" sId="1">
    <oc r="G363">
      <f>'P:\2Novada_Nodala\2 NP mēneša plāns\04_Plānošanas matricas\Sprudzāns\[Sprudzans.xlsm]Nodarbību saraksts'!G15</f>
    </oc>
    <nc r="G363">
      <f>'P:\2Novada_parvalde\2 NP mēneša plāns\04_Plānošanas matricas\Sprudzāns\[Sprudzans.xlsm]Nodarbību saraksts'!G15</f>
    </nc>
  </rcc>
  <rcc rId="5145" sId="1">
    <oc r="H363">
      <f>'P:\2Novada_Nodala\2 NP mēneša plāns\04_Plānošanas matricas\Sprudzāns\[Sprudzans.xlsm]Nodarbību saraksts'!H15</f>
    </oc>
    <nc r="H363">
      <f>'P:\2Novada_parvalde\2 NP mēneša plāns\04_Plānošanas matricas\Sprudzāns\[Sprudzans.xlsm]Nodarbību saraksts'!H15</f>
    </nc>
  </rcc>
  <rcc rId="5146" sId="1">
    <oc r="I363">
      <f>'P:\2Novada_Nodala\2 NP mēneša plāns\04_Plānošanas matricas\Sprudzāns\[Sprudzans.xlsm]Nodarbību saraksts'!I15</f>
    </oc>
    <nc r="I363">
      <f>'P:\2Novada_parvalde\2 NP mēneša plāns\04_Plānošanas matricas\Sprudzāns\[Sprudzans.xlsm]Nodarbību saraksts'!I15</f>
    </nc>
  </rcc>
  <rcc rId="5147" sId="1">
    <oc r="J363">
      <f>'P:\2Novada_Nodala\2 NP mēneša plāns\04_Plānošanas matricas\Sprudzāns\[Sprudzans.xlsm]Nodarbību saraksts'!J15</f>
    </oc>
    <nc r="J363">
      <f>'P:\2Novada_parvalde\2 NP mēneša plāns\04_Plānošanas matricas\Sprudzāns\[Sprudzans.xlsm]Nodarbību saraksts'!J15</f>
    </nc>
  </rcc>
  <rcc rId="5148" sId="1">
    <oc r="K363">
      <f>'P:\2Novada_Nodala\2 NP mēneša plāns\04_Plānošanas matricas\Sprudzāns\[Sprudzans.xlsm]Nodarbību saraksts'!K15</f>
    </oc>
    <nc r="K363">
      <f>'P:\2Novada_parvalde\2 NP mēneša plāns\04_Plānošanas matricas\Sprudzāns\[Sprudzans.xlsm]Nodarbību saraksts'!K15</f>
    </nc>
  </rcc>
  <rcc rId="5149" sId="1">
    <oc r="L363">
      <f>'P:\2Novada_Nodala\2 NP mēneša plāns\04_Plānošanas matricas\Sprudzāns\[Sprudzans.xlsm]Nodarbību saraksts'!L15</f>
    </oc>
    <nc r="L363">
      <f>'P:\2Novada_parvalde\2 NP mēneša plāns\04_Plānošanas matricas\Sprudzāns\[Sprudzans.xlsm]Nodarbību saraksts'!L15</f>
    </nc>
  </rcc>
  <rcc rId="5150" sId="1">
    <oc r="M363">
      <f>'P:\2Novada_Nodala\2 NP mēneša plāns\04_Plānošanas matricas\Sprudzāns\[Sprudzans.xlsm]Nodarbību saraksts'!M15</f>
    </oc>
    <nc r="M363">
      <f>'P:\2Novada_parvalde\2 NP mēneša plāns\04_Plānošanas matricas\Sprudzāns\[Sprudzans.xlsm]Nodarbību saraksts'!M15</f>
    </nc>
  </rcc>
  <rcc rId="5151" sId="1">
    <oc r="N363">
      <f>'P:\2Novada_Nodala\2 NP mēneša plāns\04_Plānošanas matricas\Sprudzāns\[Sprudzans.xlsm]Nodarbību saraksts'!N15</f>
    </oc>
    <nc r="N363">
      <f>'P:\2Novada_parvalde\2 NP mēneša plāns\04_Plānošanas matricas\Sprudzāns\[Sprudzans.xlsm]Nodarbību saraksts'!N15</f>
    </nc>
  </rcc>
  <rcc rId="5152" sId="1">
    <oc r="O363">
      <f>'P:\2Novada_Nodala\2 NP mēneša plāns\04_Plānošanas matricas\Sprudzāns\[Sprudzans.xlsm]Nodarbību saraksts'!O15</f>
    </oc>
    <nc r="O363">
      <f>'P:\2Novada_parvalde\2 NP mēneša plāns\04_Plānošanas matricas\Sprudzāns\[Sprudzans.xlsm]Nodarbību saraksts'!O15</f>
    </nc>
  </rcc>
  <rcc rId="5153" sId="1">
    <oc r="P363">
      <f>'P:\2Novada_Nodala\2 NP mēneša plāns\04_Plānošanas matricas\Sprudzāns\[Sprudzans.xlsm]Nodarbību saraksts'!P15</f>
    </oc>
    <nc r="P363">
      <f>'P:\2Novada_parvalde\2 NP mēneša plāns\04_Plānošanas matricas\Sprudzāns\[Sprudzans.xlsm]Nodarbību saraksts'!P15</f>
    </nc>
  </rcc>
  <rcc rId="5154" sId="1">
    <oc r="Q363">
      <f>'P:\2Novada_Nodala\2 NP mēneša plāns\04_Plānošanas matricas\Sprudzāns\[Sprudzans.xlsm]Nodarbību saraksts'!Q15</f>
    </oc>
    <nc r="Q363">
      <f>'P:\2Novada_parvalde\2 NP mēneša plāns\04_Plānošanas matricas\Sprudzāns\[Sprudzans.xlsm]Nodarbību saraksts'!Q15</f>
    </nc>
  </rcc>
  <rcc rId="5155" sId="1">
    <oc r="R363">
      <f>'P:\2Novada_Nodala\2 NP mēneša plāns\04_Plānošanas matricas\Sprudzāns\[Sprudzans.xlsm]Nodarbību saraksts'!R15</f>
    </oc>
    <nc r="R363">
      <f>'P:\2Novada_parvalde\2 NP mēneša plāns\04_Plānošanas matricas\Sprudzāns\[Sprudzans.xlsm]Nodarbību saraksts'!R15</f>
    </nc>
  </rcc>
  <rcc rId="5156" sId="1">
    <oc r="S363">
      <f>'P:\2Novada_Nodala\2 NP mēneša plāns\04_Plānošanas matricas\Sprudzāns\[Sprudzans.xlsm]Nodarbību saraksts'!S15</f>
    </oc>
    <nc r="S363">
      <f>'P:\2Novada_parvalde\2 NP mēneša plāns\04_Plānošanas matricas\Sprudzāns\[Sprudzans.xlsm]Nodarbību saraksts'!S15</f>
    </nc>
  </rcc>
  <rcc rId="5157" sId="1">
    <oc r="T363">
      <f>'P:\2Novada_Nodala\2 NP mēneša plāns\04_Plānošanas matricas\Sprudzāns\[Sprudzans.xlsm]Nodarbību saraksts'!T15</f>
    </oc>
    <nc r="T363">
      <f>'P:\2Novada_parvalde\2 NP mēneša plāns\04_Plānošanas matricas\Sprudzāns\[Sprudzans.xlsm]Nodarbību saraksts'!T15</f>
    </nc>
  </rcc>
  <rcc rId="5158" sId="1">
    <oc r="U363">
      <f>'P:\2Novada_Nodala\2 NP mēneša plāns\04_Plānošanas matricas\Sprudzāns\[Sprudzans.xlsm]Nodarbību saraksts'!U15</f>
    </oc>
    <nc r="U363">
      <f>'P:\2Novada_parvalde\2 NP mēneša plāns\04_Plānošanas matricas\Sprudzāns\[Sprudzans.xlsm]Nodarbību saraksts'!U15</f>
    </nc>
  </rcc>
  <rcc rId="5159" sId="1">
    <oc r="D364">
      <f>'P:\2Novada_Nodala\2 NP mēneša plāns\04_Plānošanas matricas\Sprudzāns\[Sprudzans.xlsm]Nodarbību saraksts'!D16</f>
    </oc>
    <nc r="D364">
      <f>'P:\2Novada_parvalde\2 NP mēneša plāns\04_Plānošanas matricas\Sprudzāns\[Sprudzans.xlsm]Nodarbību saraksts'!D16</f>
    </nc>
  </rcc>
  <rcc rId="5160" sId="1">
    <oc r="E364">
      <f>'P:\2Novada_Nodala\2 NP mēneša plāns\04_Plānošanas matricas\Sprudzāns\[Sprudzans.xlsm]Nodarbību saraksts'!E16</f>
    </oc>
    <nc r="E364">
      <f>'P:\2Novada_parvalde\2 NP mēneša plāns\04_Plānošanas matricas\Sprudzāns\[Sprudzans.xlsm]Nodarbību saraksts'!E16</f>
    </nc>
  </rcc>
  <rcc rId="5161" sId="1">
    <oc r="F364">
      <f>'P:\2Novada_Nodala\2 NP mēneša plāns\04_Plānošanas matricas\Sprudzāns\[Sprudzans.xlsm]Nodarbību saraksts'!F16</f>
    </oc>
    <nc r="F364">
      <f>'P:\2Novada_parvalde\2 NP mēneša plāns\04_Plānošanas matricas\Sprudzāns\[Sprudzans.xlsm]Nodarbību saraksts'!F16</f>
    </nc>
  </rcc>
  <rcc rId="5162" sId="1">
    <oc r="G364">
      <f>'P:\2Novada_Nodala\2 NP mēneša plāns\04_Plānošanas matricas\Sprudzāns\[Sprudzans.xlsm]Nodarbību saraksts'!G16</f>
    </oc>
    <nc r="G364">
      <f>'P:\2Novada_parvalde\2 NP mēneša plāns\04_Plānošanas matricas\Sprudzāns\[Sprudzans.xlsm]Nodarbību saraksts'!G16</f>
    </nc>
  </rcc>
  <rcc rId="5163" sId="1">
    <oc r="H364">
      <f>'P:\2Novada_Nodala\2 NP mēneša plāns\04_Plānošanas matricas\Sprudzāns\[Sprudzans.xlsm]Nodarbību saraksts'!H16</f>
    </oc>
    <nc r="H364">
      <f>'P:\2Novada_parvalde\2 NP mēneša plāns\04_Plānošanas matricas\Sprudzāns\[Sprudzans.xlsm]Nodarbību saraksts'!H16</f>
    </nc>
  </rcc>
  <rcc rId="5164" sId="1">
    <oc r="I364">
      <f>'P:\2Novada_Nodala\2 NP mēneša plāns\04_Plānošanas matricas\Sprudzāns\[Sprudzans.xlsm]Nodarbību saraksts'!I16</f>
    </oc>
    <nc r="I364">
      <f>'P:\2Novada_parvalde\2 NP mēneša plāns\04_Plānošanas matricas\Sprudzāns\[Sprudzans.xlsm]Nodarbību saraksts'!I16</f>
    </nc>
  </rcc>
  <rcc rId="5165" sId="1">
    <oc r="J364">
      <f>'P:\2Novada_Nodala\2 NP mēneša plāns\04_Plānošanas matricas\Sprudzāns\[Sprudzans.xlsm]Nodarbību saraksts'!J16</f>
    </oc>
    <nc r="J364">
      <f>'P:\2Novada_parvalde\2 NP mēneša plāns\04_Plānošanas matricas\Sprudzāns\[Sprudzans.xlsm]Nodarbību saraksts'!J16</f>
    </nc>
  </rcc>
  <rcc rId="5166" sId="1">
    <oc r="K364">
      <f>'P:\2Novada_Nodala\2 NP mēneša plāns\04_Plānošanas matricas\Sprudzāns\[Sprudzans.xlsm]Nodarbību saraksts'!K16</f>
    </oc>
    <nc r="K364">
      <f>'P:\2Novada_parvalde\2 NP mēneša plāns\04_Plānošanas matricas\Sprudzāns\[Sprudzans.xlsm]Nodarbību saraksts'!K16</f>
    </nc>
  </rcc>
  <rcc rId="5167" sId="1">
    <oc r="L364">
      <f>'P:\2Novada_Nodala\2 NP mēneša plāns\04_Plānošanas matricas\Sprudzāns\[Sprudzans.xlsm]Nodarbību saraksts'!L16</f>
    </oc>
    <nc r="L364">
      <f>'P:\2Novada_parvalde\2 NP mēneša plāns\04_Plānošanas matricas\Sprudzāns\[Sprudzans.xlsm]Nodarbību saraksts'!L16</f>
    </nc>
  </rcc>
  <rcc rId="5168" sId="1">
    <oc r="M364">
      <f>'P:\2Novada_Nodala\2 NP mēneša plāns\04_Plānošanas matricas\Sprudzāns\[Sprudzans.xlsm]Nodarbību saraksts'!M16</f>
    </oc>
    <nc r="M364">
      <f>'P:\2Novada_parvalde\2 NP mēneša plāns\04_Plānošanas matricas\Sprudzāns\[Sprudzans.xlsm]Nodarbību saraksts'!M16</f>
    </nc>
  </rcc>
  <rcc rId="5169" sId="1">
    <oc r="N364">
      <f>'P:\2Novada_Nodala\2 NP mēneša plāns\04_Plānošanas matricas\Sprudzāns\[Sprudzans.xlsm]Nodarbību saraksts'!N16</f>
    </oc>
    <nc r="N364">
      <f>'P:\2Novada_parvalde\2 NP mēneša plāns\04_Plānošanas matricas\Sprudzāns\[Sprudzans.xlsm]Nodarbību saraksts'!N16</f>
    </nc>
  </rcc>
  <rcc rId="5170" sId="1">
    <oc r="O364">
      <f>'P:\2Novada_Nodala\2 NP mēneša plāns\04_Plānošanas matricas\Sprudzāns\[Sprudzans.xlsm]Nodarbību saraksts'!O16</f>
    </oc>
    <nc r="O364">
      <f>'P:\2Novada_parvalde\2 NP mēneša plāns\04_Plānošanas matricas\Sprudzāns\[Sprudzans.xlsm]Nodarbību saraksts'!O16</f>
    </nc>
  </rcc>
  <rcc rId="5171" sId="1">
    <oc r="P364">
      <f>'P:\2Novada_Nodala\2 NP mēneša plāns\04_Plānošanas matricas\Sprudzāns\[Sprudzans.xlsm]Nodarbību saraksts'!P16</f>
    </oc>
    <nc r="P364">
      <f>'P:\2Novada_parvalde\2 NP mēneša plāns\04_Plānošanas matricas\Sprudzāns\[Sprudzans.xlsm]Nodarbību saraksts'!P16</f>
    </nc>
  </rcc>
  <rcc rId="5172" sId="1">
    <oc r="Q364">
      <f>'P:\2Novada_Nodala\2 NP mēneša plāns\04_Plānošanas matricas\Sprudzāns\[Sprudzans.xlsm]Nodarbību saraksts'!Q16</f>
    </oc>
    <nc r="Q364">
      <f>'P:\2Novada_parvalde\2 NP mēneša plāns\04_Plānošanas matricas\Sprudzāns\[Sprudzans.xlsm]Nodarbību saraksts'!Q16</f>
    </nc>
  </rcc>
  <rcc rId="5173" sId="1">
    <oc r="R364">
      <f>'P:\2Novada_Nodala\2 NP mēneša plāns\04_Plānošanas matricas\Sprudzāns\[Sprudzans.xlsm]Nodarbību saraksts'!R16</f>
    </oc>
    <nc r="R364">
      <f>'P:\2Novada_parvalde\2 NP mēneša plāns\04_Plānošanas matricas\Sprudzāns\[Sprudzans.xlsm]Nodarbību saraksts'!R16</f>
    </nc>
  </rcc>
  <rcc rId="5174" sId="1">
    <oc r="S364">
      <f>'P:\2Novada_Nodala\2 NP mēneša plāns\04_Plānošanas matricas\Sprudzāns\[Sprudzans.xlsm]Nodarbību saraksts'!S16</f>
    </oc>
    <nc r="S364">
      <f>'P:\2Novada_parvalde\2 NP mēneša plāns\04_Plānošanas matricas\Sprudzāns\[Sprudzans.xlsm]Nodarbību saraksts'!S16</f>
    </nc>
  </rcc>
  <rcc rId="5175" sId="1">
    <oc r="T364">
      <f>'P:\2Novada_Nodala\2 NP mēneša plāns\04_Plānošanas matricas\Sprudzāns\[Sprudzans.xlsm]Nodarbību saraksts'!T16</f>
    </oc>
    <nc r="T364">
      <f>'P:\2Novada_parvalde\2 NP mēneša plāns\04_Plānošanas matricas\Sprudzāns\[Sprudzans.xlsm]Nodarbību saraksts'!T16</f>
    </nc>
  </rcc>
  <rcc rId="5176" sId="1">
    <oc r="U364">
      <f>'P:\2Novada_Nodala\2 NP mēneša plāns\04_Plānošanas matricas\Sprudzāns\[Sprudzans.xlsm]Nodarbību saraksts'!U16</f>
    </oc>
    <nc r="U364">
      <f>'P:\2Novada_parvalde\2 NP mēneša plāns\04_Plānošanas matricas\Sprudzāns\[Sprudzans.xlsm]Nodarbību saraksts'!U16</f>
    </nc>
  </rcc>
  <rcc rId="5177" sId="1">
    <oc r="D365">
      <f>'P:\2Novada_Nodala\2 NP mēneša plāns\04_Plānošanas matricas\Sprudzāns\[Sprudzans.xlsm]Nodarbību saraksts'!D17</f>
    </oc>
    <nc r="D365">
      <f>'P:\2Novada_parvalde\2 NP mēneša plāns\04_Plānošanas matricas\Sprudzāns\[Sprudzans.xlsm]Nodarbību saraksts'!D17</f>
    </nc>
  </rcc>
  <rcc rId="5178" sId="1">
    <oc r="E365">
      <f>'P:\2Novada_Nodala\2 NP mēneša plāns\04_Plānošanas matricas\Sprudzāns\[Sprudzans.xlsm]Nodarbību saraksts'!E17</f>
    </oc>
    <nc r="E365">
      <f>'P:\2Novada_parvalde\2 NP mēneša plāns\04_Plānošanas matricas\Sprudzāns\[Sprudzans.xlsm]Nodarbību saraksts'!E17</f>
    </nc>
  </rcc>
  <rcc rId="5179" sId="1">
    <oc r="F365">
      <f>'P:\2Novada_Nodala\2 NP mēneša plāns\04_Plānošanas matricas\Sprudzāns\[Sprudzans.xlsm]Nodarbību saraksts'!F17</f>
    </oc>
    <nc r="F365">
      <f>'P:\2Novada_parvalde\2 NP mēneša plāns\04_Plānošanas matricas\Sprudzāns\[Sprudzans.xlsm]Nodarbību saraksts'!F17</f>
    </nc>
  </rcc>
  <rcc rId="5180" sId="1">
    <oc r="G365">
      <f>'P:\2Novada_Nodala\2 NP mēneša plāns\04_Plānošanas matricas\Sprudzāns\[Sprudzans.xlsm]Nodarbību saraksts'!G17</f>
    </oc>
    <nc r="G365">
      <f>'P:\2Novada_parvalde\2 NP mēneša plāns\04_Plānošanas matricas\Sprudzāns\[Sprudzans.xlsm]Nodarbību saraksts'!G17</f>
    </nc>
  </rcc>
  <rcc rId="5181" sId="1">
    <oc r="H365">
      <f>'P:\2Novada_Nodala\2 NP mēneša plāns\04_Plānošanas matricas\Sprudzāns\[Sprudzans.xlsm]Nodarbību saraksts'!H17</f>
    </oc>
    <nc r="H365">
      <f>'P:\2Novada_parvalde\2 NP mēneša plāns\04_Plānošanas matricas\Sprudzāns\[Sprudzans.xlsm]Nodarbību saraksts'!H17</f>
    </nc>
  </rcc>
  <rcc rId="5182" sId="1">
    <oc r="I365">
      <f>'P:\2Novada_Nodala\2 NP mēneša plāns\04_Plānošanas matricas\Sprudzāns\[Sprudzans.xlsm]Nodarbību saraksts'!I17</f>
    </oc>
    <nc r="I365">
      <f>'P:\2Novada_parvalde\2 NP mēneša plāns\04_Plānošanas matricas\Sprudzāns\[Sprudzans.xlsm]Nodarbību saraksts'!I17</f>
    </nc>
  </rcc>
  <rcc rId="5183" sId="1">
    <oc r="J365">
      <f>'P:\2Novada_Nodala\2 NP mēneša plāns\04_Plānošanas matricas\Sprudzāns\[Sprudzans.xlsm]Nodarbību saraksts'!J17</f>
    </oc>
    <nc r="J365">
      <f>'P:\2Novada_parvalde\2 NP mēneša plāns\04_Plānošanas matricas\Sprudzāns\[Sprudzans.xlsm]Nodarbību saraksts'!J17</f>
    </nc>
  </rcc>
  <rcc rId="5184" sId="1">
    <oc r="K365">
      <f>'P:\2Novada_Nodala\2 NP mēneša plāns\04_Plānošanas matricas\Sprudzāns\[Sprudzans.xlsm]Nodarbību saraksts'!K17</f>
    </oc>
    <nc r="K365">
      <f>'P:\2Novada_parvalde\2 NP mēneša plāns\04_Plānošanas matricas\Sprudzāns\[Sprudzans.xlsm]Nodarbību saraksts'!K17</f>
    </nc>
  </rcc>
  <rcc rId="5185" sId="1">
    <oc r="L365">
      <f>'P:\2Novada_Nodala\2 NP mēneša plāns\04_Plānošanas matricas\Sprudzāns\[Sprudzans.xlsm]Nodarbību saraksts'!L17</f>
    </oc>
    <nc r="L365">
      <f>'P:\2Novada_parvalde\2 NP mēneša plāns\04_Plānošanas matricas\Sprudzāns\[Sprudzans.xlsm]Nodarbību saraksts'!L17</f>
    </nc>
  </rcc>
  <rcc rId="5186" sId="1">
    <oc r="M365">
      <f>'P:\2Novada_Nodala\2 NP mēneša plāns\04_Plānošanas matricas\Sprudzāns\[Sprudzans.xlsm]Nodarbību saraksts'!M17</f>
    </oc>
    <nc r="M365">
      <f>'P:\2Novada_parvalde\2 NP mēneša plāns\04_Plānošanas matricas\Sprudzāns\[Sprudzans.xlsm]Nodarbību saraksts'!M17</f>
    </nc>
  </rcc>
  <rcc rId="5187" sId="1">
    <oc r="N365">
      <f>'P:\2Novada_Nodala\2 NP mēneša plāns\04_Plānošanas matricas\Sprudzāns\[Sprudzans.xlsm]Nodarbību saraksts'!N17</f>
    </oc>
    <nc r="N365">
      <f>'P:\2Novada_parvalde\2 NP mēneša plāns\04_Plānošanas matricas\Sprudzāns\[Sprudzans.xlsm]Nodarbību saraksts'!N17</f>
    </nc>
  </rcc>
  <rcc rId="5188" sId="1">
    <oc r="O365">
      <f>'P:\2Novada_Nodala\2 NP mēneša plāns\04_Plānošanas matricas\Sprudzāns\[Sprudzans.xlsm]Nodarbību saraksts'!O17</f>
    </oc>
    <nc r="O365">
      <f>'P:\2Novada_parvalde\2 NP mēneša plāns\04_Plānošanas matricas\Sprudzāns\[Sprudzans.xlsm]Nodarbību saraksts'!O17</f>
    </nc>
  </rcc>
  <rcc rId="5189" sId="1">
    <oc r="P365">
      <f>'P:\2Novada_Nodala\2 NP mēneša plāns\04_Plānošanas matricas\Sprudzāns\[Sprudzans.xlsm]Nodarbību saraksts'!P17</f>
    </oc>
    <nc r="P365">
      <f>'P:\2Novada_parvalde\2 NP mēneša plāns\04_Plānošanas matricas\Sprudzāns\[Sprudzans.xlsm]Nodarbību saraksts'!P17</f>
    </nc>
  </rcc>
  <rcc rId="5190" sId="1">
    <oc r="Q365">
      <f>'P:\2Novada_Nodala\2 NP mēneša plāns\04_Plānošanas matricas\Sprudzāns\[Sprudzans.xlsm]Nodarbību saraksts'!Q17</f>
    </oc>
    <nc r="Q365">
      <f>'P:\2Novada_parvalde\2 NP mēneša plāns\04_Plānošanas matricas\Sprudzāns\[Sprudzans.xlsm]Nodarbību saraksts'!Q17</f>
    </nc>
  </rcc>
  <rcc rId="5191" sId="1">
    <oc r="R365">
      <f>'P:\2Novada_Nodala\2 NP mēneša plāns\04_Plānošanas matricas\Sprudzāns\[Sprudzans.xlsm]Nodarbību saraksts'!R17</f>
    </oc>
    <nc r="R365">
      <f>'P:\2Novada_parvalde\2 NP mēneša plāns\04_Plānošanas matricas\Sprudzāns\[Sprudzans.xlsm]Nodarbību saraksts'!R17</f>
    </nc>
  </rcc>
  <rcc rId="5192" sId="1">
    <oc r="S365">
      <f>'P:\2Novada_Nodala\2 NP mēneša plāns\04_Plānošanas matricas\Sprudzāns\[Sprudzans.xlsm]Nodarbību saraksts'!S17</f>
    </oc>
    <nc r="S365">
      <f>'P:\2Novada_parvalde\2 NP mēneša plāns\04_Plānošanas matricas\Sprudzāns\[Sprudzans.xlsm]Nodarbību saraksts'!S17</f>
    </nc>
  </rcc>
  <rcc rId="5193" sId="1">
    <oc r="T365">
      <f>'P:\2Novada_Nodala\2 NP mēneša plāns\04_Plānošanas matricas\Sprudzāns\[Sprudzans.xlsm]Nodarbību saraksts'!T17</f>
    </oc>
    <nc r="T365">
      <f>'P:\2Novada_parvalde\2 NP mēneša plāns\04_Plānošanas matricas\Sprudzāns\[Sprudzans.xlsm]Nodarbību saraksts'!T17</f>
    </nc>
  </rcc>
  <rcc rId="5194" sId="1">
    <oc r="U365">
      <f>'P:\2Novada_Nodala\2 NP mēneša plāns\04_Plānošanas matricas\Sprudzāns\[Sprudzans.xlsm]Nodarbību saraksts'!U17</f>
    </oc>
    <nc r="U365">
      <f>'P:\2Novada_parvalde\2 NP mēneša plāns\04_Plānošanas matricas\Sprudzāns\[Sprudzans.xlsm]Nodarbību saraksts'!U17</f>
    </nc>
  </rcc>
  <rcc rId="5195" sId="1">
    <oc r="D366">
      <f>'P:\2Novada_Nodala\2 NP mēneša plāns\04_Plānošanas matricas\Sprudzāns\[Sprudzans.xlsm]Nodarbību saraksts'!D18</f>
    </oc>
    <nc r="D366">
      <f>'P:\2Novada_parvalde\2 NP mēneša plāns\04_Plānošanas matricas\Sprudzāns\[Sprudzans.xlsm]Nodarbību saraksts'!D18</f>
    </nc>
  </rcc>
  <rcc rId="5196" sId="1">
    <oc r="E366">
      <f>'P:\2Novada_Nodala\2 NP mēneša plāns\04_Plānošanas matricas\Sprudzāns\[Sprudzans.xlsm]Nodarbību saraksts'!E18</f>
    </oc>
    <nc r="E366">
      <f>'P:\2Novada_parvalde\2 NP mēneša plāns\04_Plānošanas matricas\Sprudzāns\[Sprudzans.xlsm]Nodarbību saraksts'!E18</f>
    </nc>
  </rcc>
  <rcc rId="5197" sId="1">
    <oc r="F366">
      <f>'P:\2Novada_Nodala\2 NP mēneša plāns\04_Plānošanas matricas\Sprudzāns\[Sprudzans.xlsm]Nodarbību saraksts'!F18</f>
    </oc>
    <nc r="F366">
      <f>'P:\2Novada_parvalde\2 NP mēneša plāns\04_Plānošanas matricas\Sprudzāns\[Sprudzans.xlsm]Nodarbību saraksts'!F18</f>
    </nc>
  </rcc>
  <rcc rId="5198" sId="1">
    <oc r="G366">
      <f>'P:\2Novada_Nodala\2 NP mēneša plāns\04_Plānošanas matricas\Sprudzāns\[Sprudzans.xlsm]Nodarbību saraksts'!G18</f>
    </oc>
    <nc r="G366">
      <f>'P:\2Novada_parvalde\2 NP mēneša plāns\04_Plānošanas matricas\Sprudzāns\[Sprudzans.xlsm]Nodarbību saraksts'!G18</f>
    </nc>
  </rcc>
  <rcc rId="5199" sId="1">
    <oc r="H366">
      <f>'P:\2Novada_Nodala\2 NP mēneša plāns\04_Plānošanas matricas\Sprudzāns\[Sprudzans.xlsm]Nodarbību saraksts'!H18</f>
    </oc>
    <nc r="H366">
      <f>'P:\2Novada_parvalde\2 NP mēneša plāns\04_Plānošanas matricas\Sprudzāns\[Sprudzans.xlsm]Nodarbību saraksts'!H18</f>
    </nc>
  </rcc>
  <rcc rId="5200" sId="1">
    <oc r="I366">
      <f>'P:\2Novada_Nodala\2 NP mēneša plāns\04_Plānošanas matricas\Sprudzāns\[Sprudzans.xlsm]Nodarbību saraksts'!I18</f>
    </oc>
    <nc r="I366">
      <f>'P:\2Novada_parvalde\2 NP mēneša plāns\04_Plānošanas matricas\Sprudzāns\[Sprudzans.xlsm]Nodarbību saraksts'!I18</f>
    </nc>
  </rcc>
  <rcc rId="5201" sId="1">
    <oc r="J366">
      <f>'P:\2Novada_Nodala\2 NP mēneša plāns\04_Plānošanas matricas\Sprudzāns\[Sprudzans.xlsm]Nodarbību saraksts'!J18</f>
    </oc>
    <nc r="J366">
      <f>'P:\2Novada_parvalde\2 NP mēneša plāns\04_Plānošanas matricas\Sprudzāns\[Sprudzans.xlsm]Nodarbību saraksts'!J18</f>
    </nc>
  </rcc>
  <rcc rId="5202" sId="1">
    <oc r="K366">
      <f>'P:\2Novada_Nodala\2 NP mēneša plāns\04_Plānošanas matricas\Sprudzāns\[Sprudzans.xlsm]Nodarbību saraksts'!K18</f>
    </oc>
    <nc r="K366">
      <f>'P:\2Novada_parvalde\2 NP mēneša plāns\04_Plānošanas matricas\Sprudzāns\[Sprudzans.xlsm]Nodarbību saraksts'!K18</f>
    </nc>
  </rcc>
  <rcc rId="5203" sId="1">
    <oc r="L366">
      <f>'P:\2Novada_Nodala\2 NP mēneša plāns\04_Plānošanas matricas\Sprudzāns\[Sprudzans.xlsm]Nodarbību saraksts'!L18</f>
    </oc>
    <nc r="L366">
      <f>'P:\2Novada_parvalde\2 NP mēneša plāns\04_Plānošanas matricas\Sprudzāns\[Sprudzans.xlsm]Nodarbību saraksts'!L18</f>
    </nc>
  </rcc>
  <rcc rId="5204" sId="1">
    <oc r="M366">
      <f>'P:\2Novada_Nodala\2 NP mēneša plāns\04_Plānošanas matricas\Sprudzāns\[Sprudzans.xlsm]Nodarbību saraksts'!M18</f>
    </oc>
    <nc r="M366">
      <f>'P:\2Novada_parvalde\2 NP mēneša plāns\04_Plānošanas matricas\Sprudzāns\[Sprudzans.xlsm]Nodarbību saraksts'!M18</f>
    </nc>
  </rcc>
  <rcc rId="5205" sId="1">
    <oc r="N366">
      <f>'P:\2Novada_Nodala\2 NP mēneša plāns\04_Plānošanas matricas\Sprudzāns\[Sprudzans.xlsm]Nodarbību saraksts'!N18</f>
    </oc>
    <nc r="N366">
      <f>'P:\2Novada_parvalde\2 NP mēneša plāns\04_Plānošanas matricas\Sprudzāns\[Sprudzans.xlsm]Nodarbību saraksts'!N18</f>
    </nc>
  </rcc>
  <rcc rId="5206" sId="1">
    <oc r="O366">
      <f>'P:\2Novada_Nodala\2 NP mēneša plāns\04_Plānošanas matricas\Sprudzāns\[Sprudzans.xlsm]Nodarbību saraksts'!O18</f>
    </oc>
    <nc r="O366">
      <f>'P:\2Novada_parvalde\2 NP mēneša plāns\04_Plānošanas matricas\Sprudzāns\[Sprudzans.xlsm]Nodarbību saraksts'!O18</f>
    </nc>
  </rcc>
  <rcc rId="5207" sId="1">
    <oc r="P366">
      <f>'P:\2Novada_Nodala\2 NP mēneša plāns\04_Plānošanas matricas\Sprudzāns\[Sprudzans.xlsm]Nodarbību saraksts'!P18</f>
    </oc>
    <nc r="P366">
      <f>'P:\2Novada_parvalde\2 NP mēneša plāns\04_Plānošanas matricas\Sprudzāns\[Sprudzans.xlsm]Nodarbību saraksts'!P18</f>
    </nc>
  </rcc>
  <rcc rId="5208" sId="1">
    <oc r="Q366">
      <f>'P:\2Novada_Nodala\2 NP mēneša plāns\04_Plānošanas matricas\Sprudzāns\[Sprudzans.xlsm]Nodarbību saraksts'!Q18</f>
    </oc>
    <nc r="Q366">
      <f>'P:\2Novada_parvalde\2 NP mēneša plāns\04_Plānošanas matricas\Sprudzāns\[Sprudzans.xlsm]Nodarbību saraksts'!Q18</f>
    </nc>
  </rcc>
  <rcc rId="5209" sId="1">
    <oc r="R366">
      <f>'P:\2Novada_Nodala\2 NP mēneša plāns\04_Plānošanas matricas\Sprudzāns\[Sprudzans.xlsm]Nodarbību saraksts'!R18</f>
    </oc>
    <nc r="R366">
      <f>'P:\2Novada_parvalde\2 NP mēneša plāns\04_Plānošanas matricas\Sprudzāns\[Sprudzans.xlsm]Nodarbību saraksts'!R18</f>
    </nc>
  </rcc>
  <rcc rId="5210" sId="1">
    <oc r="S366">
      <f>'P:\2Novada_Nodala\2 NP mēneša plāns\04_Plānošanas matricas\Sprudzāns\[Sprudzans.xlsm]Nodarbību saraksts'!S18</f>
    </oc>
    <nc r="S366">
      <f>'P:\2Novada_parvalde\2 NP mēneša plāns\04_Plānošanas matricas\Sprudzāns\[Sprudzans.xlsm]Nodarbību saraksts'!S18</f>
    </nc>
  </rcc>
  <rcc rId="5211" sId="1">
    <oc r="T366">
      <f>'P:\2Novada_Nodala\2 NP mēneša plāns\04_Plānošanas matricas\Sprudzāns\[Sprudzans.xlsm]Nodarbību saraksts'!T18</f>
    </oc>
    <nc r="T366">
      <f>'P:\2Novada_parvalde\2 NP mēneša plāns\04_Plānošanas matricas\Sprudzāns\[Sprudzans.xlsm]Nodarbību saraksts'!T18</f>
    </nc>
  </rcc>
  <rcc rId="5212" sId="1">
    <oc r="U366">
      <f>'P:\2Novada_Nodala\2 NP mēneša plāns\04_Plānošanas matricas\Sprudzāns\[Sprudzans.xlsm]Nodarbību saraksts'!U18</f>
    </oc>
    <nc r="U366">
      <f>'P:\2Novada_parvalde\2 NP mēneša plāns\04_Plānošanas matricas\Sprudzāns\[Sprudzans.xlsm]Nodarbību saraksts'!U18</f>
    </nc>
  </rcc>
  <rcc rId="5213" sId="1">
    <oc r="D367">
      <f>'P:\2Novada_Nodala\2 NP mēneša plāns\04_Plānošanas matricas\Sprudzāns\[Sprudzans.xlsm]Nodarbību saraksts'!D19</f>
    </oc>
    <nc r="D367">
      <f>'P:\2Novada_parvalde\2 NP mēneša plāns\04_Plānošanas matricas\Sprudzāns\[Sprudzans.xlsm]Nodarbību saraksts'!D19</f>
    </nc>
  </rcc>
  <rcc rId="5214" sId="1">
    <oc r="E367">
      <f>'P:\2Novada_Nodala\2 NP mēneša plāns\04_Plānošanas matricas\Sprudzāns\[Sprudzans.xlsm]Nodarbību saraksts'!E19</f>
    </oc>
    <nc r="E367">
      <f>'P:\2Novada_parvalde\2 NP mēneša plāns\04_Plānošanas matricas\Sprudzāns\[Sprudzans.xlsm]Nodarbību saraksts'!E19</f>
    </nc>
  </rcc>
  <rcc rId="5215" sId="1">
    <oc r="F367">
      <f>'P:\2Novada_Nodala\2 NP mēneša plāns\04_Plānošanas matricas\Sprudzāns\[Sprudzans.xlsm]Nodarbību saraksts'!F19</f>
    </oc>
    <nc r="F367">
      <f>'P:\2Novada_parvalde\2 NP mēneša plāns\04_Plānošanas matricas\Sprudzāns\[Sprudzans.xlsm]Nodarbību saraksts'!F19</f>
    </nc>
  </rcc>
  <rcc rId="5216" sId="1">
    <oc r="G367">
      <f>'P:\2Novada_Nodala\2 NP mēneša plāns\04_Plānošanas matricas\Sprudzāns\[Sprudzans.xlsm]Nodarbību saraksts'!G19</f>
    </oc>
    <nc r="G367">
      <f>'P:\2Novada_parvalde\2 NP mēneša plāns\04_Plānošanas matricas\Sprudzāns\[Sprudzans.xlsm]Nodarbību saraksts'!G19</f>
    </nc>
  </rcc>
  <rcc rId="5217" sId="1">
    <oc r="H367">
      <f>'P:\2Novada_Nodala\2 NP mēneša plāns\04_Plānošanas matricas\Sprudzāns\[Sprudzans.xlsm]Nodarbību saraksts'!H19</f>
    </oc>
    <nc r="H367">
      <f>'P:\2Novada_parvalde\2 NP mēneša plāns\04_Plānošanas matricas\Sprudzāns\[Sprudzans.xlsm]Nodarbību saraksts'!H19</f>
    </nc>
  </rcc>
  <rcc rId="5218" sId="1">
    <oc r="I367">
      <f>'P:\2Novada_Nodala\2 NP mēneša plāns\04_Plānošanas matricas\Sprudzāns\[Sprudzans.xlsm]Nodarbību saraksts'!I19</f>
    </oc>
    <nc r="I367">
      <f>'P:\2Novada_parvalde\2 NP mēneša plāns\04_Plānošanas matricas\Sprudzāns\[Sprudzans.xlsm]Nodarbību saraksts'!I19</f>
    </nc>
  </rcc>
  <rcc rId="5219" sId="1">
    <oc r="J367">
      <f>'P:\2Novada_Nodala\2 NP mēneša plāns\04_Plānošanas matricas\Sprudzāns\[Sprudzans.xlsm]Nodarbību saraksts'!J19</f>
    </oc>
    <nc r="J367">
      <f>'P:\2Novada_parvalde\2 NP mēneša plāns\04_Plānošanas matricas\Sprudzāns\[Sprudzans.xlsm]Nodarbību saraksts'!J19</f>
    </nc>
  </rcc>
  <rcc rId="5220" sId="1">
    <oc r="K367">
      <f>'P:\2Novada_Nodala\2 NP mēneša plāns\04_Plānošanas matricas\Sprudzāns\[Sprudzans.xlsm]Nodarbību saraksts'!K19</f>
    </oc>
    <nc r="K367">
      <f>'P:\2Novada_parvalde\2 NP mēneša plāns\04_Plānošanas matricas\Sprudzāns\[Sprudzans.xlsm]Nodarbību saraksts'!K19</f>
    </nc>
  </rcc>
  <rcc rId="5221" sId="1">
    <oc r="L367">
      <f>'P:\2Novada_Nodala\2 NP mēneša plāns\04_Plānošanas matricas\Sprudzāns\[Sprudzans.xlsm]Nodarbību saraksts'!L19</f>
    </oc>
    <nc r="L367">
      <f>'P:\2Novada_parvalde\2 NP mēneša plāns\04_Plānošanas matricas\Sprudzāns\[Sprudzans.xlsm]Nodarbību saraksts'!L19</f>
    </nc>
  </rcc>
  <rcc rId="5222" sId="1">
    <oc r="M367">
      <f>'P:\2Novada_Nodala\2 NP mēneša plāns\04_Plānošanas matricas\Sprudzāns\[Sprudzans.xlsm]Nodarbību saraksts'!M19</f>
    </oc>
    <nc r="M367">
      <f>'P:\2Novada_parvalde\2 NP mēneša plāns\04_Plānošanas matricas\Sprudzāns\[Sprudzans.xlsm]Nodarbību saraksts'!M19</f>
    </nc>
  </rcc>
  <rcc rId="5223" sId="1">
    <oc r="N367">
      <f>'P:\2Novada_Nodala\2 NP mēneša plāns\04_Plānošanas matricas\Sprudzāns\[Sprudzans.xlsm]Nodarbību saraksts'!N19</f>
    </oc>
    <nc r="N367">
      <f>'P:\2Novada_parvalde\2 NP mēneša plāns\04_Plānošanas matricas\Sprudzāns\[Sprudzans.xlsm]Nodarbību saraksts'!N19</f>
    </nc>
  </rcc>
  <rcc rId="5224" sId="1">
    <oc r="O367">
      <f>'P:\2Novada_Nodala\2 NP mēneša plāns\04_Plānošanas matricas\Sprudzāns\[Sprudzans.xlsm]Nodarbību saraksts'!O19</f>
    </oc>
    <nc r="O367">
      <f>'P:\2Novada_parvalde\2 NP mēneša plāns\04_Plānošanas matricas\Sprudzāns\[Sprudzans.xlsm]Nodarbību saraksts'!O19</f>
    </nc>
  </rcc>
  <rcc rId="5225" sId="1">
    <oc r="P367">
      <f>'P:\2Novada_Nodala\2 NP mēneša plāns\04_Plānošanas matricas\Sprudzāns\[Sprudzans.xlsm]Nodarbību saraksts'!P19</f>
    </oc>
    <nc r="P367">
      <f>'P:\2Novada_parvalde\2 NP mēneša plāns\04_Plānošanas matricas\Sprudzāns\[Sprudzans.xlsm]Nodarbību saraksts'!P19</f>
    </nc>
  </rcc>
  <rcc rId="5226" sId="1">
    <oc r="Q367">
      <f>'P:\2Novada_Nodala\2 NP mēneša plāns\04_Plānošanas matricas\Sprudzāns\[Sprudzans.xlsm]Nodarbību saraksts'!Q19</f>
    </oc>
    <nc r="Q367">
      <f>'P:\2Novada_parvalde\2 NP mēneša plāns\04_Plānošanas matricas\Sprudzāns\[Sprudzans.xlsm]Nodarbību saraksts'!Q19</f>
    </nc>
  </rcc>
  <rcc rId="5227" sId="1">
    <oc r="R367">
      <f>'P:\2Novada_Nodala\2 NP mēneša plāns\04_Plānošanas matricas\Sprudzāns\[Sprudzans.xlsm]Nodarbību saraksts'!R19</f>
    </oc>
    <nc r="R367">
      <f>'P:\2Novada_parvalde\2 NP mēneša plāns\04_Plānošanas matricas\Sprudzāns\[Sprudzans.xlsm]Nodarbību saraksts'!R19</f>
    </nc>
  </rcc>
  <rcc rId="5228" sId="1">
    <oc r="S367">
      <f>'P:\2Novada_Nodala\2 NP mēneša plāns\04_Plānošanas matricas\Sprudzāns\[Sprudzans.xlsm]Nodarbību saraksts'!S19</f>
    </oc>
    <nc r="S367">
      <f>'P:\2Novada_parvalde\2 NP mēneša plāns\04_Plānošanas matricas\Sprudzāns\[Sprudzans.xlsm]Nodarbību saraksts'!S19</f>
    </nc>
  </rcc>
  <rcc rId="5229" sId="1">
    <oc r="T367">
      <f>'P:\2Novada_Nodala\2 NP mēneša plāns\04_Plānošanas matricas\Sprudzāns\[Sprudzans.xlsm]Nodarbību saraksts'!T19</f>
    </oc>
    <nc r="T367">
      <f>'P:\2Novada_parvalde\2 NP mēneša plāns\04_Plānošanas matricas\Sprudzāns\[Sprudzans.xlsm]Nodarbību saraksts'!T19</f>
    </nc>
  </rcc>
  <rcc rId="5230" sId="1">
    <oc r="U367">
      <f>'P:\2Novada_Nodala\2 NP mēneša plāns\04_Plānošanas matricas\Sprudzāns\[Sprudzans.xlsm]Nodarbību saraksts'!U19</f>
    </oc>
    <nc r="U367">
      <f>'P:\2Novada_parvalde\2 NP mēneša plāns\04_Plānošanas matricas\Sprudzāns\[Sprudzans.xlsm]Nodarbību saraksts'!U19</f>
    </nc>
  </rcc>
  <rcc rId="5231" sId="1">
    <oc r="D368">
      <f>'P:\2Novada_Nodala\2 NP mēneša plāns\04_Plānošanas matricas\Sprudzāns\[Sprudzans.xlsm]Nodarbību saraksts'!D20</f>
    </oc>
    <nc r="D368">
      <f>'P:\2Novada_parvalde\2 NP mēneša plāns\04_Plānošanas matricas\Sprudzāns\[Sprudzans.xlsm]Nodarbību saraksts'!D20</f>
    </nc>
  </rcc>
  <rcc rId="5232" sId="1">
    <oc r="E368">
      <f>'P:\2Novada_Nodala\2 NP mēneša plāns\04_Plānošanas matricas\Sprudzāns\[Sprudzans.xlsm]Nodarbību saraksts'!E20</f>
    </oc>
    <nc r="E368">
      <f>'P:\2Novada_parvalde\2 NP mēneša plāns\04_Plānošanas matricas\Sprudzāns\[Sprudzans.xlsm]Nodarbību saraksts'!E20</f>
    </nc>
  </rcc>
  <rcc rId="5233" sId="1">
    <oc r="F368">
      <f>'P:\2Novada_Nodala\2 NP mēneša plāns\04_Plānošanas matricas\Sprudzāns\[Sprudzans.xlsm]Nodarbību saraksts'!F20</f>
    </oc>
    <nc r="F368">
      <f>'P:\2Novada_parvalde\2 NP mēneša plāns\04_Plānošanas matricas\Sprudzāns\[Sprudzans.xlsm]Nodarbību saraksts'!F20</f>
    </nc>
  </rcc>
  <rcc rId="5234" sId="1">
    <oc r="G368">
      <f>'P:\2Novada_Nodala\2 NP mēneša plāns\04_Plānošanas matricas\Sprudzāns\[Sprudzans.xlsm]Nodarbību saraksts'!G20</f>
    </oc>
    <nc r="G368">
      <f>'P:\2Novada_parvalde\2 NP mēneša plāns\04_Plānošanas matricas\Sprudzāns\[Sprudzans.xlsm]Nodarbību saraksts'!G20</f>
    </nc>
  </rcc>
  <rcc rId="5235" sId="1">
    <oc r="H368">
      <f>'P:\2Novada_Nodala\2 NP mēneša plāns\04_Plānošanas matricas\Sprudzāns\[Sprudzans.xlsm]Nodarbību saraksts'!H20</f>
    </oc>
    <nc r="H368">
      <f>'P:\2Novada_parvalde\2 NP mēneša plāns\04_Plānošanas matricas\Sprudzāns\[Sprudzans.xlsm]Nodarbību saraksts'!H20</f>
    </nc>
  </rcc>
  <rcc rId="5236" sId="1">
    <oc r="I368">
      <f>'P:\2Novada_Nodala\2 NP mēneša plāns\04_Plānošanas matricas\Sprudzāns\[Sprudzans.xlsm]Nodarbību saraksts'!I20</f>
    </oc>
    <nc r="I368">
      <f>'P:\2Novada_parvalde\2 NP mēneša plāns\04_Plānošanas matricas\Sprudzāns\[Sprudzans.xlsm]Nodarbību saraksts'!I20</f>
    </nc>
  </rcc>
  <rcc rId="5237" sId="1">
    <oc r="J368">
      <f>'P:\2Novada_Nodala\2 NP mēneša plāns\04_Plānošanas matricas\Sprudzāns\[Sprudzans.xlsm]Nodarbību saraksts'!J20</f>
    </oc>
    <nc r="J368">
      <f>'P:\2Novada_parvalde\2 NP mēneša plāns\04_Plānošanas matricas\Sprudzāns\[Sprudzans.xlsm]Nodarbību saraksts'!J20</f>
    </nc>
  </rcc>
  <rcc rId="5238" sId="1">
    <oc r="K368">
      <f>'P:\2Novada_Nodala\2 NP mēneša plāns\04_Plānošanas matricas\Sprudzāns\[Sprudzans.xlsm]Nodarbību saraksts'!K20</f>
    </oc>
    <nc r="K368">
      <f>'P:\2Novada_parvalde\2 NP mēneša plāns\04_Plānošanas matricas\Sprudzāns\[Sprudzans.xlsm]Nodarbību saraksts'!K20</f>
    </nc>
  </rcc>
  <rcc rId="5239" sId="1">
    <oc r="L368">
      <f>'P:\2Novada_Nodala\2 NP mēneša plāns\04_Plānošanas matricas\Sprudzāns\[Sprudzans.xlsm]Nodarbību saraksts'!L20</f>
    </oc>
    <nc r="L368">
      <f>'P:\2Novada_parvalde\2 NP mēneša plāns\04_Plānošanas matricas\Sprudzāns\[Sprudzans.xlsm]Nodarbību saraksts'!L20</f>
    </nc>
  </rcc>
  <rcc rId="5240" sId="1">
    <oc r="M368">
      <f>'P:\2Novada_Nodala\2 NP mēneša plāns\04_Plānošanas matricas\Sprudzāns\[Sprudzans.xlsm]Nodarbību saraksts'!M20</f>
    </oc>
    <nc r="M368">
      <f>'P:\2Novada_parvalde\2 NP mēneša plāns\04_Plānošanas matricas\Sprudzāns\[Sprudzans.xlsm]Nodarbību saraksts'!M20</f>
    </nc>
  </rcc>
  <rcc rId="5241" sId="1">
    <oc r="N368">
      <f>'P:\2Novada_Nodala\2 NP mēneša plāns\04_Plānošanas matricas\Sprudzāns\[Sprudzans.xlsm]Nodarbību saraksts'!N20</f>
    </oc>
    <nc r="N368">
      <f>'P:\2Novada_parvalde\2 NP mēneša plāns\04_Plānošanas matricas\Sprudzāns\[Sprudzans.xlsm]Nodarbību saraksts'!N20</f>
    </nc>
  </rcc>
  <rcc rId="5242" sId="1">
    <oc r="O368">
      <f>'P:\2Novada_Nodala\2 NP mēneša plāns\04_Plānošanas matricas\Sprudzāns\[Sprudzans.xlsm]Nodarbību saraksts'!O20</f>
    </oc>
    <nc r="O368">
      <f>'P:\2Novada_parvalde\2 NP mēneša plāns\04_Plānošanas matricas\Sprudzāns\[Sprudzans.xlsm]Nodarbību saraksts'!O20</f>
    </nc>
  </rcc>
  <rcc rId="5243" sId="1">
    <oc r="P368">
      <f>'P:\2Novada_Nodala\2 NP mēneša plāns\04_Plānošanas matricas\Sprudzāns\[Sprudzans.xlsm]Nodarbību saraksts'!P20</f>
    </oc>
    <nc r="P368">
      <f>'P:\2Novada_parvalde\2 NP mēneša plāns\04_Plānošanas matricas\Sprudzāns\[Sprudzans.xlsm]Nodarbību saraksts'!P20</f>
    </nc>
  </rcc>
  <rcc rId="5244" sId="1">
    <oc r="Q368">
      <f>'P:\2Novada_Nodala\2 NP mēneša plāns\04_Plānošanas matricas\Sprudzāns\[Sprudzans.xlsm]Nodarbību saraksts'!Q20</f>
    </oc>
    <nc r="Q368">
      <f>'P:\2Novada_parvalde\2 NP mēneša plāns\04_Plānošanas matricas\Sprudzāns\[Sprudzans.xlsm]Nodarbību saraksts'!Q20</f>
    </nc>
  </rcc>
  <rcc rId="5245" sId="1">
    <oc r="R368">
      <f>'P:\2Novada_Nodala\2 NP mēneša plāns\04_Plānošanas matricas\Sprudzāns\[Sprudzans.xlsm]Nodarbību saraksts'!R20</f>
    </oc>
    <nc r="R368">
      <f>'P:\2Novada_parvalde\2 NP mēneša plāns\04_Plānošanas matricas\Sprudzāns\[Sprudzans.xlsm]Nodarbību saraksts'!R20</f>
    </nc>
  </rcc>
  <rcc rId="5246" sId="1">
    <oc r="S368">
      <f>'P:\2Novada_Nodala\2 NP mēneša plāns\04_Plānošanas matricas\Sprudzāns\[Sprudzans.xlsm]Nodarbību saraksts'!S20</f>
    </oc>
    <nc r="S368">
      <f>'P:\2Novada_parvalde\2 NP mēneša plāns\04_Plānošanas matricas\Sprudzāns\[Sprudzans.xlsm]Nodarbību saraksts'!S20</f>
    </nc>
  </rcc>
  <rcc rId="5247" sId="1">
    <oc r="T368">
      <f>'P:\2Novada_Nodala\2 NP mēneša plāns\04_Plānošanas matricas\Sprudzāns\[Sprudzans.xlsm]Nodarbību saraksts'!T20</f>
    </oc>
    <nc r="T368">
      <f>'P:\2Novada_parvalde\2 NP mēneša plāns\04_Plānošanas matricas\Sprudzāns\[Sprudzans.xlsm]Nodarbību saraksts'!T20</f>
    </nc>
  </rcc>
  <rcc rId="5248" sId="1">
    <oc r="U368">
      <f>'P:\2Novada_Nodala\2 NP mēneša plāns\04_Plānošanas matricas\Sprudzāns\[Sprudzans.xlsm]Nodarbību saraksts'!U20</f>
    </oc>
    <nc r="U368">
      <f>'P:\2Novada_parvalde\2 NP mēneša plāns\04_Plānošanas matricas\Sprudzāns\[Sprudzans.xlsm]Nodarbību saraksts'!U20</f>
    </nc>
  </rcc>
  <rcc rId="5249" sId="1">
    <oc r="D369">
      <f>'P:\2Novada_Nodala\2 NP mēneša plāns\04_Plānošanas matricas\Sprudzāns\[Sprudzans.xlsm]Nodarbību saraksts'!D21</f>
    </oc>
    <nc r="D369">
      <f>'P:\2Novada_parvalde\2 NP mēneša plāns\04_Plānošanas matricas\Sprudzāns\[Sprudzans.xlsm]Nodarbību saraksts'!D21</f>
    </nc>
  </rcc>
  <rcc rId="5250" sId="1">
    <oc r="E369">
      <f>'P:\2Novada_Nodala\2 NP mēneša plāns\04_Plānošanas matricas\Sprudzāns\[Sprudzans.xlsm]Nodarbību saraksts'!E21</f>
    </oc>
    <nc r="E369">
      <f>'P:\2Novada_parvalde\2 NP mēneša plāns\04_Plānošanas matricas\Sprudzāns\[Sprudzans.xlsm]Nodarbību saraksts'!E21</f>
    </nc>
  </rcc>
  <rcc rId="5251" sId="1">
    <oc r="F369">
      <f>'P:\2Novada_Nodala\2 NP mēneša plāns\04_Plānošanas matricas\Sprudzāns\[Sprudzans.xlsm]Nodarbību saraksts'!F21</f>
    </oc>
    <nc r="F369">
      <f>'P:\2Novada_parvalde\2 NP mēneša plāns\04_Plānošanas matricas\Sprudzāns\[Sprudzans.xlsm]Nodarbību saraksts'!F21</f>
    </nc>
  </rcc>
  <rcc rId="5252" sId="1">
    <oc r="G369">
      <f>'P:\2Novada_Nodala\2 NP mēneša plāns\04_Plānošanas matricas\Sprudzāns\[Sprudzans.xlsm]Nodarbību saraksts'!G21</f>
    </oc>
    <nc r="G369">
      <f>'P:\2Novada_parvalde\2 NP mēneša plāns\04_Plānošanas matricas\Sprudzāns\[Sprudzans.xlsm]Nodarbību saraksts'!G21</f>
    </nc>
  </rcc>
  <rcc rId="5253" sId="1">
    <oc r="H369">
      <f>'P:\2Novada_Nodala\2 NP mēneša plāns\04_Plānošanas matricas\Sprudzāns\[Sprudzans.xlsm]Nodarbību saraksts'!H21</f>
    </oc>
    <nc r="H369">
      <f>'P:\2Novada_parvalde\2 NP mēneša plāns\04_Plānošanas matricas\Sprudzāns\[Sprudzans.xlsm]Nodarbību saraksts'!H21</f>
    </nc>
  </rcc>
  <rcc rId="5254" sId="1">
    <oc r="I369">
      <f>'P:\2Novada_Nodala\2 NP mēneša plāns\04_Plānošanas matricas\Sprudzāns\[Sprudzans.xlsm]Nodarbību saraksts'!I21</f>
    </oc>
    <nc r="I369">
      <f>'P:\2Novada_parvalde\2 NP mēneša plāns\04_Plānošanas matricas\Sprudzāns\[Sprudzans.xlsm]Nodarbību saraksts'!I21</f>
    </nc>
  </rcc>
  <rcc rId="5255" sId="1">
    <oc r="J369">
      <f>'P:\2Novada_Nodala\2 NP mēneša plāns\04_Plānošanas matricas\Sprudzāns\[Sprudzans.xlsm]Nodarbību saraksts'!J21</f>
    </oc>
    <nc r="J369">
      <f>'P:\2Novada_parvalde\2 NP mēneša plāns\04_Plānošanas matricas\Sprudzāns\[Sprudzans.xlsm]Nodarbību saraksts'!J21</f>
    </nc>
  </rcc>
  <rcc rId="5256" sId="1">
    <oc r="K369">
      <f>'P:\2Novada_Nodala\2 NP mēneša plāns\04_Plānošanas matricas\Sprudzāns\[Sprudzans.xlsm]Nodarbību saraksts'!K21</f>
    </oc>
    <nc r="K369">
      <f>'P:\2Novada_parvalde\2 NP mēneša plāns\04_Plānošanas matricas\Sprudzāns\[Sprudzans.xlsm]Nodarbību saraksts'!K21</f>
    </nc>
  </rcc>
  <rcc rId="5257" sId="1">
    <oc r="L369">
      <f>'P:\2Novada_Nodala\2 NP mēneša plāns\04_Plānošanas matricas\Sprudzāns\[Sprudzans.xlsm]Nodarbību saraksts'!L21</f>
    </oc>
    <nc r="L369">
      <f>'P:\2Novada_parvalde\2 NP mēneša plāns\04_Plānošanas matricas\Sprudzāns\[Sprudzans.xlsm]Nodarbību saraksts'!L21</f>
    </nc>
  </rcc>
  <rcc rId="5258" sId="1">
    <oc r="M369">
      <f>'P:\2Novada_Nodala\2 NP mēneša plāns\04_Plānošanas matricas\Sprudzāns\[Sprudzans.xlsm]Nodarbību saraksts'!M21</f>
    </oc>
    <nc r="M369">
      <f>'P:\2Novada_parvalde\2 NP mēneša plāns\04_Plānošanas matricas\Sprudzāns\[Sprudzans.xlsm]Nodarbību saraksts'!M21</f>
    </nc>
  </rcc>
  <rcc rId="5259" sId="1">
    <oc r="N369">
      <f>'P:\2Novada_Nodala\2 NP mēneša plāns\04_Plānošanas matricas\Sprudzāns\[Sprudzans.xlsm]Nodarbību saraksts'!N21</f>
    </oc>
    <nc r="N369">
      <f>'P:\2Novada_parvalde\2 NP mēneša plāns\04_Plānošanas matricas\Sprudzāns\[Sprudzans.xlsm]Nodarbību saraksts'!N21</f>
    </nc>
  </rcc>
  <rcc rId="5260" sId="1">
    <oc r="O369">
      <f>'P:\2Novada_Nodala\2 NP mēneša plāns\04_Plānošanas matricas\Sprudzāns\[Sprudzans.xlsm]Nodarbību saraksts'!O21</f>
    </oc>
    <nc r="O369">
      <f>'P:\2Novada_parvalde\2 NP mēneša plāns\04_Plānošanas matricas\Sprudzāns\[Sprudzans.xlsm]Nodarbību saraksts'!O21</f>
    </nc>
  </rcc>
  <rcc rId="5261" sId="1">
    <oc r="P369">
      <f>'P:\2Novada_Nodala\2 NP mēneša plāns\04_Plānošanas matricas\Sprudzāns\[Sprudzans.xlsm]Nodarbību saraksts'!P21</f>
    </oc>
    <nc r="P369">
      <f>'P:\2Novada_parvalde\2 NP mēneša plāns\04_Plānošanas matricas\Sprudzāns\[Sprudzans.xlsm]Nodarbību saraksts'!P21</f>
    </nc>
  </rcc>
  <rcc rId="5262" sId="1">
    <oc r="Q369">
      <f>'P:\2Novada_Nodala\2 NP mēneša plāns\04_Plānošanas matricas\Sprudzāns\[Sprudzans.xlsm]Nodarbību saraksts'!Q21</f>
    </oc>
    <nc r="Q369">
      <f>'P:\2Novada_parvalde\2 NP mēneša plāns\04_Plānošanas matricas\Sprudzāns\[Sprudzans.xlsm]Nodarbību saraksts'!Q21</f>
    </nc>
  </rcc>
  <rcc rId="5263" sId="1">
    <oc r="R369">
      <f>'P:\2Novada_Nodala\2 NP mēneša plāns\04_Plānošanas matricas\Sprudzāns\[Sprudzans.xlsm]Nodarbību saraksts'!R21</f>
    </oc>
    <nc r="R369">
      <f>'P:\2Novada_parvalde\2 NP mēneša plāns\04_Plānošanas matricas\Sprudzāns\[Sprudzans.xlsm]Nodarbību saraksts'!R21</f>
    </nc>
  </rcc>
  <rcc rId="5264" sId="1">
    <oc r="S369">
      <f>'P:\2Novada_Nodala\2 NP mēneša plāns\04_Plānošanas matricas\Sprudzāns\[Sprudzans.xlsm]Nodarbību saraksts'!S21</f>
    </oc>
    <nc r="S369">
      <f>'P:\2Novada_parvalde\2 NP mēneša plāns\04_Plānošanas matricas\Sprudzāns\[Sprudzans.xlsm]Nodarbību saraksts'!S21</f>
    </nc>
  </rcc>
  <rcc rId="5265" sId="1">
    <oc r="T369">
      <f>'P:\2Novada_Nodala\2 NP mēneša plāns\04_Plānošanas matricas\Sprudzāns\[Sprudzans.xlsm]Nodarbību saraksts'!T21</f>
    </oc>
    <nc r="T369">
      <f>'P:\2Novada_parvalde\2 NP mēneša plāns\04_Plānošanas matricas\Sprudzāns\[Sprudzans.xlsm]Nodarbību saraksts'!T21</f>
    </nc>
  </rcc>
  <rcc rId="5266" sId="1">
    <oc r="U369">
      <f>'P:\2Novada_Nodala\2 NP mēneša plāns\04_Plānošanas matricas\Sprudzāns\[Sprudzans.xlsm]Nodarbību saraksts'!U21</f>
    </oc>
    <nc r="U369">
      <f>'P:\2Novada_parvalde\2 NP mēneša plāns\04_Plānošanas matricas\Sprudzāns\[Sprudzans.xlsm]Nodarbību saraksts'!U21</f>
    </nc>
  </rcc>
  <rcc rId="5267" sId="1">
    <oc r="D370">
      <f>'P:\2Novada_Nodala\2 NP mēneša plāns\04_Plānošanas matricas\Sprudzāns\[Sprudzans.xlsm]Nodarbību saraksts'!D22</f>
    </oc>
    <nc r="D370">
      <f>'P:\2Novada_parvalde\2 NP mēneša plāns\04_Plānošanas matricas\Sprudzāns\[Sprudzans.xlsm]Nodarbību saraksts'!D22</f>
    </nc>
  </rcc>
  <rcc rId="5268" sId="1">
    <oc r="E370">
      <f>'P:\2Novada_Nodala\2 NP mēneša plāns\04_Plānošanas matricas\Sprudzāns\[Sprudzans.xlsm]Nodarbību saraksts'!E22</f>
    </oc>
    <nc r="E370">
      <f>'P:\2Novada_parvalde\2 NP mēneša plāns\04_Plānošanas matricas\Sprudzāns\[Sprudzans.xlsm]Nodarbību saraksts'!E22</f>
    </nc>
  </rcc>
  <rcc rId="5269" sId="1">
    <oc r="F370">
      <f>'P:\2Novada_Nodala\2 NP mēneša plāns\04_Plānošanas matricas\Sprudzāns\[Sprudzans.xlsm]Nodarbību saraksts'!F22</f>
    </oc>
    <nc r="F370">
      <f>'P:\2Novada_parvalde\2 NP mēneša plāns\04_Plānošanas matricas\Sprudzāns\[Sprudzans.xlsm]Nodarbību saraksts'!F22</f>
    </nc>
  </rcc>
  <rcc rId="5270" sId="1">
    <oc r="G370">
      <f>'P:\2Novada_Nodala\2 NP mēneša plāns\04_Plānošanas matricas\Sprudzāns\[Sprudzans.xlsm]Nodarbību saraksts'!G22</f>
    </oc>
    <nc r="G370">
      <f>'P:\2Novada_parvalde\2 NP mēneša plāns\04_Plānošanas matricas\Sprudzāns\[Sprudzans.xlsm]Nodarbību saraksts'!G22</f>
    </nc>
  </rcc>
  <rcc rId="5271" sId="1">
    <oc r="H370">
      <f>'P:\2Novada_Nodala\2 NP mēneša plāns\04_Plānošanas matricas\Sprudzāns\[Sprudzans.xlsm]Nodarbību saraksts'!H22</f>
    </oc>
    <nc r="H370">
      <f>'P:\2Novada_parvalde\2 NP mēneša plāns\04_Plānošanas matricas\Sprudzāns\[Sprudzans.xlsm]Nodarbību saraksts'!H22</f>
    </nc>
  </rcc>
  <rcc rId="5272" sId="1">
    <oc r="I370">
      <f>'P:\2Novada_Nodala\2 NP mēneša plāns\04_Plānošanas matricas\Sprudzāns\[Sprudzans.xlsm]Nodarbību saraksts'!I22</f>
    </oc>
    <nc r="I370">
      <f>'P:\2Novada_parvalde\2 NP mēneša plāns\04_Plānošanas matricas\Sprudzāns\[Sprudzans.xlsm]Nodarbību saraksts'!I22</f>
    </nc>
  </rcc>
  <rcc rId="5273" sId="1">
    <oc r="J370">
      <f>'P:\2Novada_Nodala\2 NP mēneša plāns\04_Plānošanas matricas\Sprudzāns\[Sprudzans.xlsm]Nodarbību saraksts'!J22</f>
    </oc>
    <nc r="J370">
      <f>'P:\2Novada_parvalde\2 NP mēneša plāns\04_Plānošanas matricas\Sprudzāns\[Sprudzans.xlsm]Nodarbību saraksts'!J22</f>
    </nc>
  </rcc>
  <rcc rId="5274" sId="1">
    <oc r="K370">
      <f>'P:\2Novada_Nodala\2 NP mēneša plāns\04_Plānošanas matricas\Sprudzāns\[Sprudzans.xlsm]Nodarbību saraksts'!K22</f>
    </oc>
    <nc r="K370">
      <f>'P:\2Novada_parvalde\2 NP mēneša plāns\04_Plānošanas matricas\Sprudzāns\[Sprudzans.xlsm]Nodarbību saraksts'!K22</f>
    </nc>
  </rcc>
  <rcc rId="5275" sId="1">
    <oc r="L370">
      <f>'P:\2Novada_Nodala\2 NP mēneša plāns\04_Plānošanas matricas\Sprudzāns\[Sprudzans.xlsm]Nodarbību saraksts'!L22</f>
    </oc>
    <nc r="L370">
      <f>'P:\2Novada_parvalde\2 NP mēneša plāns\04_Plānošanas matricas\Sprudzāns\[Sprudzans.xlsm]Nodarbību saraksts'!L22</f>
    </nc>
  </rcc>
  <rcc rId="5276" sId="1">
    <oc r="M370">
      <f>'P:\2Novada_Nodala\2 NP mēneša plāns\04_Plānošanas matricas\Sprudzāns\[Sprudzans.xlsm]Nodarbību saraksts'!M22</f>
    </oc>
    <nc r="M370">
      <f>'P:\2Novada_parvalde\2 NP mēneša plāns\04_Plānošanas matricas\Sprudzāns\[Sprudzans.xlsm]Nodarbību saraksts'!M22</f>
    </nc>
  </rcc>
  <rcc rId="5277" sId="1">
    <oc r="N370">
      <f>'P:\2Novada_Nodala\2 NP mēneša plāns\04_Plānošanas matricas\Sprudzāns\[Sprudzans.xlsm]Nodarbību saraksts'!N22</f>
    </oc>
    <nc r="N370">
      <f>'P:\2Novada_parvalde\2 NP mēneša plāns\04_Plānošanas matricas\Sprudzāns\[Sprudzans.xlsm]Nodarbību saraksts'!N22</f>
    </nc>
  </rcc>
  <rcc rId="5278" sId="1">
    <oc r="O370">
      <f>'P:\2Novada_Nodala\2 NP mēneša plāns\04_Plānošanas matricas\Sprudzāns\[Sprudzans.xlsm]Nodarbību saraksts'!O22</f>
    </oc>
    <nc r="O370">
      <f>'P:\2Novada_parvalde\2 NP mēneša plāns\04_Plānošanas matricas\Sprudzāns\[Sprudzans.xlsm]Nodarbību saraksts'!O22</f>
    </nc>
  </rcc>
  <rcc rId="5279" sId="1">
    <oc r="P370">
      <f>'P:\2Novada_Nodala\2 NP mēneša plāns\04_Plānošanas matricas\Sprudzāns\[Sprudzans.xlsm]Nodarbību saraksts'!P22</f>
    </oc>
    <nc r="P370">
      <f>'P:\2Novada_parvalde\2 NP mēneša plāns\04_Plānošanas matricas\Sprudzāns\[Sprudzans.xlsm]Nodarbību saraksts'!P22</f>
    </nc>
  </rcc>
  <rcc rId="5280" sId="1">
    <oc r="Q370">
      <f>'P:\2Novada_Nodala\2 NP mēneša plāns\04_Plānošanas matricas\Sprudzāns\[Sprudzans.xlsm]Nodarbību saraksts'!Q22</f>
    </oc>
    <nc r="Q370">
      <f>'P:\2Novada_parvalde\2 NP mēneša plāns\04_Plānošanas matricas\Sprudzāns\[Sprudzans.xlsm]Nodarbību saraksts'!Q22</f>
    </nc>
  </rcc>
  <rcc rId="5281" sId="1">
    <oc r="R370">
      <f>'P:\2Novada_Nodala\2 NP mēneša plāns\04_Plānošanas matricas\Sprudzāns\[Sprudzans.xlsm]Nodarbību saraksts'!R22</f>
    </oc>
    <nc r="R370">
      <f>'P:\2Novada_parvalde\2 NP mēneša plāns\04_Plānošanas matricas\Sprudzāns\[Sprudzans.xlsm]Nodarbību saraksts'!R22</f>
    </nc>
  </rcc>
  <rcc rId="5282" sId="1">
    <oc r="S370">
      <f>'P:\2Novada_Nodala\2 NP mēneša plāns\04_Plānošanas matricas\Sprudzāns\[Sprudzans.xlsm]Nodarbību saraksts'!S22</f>
    </oc>
    <nc r="S370">
      <f>'P:\2Novada_parvalde\2 NP mēneša plāns\04_Plānošanas matricas\Sprudzāns\[Sprudzans.xlsm]Nodarbību saraksts'!S22</f>
    </nc>
  </rcc>
  <rcc rId="5283" sId="1">
    <oc r="T370">
      <f>'P:\2Novada_Nodala\2 NP mēneša plāns\04_Plānošanas matricas\Sprudzāns\[Sprudzans.xlsm]Nodarbību saraksts'!T22</f>
    </oc>
    <nc r="T370">
      <f>'P:\2Novada_parvalde\2 NP mēneša plāns\04_Plānošanas matricas\Sprudzāns\[Sprudzans.xlsm]Nodarbību saraksts'!T22</f>
    </nc>
  </rcc>
  <rcc rId="5284" sId="1">
    <oc r="U370">
      <f>'P:\2Novada_Nodala\2 NP mēneša plāns\04_Plānošanas matricas\Sprudzāns\[Sprudzans.xlsm]Nodarbību saraksts'!U22</f>
    </oc>
    <nc r="U370">
      <f>'P:\2Novada_parvalde\2 NP mēneša plāns\04_Plānošanas matricas\Sprudzāns\[Sprudzans.xlsm]Nodarbību saraksts'!U22</f>
    </nc>
  </rcc>
  <rcc rId="5285" sId="1">
    <oc r="B373">
      <f>'P:\2Novada_Nodala\2 NP mēneša plāns\04_Plānošanas matricas\Suhockis\[Suhockis.xlsm]Nodarbību saraksts'!B13</f>
    </oc>
    <nc r="B373">
      <f>'P:\2Novada_parvalde\2 NP mēneša plāns\04_Plānošanas matricas\Suhockis\[Suhockis.xlsm]Nodarbību saraksts'!B13</f>
    </nc>
  </rcc>
  <rcc rId="5286" sId="1">
    <oc r="C373">
      <f>'P:\2Novada_Nodala\2 NP mēneša plāns\04_Plānošanas matricas\Suhockis\[Suhockis.xlsm]Nodarbību saraksts'!C13</f>
    </oc>
    <nc r="C373">
      <f>'P:\2Novada_parvalde\2 NP mēneša plāns\04_Plānošanas matricas\Suhockis\[Suhockis.xlsm]Nodarbību saraksts'!C13</f>
    </nc>
  </rcc>
  <rcc rId="5287" sId="1">
    <oc r="D373">
      <f>'P:\2Novada_Nodala\2 NP mēneša plāns\04_Plānošanas matricas\Suhockis\[Suhockis.xlsm]Nodarbību saraksts'!D13</f>
    </oc>
    <nc r="D373">
      <f>'P:\2Novada_parvalde\2 NP mēneša plāns\04_Plānošanas matricas\Suhockis\[Suhockis.xlsm]Nodarbību saraksts'!D13</f>
    </nc>
  </rcc>
  <rcc rId="5288" sId="1">
    <oc r="E373">
      <f>'P:\2Novada_Nodala\2 NP mēneša plāns\04_Plānošanas matricas\Suhockis\[Suhockis.xlsm]Nodarbību saraksts'!E13</f>
    </oc>
    <nc r="E373">
      <f>'P:\2Novada_parvalde\2 NP mēneša plāns\04_Plānošanas matricas\Suhockis\[Suhockis.xlsm]Nodarbību saraksts'!E13</f>
    </nc>
  </rcc>
  <rcc rId="5289" sId="1">
    <oc r="F373">
      <f>'P:\2Novada_Nodala\2 NP mēneša plāns\04_Plānošanas matricas\Suhockis\[Suhockis.xlsm]Nodarbību saraksts'!F13</f>
    </oc>
    <nc r="F373">
      <f>'P:\2Novada_parvalde\2 NP mēneša plāns\04_Plānošanas matricas\Suhockis\[Suhockis.xlsm]Nodarbību saraksts'!F13</f>
    </nc>
  </rcc>
  <rcc rId="5290" sId="1">
    <oc r="G373">
      <f>'P:\2Novada_Nodala\2 NP mēneša plāns\04_Plānošanas matricas\Suhockis\[Suhockis.xlsm]Nodarbību saraksts'!G13</f>
    </oc>
    <nc r="G373">
      <f>'P:\2Novada_parvalde\2 NP mēneša plāns\04_Plānošanas matricas\Suhockis\[Suhockis.xlsm]Nodarbību saraksts'!G13</f>
    </nc>
  </rcc>
  <rcc rId="5291" sId="1">
    <oc r="H373">
      <f>'P:\2Novada_Nodala\2 NP mēneša plāns\04_Plānošanas matricas\Suhockis\[Suhockis.xlsm]Nodarbību saraksts'!H13</f>
    </oc>
    <nc r="H373">
      <f>'P:\2Novada_parvalde\2 NP mēneša plāns\04_Plānošanas matricas\Suhockis\[Suhockis.xlsm]Nodarbību saraksts'!H13</f>
    </nc>
  </rcc>
  <rcc rId="5292" sId="1">
    <oc r="I373">
      <f>'P:\2Novada_Nodala\2 NP mēneša plāns\04_Plānošanas matricas\Suhockis\[Suhockis.xlsm]Nodarbību saraksts'!I13</f>
    </oc>
    <nc r="I373">
      <f>'P:\2Novada_parvalde\2 NP mēneša plāns\04_Plānošanas matricas\Suhockis\[Suhockis.xlsm]Nodarbību saraksts'!I13</f>
    </nc>
  </rcc>
  <rcc rId="5293" sId="1">
    <oc r="J373">
      <f>'P:\2Novada_Nodala\2 NP mēneša plāns\04_Plānošanas matricas\Suhockis\[Suhockis.xlsm]Nodarbību saraksts'!J13</f>
    </oc>
    <nc r="J373">
      <f>'P:\2Novada_parvalde\2 NP mēneša plāns\04_Plānošanas matricas\Suhockis\[Suhockis.xlsm]Nodarbību saraksts'!J13</f>
    </nc>
  </rcc>
  <rcc rId="5294" sId="1">
    <oc r="K373">
      <f>'P:\2Novada_Nodala\2 NP mēneša plāns\04_Plānošanas matricas\Suhockis\[Suhockis.xlsm]Nodarbību saraksts'!K13</f>
    </oc>
    <nc r="K373">
      <f>'P:\2Novada_parvalde\2 NP mēneša plāns\04_Plānošanas matricas\Suhockis\[Suhockis.xlsm]Nodarbību saraksts'!K13</f>
    </nc>
  </rcc>
  <rcc rId="5295" sId="1">
    <oc r="L373">
      <f>'P:\2Novada_Nodala\2 NP mēneša plāns\04_Plānošanas matricas\Suhockis\[Suhockis.xlsm]Nodarbību saraksts'!L13</f>
    </oc>
    <nc r="L373">
      <f>'P:\2Novada_parvalde\2 NP mēneša plāns\04_Plānošanas matricas\Suhockis\[Suhockis.xlsm]Nodarbību saraksts'!L13</f>
    </nc>
  </rcc>
  <rcc rId="5296" sId="1">
    <oc r="M373">
      <f>'P:\2Novada_Nodala\2 NP mēneša plāns\04_Plānošanas matricas\Suhockis\[Suhockis.xlsm]Nodarbību saraksts'!M13</f>
    </oc>
    <nc r="M373">
      <f>'P:\2Novada_parvalde\2 NP mēneša plāns\04_Plānošanas matricas\Suhockis\[Suhockis.xlsm]Nodarbību saraksts'!M13</f>
    </nc>
  </rcc>
  <rcc rId="5297" sId="1">
    <oc r="N373">
      <f>'P:\2Novada_Nodala\2 NP mēneša plāns\04_Plānošanas matricas\Suhockis\[Suhockis.xlsm]Nodarbību saraksts'!N13</f>
    </oc>
    <nc r="N373">
      <f>'P:\2Novada_parvalde\2 NP mēneša plāns\04_Plānošanas matricas\Suhockis\[Suhockis.xlsm]Nodarbību saraksts'!N13</f>
    </nc>
  </rcc>
  <rcc rId="5298" sId="1">
    <oc r="O373">
      <f>'P:\2Novada_Nodala\2 NP mēneša plāns\04_Plānošanas matricas\Suhockis\[Suhockis.xlsm]Nodarbību saraksts'!O13</f>
    </oc>
    <nc r="O373">
      <f>'P:\2Novada_parvalde\2 NP mēneša plāns\04_Plānošanas matricas\Suhockis\[Suhockis.xlsm]Nodarbību saraksts'!O13</f>
    </nc>
  </rcc>
  <rcc rId="5299" sId="1">
    <oc r="P373">
      <f>'P:\2Novada_Nodala\2 NP mēneša plāns\04_Plānošanas matricas\Suhockis\[Suhockis.xlsm]Nodarbību saraksts'!P13</f>
    </oc>
    <nc r="P373">
      <f>'P:\2Novada_parvalde\2 NP mēneša plāns\04_Plānošanas matricas\Suhockis\[Suhockis.xlsm]Nodarbību saraksts'!P13</f>
    </nc>
  </rcc>
  <rcc rId="5300" sId="1">
    <oc r="Q373">
      <f>'P:\2Novada_Nodala\2 NP mēneša plāns\04_Plānošanas matricas\Suhockis\[Suhockis.xlsm]Nodarbību saraksts'!Q13</f>
    </oc>
    <nc r="Q373">
      <f>'P:\2Novada_parvalde\2 NP mēneša plāns\04_Plānošanas matricas\Suhockis\[Suhockis.xlsm]Nodarbību saraksts'!Q13</f>
    </nc>
  </rcc>
  <rcc rId="5301" sId="1">
    <oc r="R373">
      <f>'P:\2Novada_Nodala\2 NP mēneša plāns\04_Plānošanas matricas\Suhockis\[Suhockis.xlsm]Nodarbību saraksts'!R13</f>
    </oc>
    <nc r="R373">
      <f>'P:\2Novada_parvalde\2 NP mēneša plāns\04_Plānošanas matricas\Suhockis\[Suhockis.xlsm]Nodarbību saraksts'!R13</f>
    </nc>
  </rcc>
  <rcc rId="5302" sId="1">
    <oc r="S373">
      <f>'P:\2Novada_Nodala\2 NP mēneša plāns\04_Plānošanas matricas\Suhockis\[Suhockis.xlsm]Nodarbību saraksts'!S13</f>
    </oc>
    <nc r="S373">
      <f>'P:\2Novada_parvalde\2 NP mēneša plāns\04_Plānošanas matricas\Suhockis\[Suhockis.xlsm]Nodarbību saraksts'!S13</f>
    </nc>
  </rcc>
  <rcc rId="5303" sId="1">
    <oc r="T373">
      <f>'P:\2Novada_Nodala\2 NP mēneša plāns\04_Plānošanas matricas\Suhockis\[Suhockis.xlsm]Nodarbību saraksts'!T13</f>
    </oc>
    <nc r="T373">
      <f>'P:\2Novada_parvalde\2 NP mēneša plāns\04_Plānošanas matricas\Suhockis\[Suhockis.xlsm]Nodarbību saraksts'!T13</f>
    </nc>
  </rcc>
  <rcc rId="5304" sId="1">
    <oc r="U373">
      <f>'P:\2Novada_Nodala\2 NP mēneša plāns\04_Plānošanas matricas\Suhockis\[Suhockis.xlsm]Nodarbību saraksts'!U13</f>
    </oc>
    <nc r="U373">
      <f>'P:\2Novada_parvalde\2 NP mēneša plāns\04_Plānošanas matricas\Suhockis\[Suhockis.xlsm]Nodarbību saraksts'!U13</f>
    </nc>
  </rcc>
  <rcc rId="5305" sId="1">
    <oc r="D374">
      <f>'P:\2Novada_Nodala\2 NP mēneša plāns\04_Plānošanas matricas\Suhockis\[Suhockis.xlsm]Nodarbību saraksts'!D14</f>
    </oc>
    <nc r="D374">
      <f>'P:\2Novada_parvalde\2 NP mēneša plāns\04_Plānošanas matricas\Suhockis\[Suhockis.xlsm]Nodarbību saraksts'!D14</f>
    </nc>
  </rcc>
  <rcc rId="5306" sId="1">
    <oc r="E374">
      <f>'P:\2Novada_Nodala\2 NP mēneša plāns\04_Plānošanas matricas\Suhockis\[Suhockis.xlsm]Nodarbību saraksts'!E14</f>
    </oc>
    <nc r="E374">
      <f>'P:\2Novada_parvalde\2 NP mēneša plāns\04_Plānošanas matricas\Suhockis\[Suhockis.xlsm]Nodarbību saraksts'!E14</f>
    </nc>
  </rcc>
  <rcc rId="5307" sId="1">
    <oc r="F374">
      <f>'P:\2Novada_Nodala\2 NP mēneša plāns\04_Plānošanas matricas\Suhockis\[Suhockis.xlsm]Nodarbību saraksts'!F14</f>
    </oc>
    <nc r="F374">
      <f>'P:\2Novada_parvalde\2 NP mēneša plāns\04_Plānošanas matricas\Suhockis\[Suhockis.xlsm]Nodarbību saraksts'!F14</f>
    </nc>
  </rcc>
  <rcc rId="5308" sId="1">
    <oc r="G374">
      <f>'P:\2Novada_Nodala\2 NP mēneša plāns\04_Plānošanas matricas\Suhockis\[Suhockis.xlsm]Nodarbību saraksts'!G14</f>
    </oc>
    <nc r="G374">
      <f>'P:\2Novada_parvalde\2 NP mēneša plāns\04_Plānošanas matricas\Suhockis\[Suhockis.xlsm]Nodarbību saraksts'!G14</f>
    </nc>
  </rcc>
  <rcc rId="5309" sId="1">
    <oc r="H374">
      <f>'P:\2Novada_Nodala\2 NP mēneša plāns\04_Plānošanas matricas\Suhockis\[Suhockis.xlsm]Nodarbību saraksts'!H14</f>
    </oc>
    <nc r="H374">
      <f>'P:\2Novada_parvalde\2 NP mēneša plāns\04_Plānošanas matricas\Suhockis\[Suhockis.xlsm]Nodarbību saraksts'!H14</f>
    </nc>
  </rcc>
  <rcc rId="5310" sId="1">
    <oc r="I374">
      <f>'P:\2Novada_Nodala\2 NP mēneša plāns\04_Plānošanas matricas\Suhockis\[Suhockis.xlsm]Nodarbību saraksts'!I14</f>
    </oc>
    <nc r="I374">
      <f>'P:\2Novada_parvalde\2 NP mēneša plāns\04_Plānošanas matricas\Suhockis\[Suhockis.xlsm]Nodarbību saraksts'!I14</f>
    </nc>
  </rcc>
  <rcc rId="5311" sId="1">
    <oc r="J374">
      <f>'P:\2Novada_Nodala\2 NP mēneša plāns\04_Plānošanas matricas\Suhockis\[Suhockis.xlsm]Nodarbību saraksts'!J14</f>
    </oc>
    <nc r="J374">
      <f>'P:\2Novada_parvalde\2 NP mēneša plāns\04_Plānošanas matricas\Suhockis\[Suhockis.xlsm]Nodarbību saraksts'!J14</f>
    </nc>
  </rcc>
  <rcc rId="5312" sId="1">
    <oc r="K374">
      <f>'P:\2Novada_Nodala\2 NP mēneša plāns\04_Plānošanas matricas\Suhockis\[Suhockis.xlsm]Nodarbību saraksts'!K14</f>
    </oc>
    <nc r="K374">
      <f>'P:\2Novada_parvalde\2 NP mēneša plāns\04_Plānošanas matricas\Suhockis\[Suhockis.xlsm]Nodarbību saraksts'!K14</f>
    </nc>
  </rcc>
  <rcc rId="5313" sId="1">
    <oc r="L374">
      <f>'P:\2Novada_Nodala\2 NP mēneša plāns\04_Plānošanas matricas\Suhockis\[Suhockis.xlsm]Nodarbību saraksts'!L14</f>
    </oc>
    <nc r="L374">
      <f>'P:\2Novada_parvalde\2 NP mēneša plāns\04_Plānošanas matricas\Suhockis\[Suhockis.xlsm]Nodarbību saraksts'!L14</f>
    </nc>
  </rcc>
  <rcc rId="5314" sId="1">
    <oc r="M374">
      <f>'P:\2Novada_Nodala\2 NP mēneša plāns\04_Plānošanas matricas\Suhockis\[Suhockis.xlsm]Nodarbību saraksts'!M14</f>
    </oc>
    <nc r="M374">
      <f>'P:\2Novada_parvalde\2 NP mēneša plāns\04_Plānošanas matricas\Suhockis\[Suhockis.xlsm]Nodarbību saraksts'!M14</f>
    </nc>
  </rcc>
  <rcc rId="5315" sId="1">
    <oc r="N374">
      <f>'P:\2Novada_Nodala\2 NP mēneša plāns\04_Plānošanas matricas\Suhockis\[Suhockis.xlsm]Nodarbību saraksts'!N14</f>
    </oc>
    <nc r="N374">
      <f>'P:\2Novada_parvalde\2 NP mēneša plāns\04_Plānošanas matricas\Suhockis\[Suhockis.xlsm]Nodarbību saraksts'!N14</f>
    </nc>
  </rcc>
  <rcc rId="5316" sId="1">
    <oc r="O374">
      <f>'P:\2Novada_Nodala\2 NP mēneša plāns\04_Plānošanas matricas\Suhockis\[Suhockis.xlsm]Nodarbību saraksts'!O14</f>
    </oc>
    <nc r="O374">
      <f>'P:\2Novada_parvalde\2 NP mēneša plāns\04_Plānošanas matricas\Suhockis\[Suhockis.xlsm]Nodarbību saraksts'!O14</f>
    </nc>
  </rcc>
  <rcc rId="5317" sId="1">
    <oc r="P374">
      <f>'P:\2Novada_Nodala\2 NP mēneša plāns\04_Plānošanas matricas\Suhockis\[Suhockis.xlsm]Nodarbību saraksts'!P14</f>
    </oc>
    <nc r="P374">
      <f>'P:\2Novada_parvalde\2 NP mēneša plāns\04_Plānošanas matricas\Suhockis\[Suhockis.xlsm]Nodarbību saraksts'!P14</f>
    </nc>
  </rcc>
  <rcc rId="5318" sId="1">
    <oc r="Q374">
      <f>'P:\2Novada_Nodala\2 NP mēneša plāns\04_Plānošanas matricas\Suhockis\[Suhockis.xlsm]Nodarbību saraksts'!Q14</f>
    </oc>
    <nc r="Q374">
      <f>'P:\2Novada_parvalde\2 NP mēneša plāns\04_Plānošanas matricas\Suhockis\[Suhockis.xlsm]Nodarbību saraksts'!Q14</f>
    </nc>
  </rcc>
  <rcc rId="5319" sId="1">
    <oc r="R374">
      <f>'P:\2Novada_Nodala\2 NP mēneša plāns\04_Plānošanas matricas\Suhockis\[Suhockis.xlsm]Nodarbību saraksts'!R14</f>
    </oc>
    <nc r="R374">
      <f>'P:\2Novada_parvalde\2 NP mēneša plāns\04_Plānošanas matricas\Suhockis\[Suhockis.xlsm]Nodarbību saraksts'!R14</f>
    </nc>
  </rcc>
  <rcc rId="5320" sId="1">
    <oc r="S374">
      <f>'P:\2Novada_Nodala\2 NP mēneša plāns\04_Plānošanas matricas\Suhockis\[Suhockis.xlsm]Nodarbību saraksts'!S14</f>
    </oc>
    <nc r="S374">
      <f>'P:\2Novada_parvalde\2 NP mēneša plāns\04_Plānošanas matricas\Suhockis\[Suhockis.xlsm]Nodarbību saraksts'!S14</f>
    </nc>
  </rcc>
  <rcc rId="5321" sId="1">
    <oc r="T374">
      <f>'P:\2Novada_Nodala\2 NP mēneša plāns\04_Plānošanas matricas\Suhockis\[Suhockis.xlsm]Nodarbību saraksts'!T14</f>
    </oc>
    <nc r="T374">
      <f>'P:\2Novada_parvalde\2 NP mēneša plāns\04_Plānošanas matricas\Suhockis\[Suhockis.xlsm]Nodarbību saraksts'!T14</f>
    </nc>
  </rcc>
  <rcc rId="5322" sId="1">
    <oc r="U374">
      <f>'P:\2Novada_Nodala\2 NP mēneša plāns\04_Plānošanas matricas\Suhockis\[Suhockis.xlsm]Nodarbību saraksts'!U14</f>
    </oc>
    <nc r="U374">
      <f>'P:\2Novada_parvalde\2 NP mēneša plāns\04_Plānošanas matricas\Suhockis\[Suhockis.xlsm]Nodarbību saraksts'!U14</f>
    </nc>
  </rcc>
  <rcc rId="5323" sId="1">
    <oc r="D375">
      <f>'P:\2Novada_Nodala\2 NP mēneša plāns\04_Plānošanas matricas\Suhockis\[Suhockis.xlsm]Nodarbību saraksts'!D15</f>
    </oc>
    <nc r="D375">
      <f>'P:\2Novada_parvalde\2 NP mēneša plāns\04_Plānošanas matricas\Suhockis\[Suhockis.xlsm]Nodarbību saraksts'!D15</f>
    </nc>
  </rcc>
  <rcc rId="5324" sId="1">
    <oc r="E375">
      <f>'P:\2Novada_Nodala\2 NP mēneša plāns\04_Plānošanas matricas\Suhockis\[Suhockis.xlsm]Nodarbību saraksts'!E15</f>
    </oc>
    <nc r="E375">
      <f>'P:\2Novada_parvalde\2 NP mēneša plāns\04_Plānošanas matricas\Suhockis\[Suhockis.xlsm]Nodarbību saraksts'!E15</f>
    </nc>
  </rcc>
  <rcc rId="5325" sId="1">
    <oc r="F375">
      <f>'P:\2Novada_Nodala\2 NP mēneša plāns\04_Plānošanas matricas\Suhockis\[Suhockis.xlsm]Nodarbību saraksts'!F15</f>
    </oc>
    <nc r="F375">
      <f>'P:\2Novada_parvalde\2 NP mēneša plāns\04_Plānošanas matricas\Suhockis\[Suhockis.xlsm]Nodarbību saraksts'!F15</f>
    </nc>
  </rcc>
  <rcc rId="5326" sId="1">
    <oc r="G375">
      <f>'P:\2Novada_Nodala\2 NP mēneša plāns\04_Plānošanas matricas\Suhockis\[Suhockis.xlsm]Nodarbību saraksts'!G15</f>
    </oc>
    <nc r="G375">
      <f>'P:\2Novada_parvalde\2 NP mēneša plāns\04_Plānošanas matricas\Suhockis\[Suhockis.xlsm]Nodarbību saraksts'!G15</f>
    </nc>
  </rcc>
  <rcc rId="5327" sId="1">
    <oc r="H375">
      <f>'P:\2Novada_Nodala\2 NP mēneša plāns\04_Plānošanas matricas\Suhockis\[Suhockis.xlsm]Nodarbību saraksts'!H15</f>
    </oc>
    <nc r="H375">
      <f>'P:\2Novada_parvalde\2 NP mēneša plāns\04_Plānošanas matricas\Suhockis\[Suhockis.xlsm]Nodarbību saraksts'!H15</f>
    </nc>
  </rcc>
  <rcc rId="5328" sId="1">
    <oc r="I375">
      <f>'P:\2Novada_Nodala\2 NP mēneša plāns\04_Plānošanas matricas\Suhockis\[Suhockis.xlsm]Nodarbību saraksts'!I15</f>
    </oc>
    <nc r="I375">
      <f>'P:\2Novada_parvalde\2 NP mēneša plāns\04_Plānošanas matricas\Suhockis\[Suhockis.xlsm]Nodarbību saraksts'!I15</f>
    </nc>
  </rcc>
  <rcc rId="5329" sId="1">
    <oc r="J375">
      <f>'P:\2Novada_Nodala\2 NP mēneša plāns\04_Plānošanas matricas\Suhockis\[Suhockis.xlsm]Nodarbību saraksts'!J15</f>
    </oc>
    <nc r="J375">
      <f>'P:\2Novada_parvalde\2 NP mēneša plāns\04_Plānošanas matricas\Suhockis\[Suhockis.xlsm]Nodarbību saraksts'!J15</f>
    </nc>
  </rcc>
  <rcc rId="5330" sId="1">
    <oc r="K375">
      <f>'P:\2Novada_Nodala\2 NP mēneša plāns\04_Plānošanas matricas\Suhockis\[Suhockis.xlsm]Nodarbību saraksts'!K15</f>
    </oc>
    <nc r="K375">
      <f>'P:\2Novada_parvalde\2 NP mēneša plāns\04_Plānošanas matricas\Suhockis\[Suhockis.xlsm]Nodarbību saraksts'!K15</f>
    </nc>
  </rcc>
  <rcc rId="5331" sId="1">
    <oc r="L375">
      <f>'P:\2Novada_Nodala\2 NP mēneša plāns\04_Plānošanas matricas\Suhockis\[Suhockis.xlsm]Nodarbību saraksts'!L15</f>
    </oc>
    <nc r="L375">
      <f>'P:\2Novada_parvalde\2 NP mēneša plāns\04_Plānošanas matricas\Suhockis\[Suhockis.xlsm]Nodarbību saraksts'!L15</f>
    </nc>
  </rcc>
  <rcc rId="5332" sId="1">
    <oc r="M375">
      <f>'P:\2Novada_Nodala\2 NP mēneša plāns\04_Plānošanas matricas\Suhockis\[Suhockis.xlsm]Nodarbību saraksts'!M15</f>
    </oc>
    <nc r="M375">
      <f>'P:\2Novada_parvalde\2 NP mēneša plāns\04_Plānošanas matricas\Suhockis\[Suhockis.xlsm]Nodarbību saraksts'!M15</f>
    </nc>
  </rcc>
  <rcc rId="5333" sId="1">
    <oc r="N375">
      <f>'P:\2Novada_Nodala\2 NP mēneša plāns\04_Plānošanas matricas\Suhockis\[Suhockis.xlsm]Nodarbību saraksts'!N15</f>
    </oc>
    <nc r="N375">
      <f>'P:\2Novada_parvalde\2 NP mēneša plāns\04_Plānošanas matricas\Suhockis\[Suhockis.xlsm]Nodarbību saraksts'!N15</f>
    </nc>
  </rcc>
  <rcc rId="5334" sId="1">
    <oc r="O375">
      <f>'P:\2Novada_Nodala\2 NP mēneša plāns\04_Plānošanas matricas\Suhockis\[Suhockis.xlsm]Nodarbību saraksts'!O15</f>
    </oc>
    <nc r="O375">
      <f>'P:\2Novada_parvalde\2 NP mēneša plāns\04_Plānošanas matricas\Suhockis\[Suhockis.xlsm]Nodarbību saraksts'!O15</f>
    </nc>
  </rcc>
  <rcc rId="5335" sId="1">
    <oc r="P375">
      <f>'P:\2Novada_Nodala\2 NP mēneša plāns\04_Plānošanas matricas\Suhockis\[Suhockis.xlsm]Nodarbību saraksts'!P15</f>
    </oc>
    <nc r="P375">
      <f>'P:\2Novada_parvalde\2 NP mēneša plāns\04_Plānošanas matricas\Suhockis\[Suhockis.xlsm]Nodarbību saraksts'!P15</f>
    </nc>
  </rcc>
  <rcc rId="5336" sId="1">
    <oc r="Q375">
      <f>'P:\2Novada_Nodala\2 NP mēneša plāns\04_Plānošanas matricas\Suhockis\[Suhockis.xlsm]Nodarbību saraksts'!Q15</f>
    </oc>
    <nc r="Q375">
      <f>'P:\2Novada_parvalde\2 NP mēneša plāns\04_Plānošanas matricas\Suhockis\[Suhockis.xlsm]Nodarbību saraksts'!Q15</f>
    </nc>
  </rcc>
  <rcc rId="5337" sId="1">
    <oc r="R375">
      <f>'P:\2Novada_Nodala\2 NP mēneša plāns\04_Plānošanas matricas\Suhockis\[Suhockis.xlsm]Nodarbību saraksts'!R15</f>
    </oc>
    <nc r="R375">
      <f>'P:\2Novada_parvalde\2 NP mēneša plāns\04_Plānošanas matricas\Suhockis\[Suhockis.xlsm]Nodarbību saraksts'!R15</f>
    </nc>
  </rcc>
  <rcc rId="5338" sId="1">
    <oc r="S375">
      <f>'P:\2Novada_Nodala\2 NP mēneša plāns\04_Plānošanas matricas\Suhockis\[Suhockis.xlsm]Nodarbību saraksts'!S15</f>
    </oc>
    <nc r="S375">
      <f>'P:\2Novada_parvalde\2 NP mēneša plāns\04_Plānošanas matricas\Suhockis\[Suhockis.xlsm]Nodarbību saraksts'!S15</f>
    </nc>
  </rcc>
  <rcc rId="5339" sId="1">
    <oc r="T375">
      <f>'P:\2Novada_Nodala\2 NP mēneša plāns\04_Plānošanas matricas\Suhockis\[Suhockis.xlsm]Nodarbību saraksts'!T15</f>
    </oc>
    <nc r="T375">
      <f>'P:\2Novada_parvalde\2 NP mēneša plāns\04_Plānošanas matricas\Suhockis\[Suhockis.xlsm]Nodarbību saraksts'!T15</f>
    </nc>
  </rcc>
  <rcc rId="5340" sId="1">
    <oc r="U375">
      <f>'P:\2Novada_Nodala\2 NP mēneša plāns\04_Plānošanas matricas\Suhockis\[Suhockis.xlsm]Nodarbību saraksts'!U15</f>
    </oc>
    <nc r="U375">
      <f>'P:\2Novada_parvalde\2 NP mēneša plāns\04_Plānošanas matricas\Suhockis\[Suhockis.xlsm]Nodarbību saraksts'!U15</f>
    </nc>
  </rcc>
  <rcc rId="5341" sId="1">
    <oc r="D376">
      <f>'P:\2Novada_Nodala\2 NP mēneša plāns\04_Plānošanas matricas\Suhockis\[Suhockis.xlsm]Nodarbību saraksts'!D16</f>
    </oc>
    <nc r="D376">
      <f>'P:\2Novada_parvalde\2 NP mēneša plāns\04_Plānošanas matricas\Suhockis\[Suhockis.xlsm]Nodarbību saraksts'!D16</f>
    </nc>
  </rcc>
  <rcc rId="5342" sId="1">
    <oc r="E376">
      <f>'P:\2Novada_Nodala\2 NP mēneša plāns\04_Plānošanas matricas\Suhockis\[Suhockis.xlsm]Nodarbību saraksts'!E16</f>
    </oc>
    <nc r="E376">
      <f>'P:\2Novada_parvalde\2 NP mēneša plāns\04_Plānošanas matricas\Suhockis\[Suhockis.xlsm]Nodarbību saraksts'!E16</f>
    </nc>
  </rcc>
  <rcc rId="5343" sId="1">
    <oc r="F376">
      <f>'P:\2Novada_Nodala\2 NP mēneša plāns\04_Plānošanas matricas\Suhockis\[Suhockis.xlsm]Nodarbību saraksts'!F16</f>
    </oc>
    <nc r="F376">
      <f>'P:\2Novada_parvalde\2 NP mēneša plāns\04_Plānošanas matricas\Suhockis\[Suhockis.xlsm]Nodarbību saraksts'!F16</f>
    </nc>
  </rcc>
  <rcc rId="5344" sId="1">
    <oc r="G376">
      <f>'P:\2Novada_Nodala\2 NP mēneša plāns\04_Plānošanas matricas\Suhockis\[Suhockis.xlsm]Nodarbību saraksts'!G16</f>
    </oc>
    <nc r="G376">
      <f>'P:\2Novada_parvalde\2 NP mēneša plāns\04_Plānošanas matricas\Suhockis\[Suhockis.xlsm]Nodarbību saraksts'!G16</f>
    </nc>
  </rcc>
  <rcc rId="5345" sId="1">
    <oc r="H376">
      <f>'P:\2Novada_Nodala\2 NP mēneša plāns\04_Plānošanas matricas\Suhockis\[Suhockis.xlsm]Nodarbību saraksts'!H16</f>
    </oc>
    <nc r="H376">
      <f>'P:\2Novada_parvalde\2 NP mēneša plāns\04_Plānošanas matricas\Suhockis\[Suhockis.xlsm]Nodarbību saraksts'!H16</f>
    </nc>
  </rcc>
  <rcc rId="5346" sId="1">
    <oc r="I376">
      <f>'P:\2Novada_Nodala\2 NP mēneša plāns\04_Plānošanas matricas\Suhockis\[Suhockis.xlsm]Nodarbību saraksts'!I16</f>
    </oc>
    <nc r="I376">
      <f>'P:\2Novada_parvalde\2 NP mēneša plāns\04_Plānošanas matricas\Suhockis\[Suhockis.xlsm]Nodarbību saraksts'!I16</f>
    </nc>
  </rcc>
  <rcc rId="5347" sId="1">
    <oc r="J376">
      <f>'P:\2Novada_Nodala\2 NP mēneša plāns\04_Plānošanas matricas\Suhockis\[Suhockis.xlsm]Nodarbību saraksts'!J16</f>
    </oc>
    <nc r="J376">
      <f>'P:\2Novada_parvalde\2 NP mēneša plāns\04_Plānošanas matricas\Suhockis\[Suhockis.xlsm]Nodarbību saraksts'!J16</f>
    </nc>
  </rcc>
  <rcc rId="5348" sId="1">
    <oc r="K376">
      <f>'P:\2Novada_Nodala\2 NP mēneša plāns\04_Plānošanas matricas\Suhockis\[Suhockis.xlsm]Nodarbību saraksts'!K16</f>
    </oc>
    <nc r="K376">
      <f>'P:\2Novada_parvalde\2 NP mēneša plāns\04_Plānošanas matricas\Suhockis\[Suhockis.xlsm]Nodarbību saraksts'!K16</f>
    </nc>
  </rcc>
  <rcc rId="5349" sId="1">
    <oc r="L376">
      <f>'P:\2Novada_Nodala\2 NP mēneša plāns\04_Plānošanas matricas\Suhockis\[Suhockis.xlsm]Nodarbību saraksts'!L16</f>
    </oc>
    <nc r="L376">
      <f>'P:\2Novada_parvalde\2 NP mēneša plāns\04_Plānošanas matricas\Suhockis\[Suhockis.xlsm]Nodarbību saraksts'!L16</f>
    </nc>
  </rcc>
  <rcc rId="5350" sId="1">
    <oc r="M376">
      <f>'P:\2Novada_Nodala\2 NP mēneša plāns\04_Plānošanas matricas\Suhockis\[Suhockis.xlsm]Nodarbību saraksts'!M16</f>
    </oc>
    <nc r="M376">
      <f>'P:\2Novada_parvalde\2 NP mēneša plāns\04_Plānošanas matricas\Suhockis\[Suhockis.xlsm]Nodarbību saraksts'!M16</f>
    </nc>
  </rcc>
  <rcc rId="5351" sId="1">
    <oc r="N376">
      <f>'P:\2Novada_Nodala\2 NP mēneša plāns\04_Plānošanas matricas\Suhockis\[Suhockis.xlsm]Nodarbību saraksts'!N16</f>
    </oc>
    <nc r="N376">
      <f>'P:\2Novada_parvalde\2 NP mēneša plāns\04_Plānošanas matricas\Suhockis\[Suhockis.xlsm]Nodarbību saraksts'!N16</f>
    </nc>
  </rcc>
  <rcc rId="5352" sId="1">
    <oc r="O376">
      <f>'P:\2Novada_Nodala\2 NP mēneša plāns\04_Plānošanas matricas\Suhockis\[Suhockis.xlsm]Nodarbību saraksts'!O16</f>
    </oc>
    <nc r="O376">
      <f>'P:\2Novada_parvalde\2 NP mēneša plāns\04_Plānošanas matricas\Suhockis\[Suhockis.xlsm]Nodarbību saraksts'!O16</f>
    </nc>
  </rcc>
  <rcc rId="5353" sId="1">
    <oc r="P376">
      <f>'P:\2Novada_Nodala\2 NP mēneša plāns\04_Plānošanas matricas\Suhockis\[Suhockis.xlsm]Nodarbību saraksts'!P16</f>
    </oc>
    <nc r="P376">
      <f>'P:\2Novada_parvalde\2 NP mēneša plāns\04_Plānošanas matricas\Suhockis\[Suhockis.xlsm]Nodarbību saraksts'!P16</f>
    </nc>
  </rcc>
  <rcc rId="5354" sId="1">
    <oc r="Q376">
      <f>'P:\2Novada_Nodala\2 NP mēneša plāns\04_Plānošanas matricas\Suhockis\[Suhockis.xlsm]Nodarbību saraksts'!Q16</f>
    </oc>
    <nc r="Q376">
      <f>'P:\2Novada_parvalde\2 NP mēneša plāns\04_Plānošanas matricas\Suhockis\[Suhockis.xlsm]Nodarbību saraksts'!Q16</f>
    </nc>
  </rcc>
  <rcc rId="5355" sId="1">
    <oc r="R376">
      <f>'P:\2Novada_Nodala\2 NP mēneša plāns\04_Plānošanas matricas\Suhockis\[Suhockis.xlsm]Nodarbību saraksts'!R16</f>
    </oc>
    <nc r="R376">
      <f>'P:\2Novada_parvalde\2 NP mēneša plāns\04_Plānošanas matricas\Suhockis\[Suhockis.xlsm]Nodarbību saraksts'!R16</f>
    </nc>
  </rcc>
  <rcc rId="5356" sId="1">
    <oc r="S376">
      <f>'P:\2Novada_Nodala\2 NP mēneša plāns\04_Plānošanas matricas\Suhockis\[Suhockis.xlsm]Nodarbību saraksts'!S16</f>
    </oc>
    <nc r="S376">
      <f>'P:\2Novada_parvalde\2 NP mēneša plāns\04_Plānošanas matricas\Suhockis\[Suhockis.xlsm]Nodarbību saraksts'!S16</f>
    </nc>
  </rcc>
  <rcc rId="5357" sId="1">
    <oc r="T376">
      <f>'P:\2Novada_Nodala\2 NP mēneša plāns\04_Plānošanas matricas\Suhockis\[Suhockis.xlsm]Nodarbību saraksts'!T16</f>
    </oc>
    <nc r="T376">
      <f>'P:\2Novada_parvalde\2 NP mēneša plāns\04_Plānošanas matricas\Suhockis\[Suhockis.xlsm]Nodarbību saraksts'!T16</f>
    </nc>
  </rcc>
  <rcc rId="5358" sId="1">
    <oc r="U376">
      <f>'P:\2Novada_Nodala\2 NP mēneša plāns\04_Plānošanas matricas\Suhockis\[Suhockis.xlsm]Nodarbību saraksts'!U16</f>
    </oc>
    <nc r="U376">
      <f>'P:\2Novada_parvalde\2 NP mēneša plāns\04_Plānošanas matricas\Suhockis\[Suhockis.xlsm]Nodarbību saraksts'!U16</f>
    </nc>
  </rcc>
  <rcc rId="5359" sId="1">
    <oc r="D377">
      <f>'P:\2Novada_Nodala\2 NP mēneša plāns\04_Plānošanas matricas\Suhockis\[Suhockis.xlsm]Nodarbību saraksts'!D17</f>
    </oc>
    <nc r="D377">
      <f>'P:\2Novada_parvalde\2 NP mēneša plāns\04_Plānošanas matricas\Suhockis\[Suhockis.xlsm]Nodarbību saraksts'!D17</f>
    </nc>
  </rcc>
  <rcc rId="5360" sId="1">
    <oc r="E377">
      <f>'P:\2Novada_Nodala\2 NP mēneša plāns\04_Plānošanas matricas\Suhockis\[Suhockis.xlsm]Nodarbību saraksts'!E17</f>
    </oc>
    <nc r="E377">
      <f>'P:\2Novada_parvalde\2 NP mēneša plāns\04_Plānošanas matricas\Suhockis\[Suhockis.xlsm]Nodarbību saraksts'!E17</f>
    </nc>
  </rcc>
  <rcc rId="5361" sId="1">
    <oc r="F377">
      <f>'P:\2Novada_Nodala\2 NP mēneša plāns\04_Plānošanas matricas\Suhockis\[Suhockis.xlsm]Nodarbību saraksts'!F17</f>
    </oc>
    <nc r="F377">
      <f>'P:\2Novada_parvalde\2 NP mēneša plāns\04_Plānošanas matricas\Suhockis\[Suhockis.xlsm]Nodarbību saraksts'!F17</f>
    </nc>
  </rcc>
  <rcc rId="5362" sId="1">
    <oc r="G377">
      <f>'P:\2Novada_Nodala\2 NP mēneša plāns\04_Plānošanas matricas\Suhockis\[Suhockis.xlsm]Nodarbību saraksts'!G17</f>
    </oc>
    <nc r="G377">
      <f>'P:\2Novada_parvalde\2 NP mēneša plāns\04_Plānošanas matricas\Suhockis\[Suhockis.xlsm]Nodarbību saraksts'!G17</f>
    </nc>
  </rcc>
  <rcc rId="5363" sId="1">
    <oc r="H377">
      <f>'P:\2Novada_Nodala\2 NP mēneša plāns\04_Plānošanas matricas\Suhockis\[Suhockis.xlsm]Nodarbību saraksts'!H17</f>
    </oc>
    <nc r="H377">
      <f>'P:\2Novada_parvalde\2 NP mēneša plāns\04_Plānošanas matricas\Suhockis\[Suhockis.xlsm]Nodarbību saraksts'!H17</f>
    </nc>
  </rcc>
  <rcc rId="5364" sId="1">
    <oc r="I377">
      <f>'P:\2Novada_Nodala\2 NP mēneša plāns\04_Plānošanas matricas\Suhockis\[Suhockis.xlsm]Nodarbību saraksts'!I17</f>
    </oc>
    <nc r="I377">
      <f>'P:\2Novada_parvalde\2 NP mēneša plāns\04_Plānošanas matricas\Suhockis\[Suhockis.xlsm]Nodarbību saraksts'!I17</f>
    </nc>
  </rcc>
  <rcc rId="5365" sId="1">
    <oc r="J377">
      <f>'P:\2Novada_Nodala\2 NP mēneša plāns\04_Plānošanas matricas\Suhockis\[Suhockis.xlsm]Nodarbību saraksts'!J17</f>
    </oc>
    <nc r="J377">
      <f>'P:\2Novada_parvalde\2 NP mēneša plāns\04_Plānošanas matricas\Suhockis\[Suhockis.xlsm]Nodarbību saraksts'!J17</f>
    </nc>
  </rcc>
  <rcc rId="5366" sId="1">
    <oc r="K377">
      <f>'P:\2Novada_Nodala\2 NP mēneša plāns\04_Plānošanas matricas\Suhockis\[Suhockis.xlsm]Nodarbību saraksts'!K17</f>
    </oc>
    <nc r="K377">
      <f>'P:\2Novada_parvalde\2 NP mēneša plāns\04_Plānošanas matricas\Suhockis\[Suhockis.xlsm]Nodarbību saraksts'!K17</f>
    </nc>
  </rcc>
  <rcc rId="5367" sId="1">
    <oc r="L377">
      <f>'P:\2Novada_Nodala\2 NP mēneša plāns\04_Plānošanas matricas\Suhockis\[Suhockis.xlsm]Nodarbību saraksts'!L17</f>
    </oc>
    <nc r="L377">
      <f>'P:\2Novada_parvalde\2 NP mēneša plāns\04_Plānošanas matricas\Suhockis\[Suhockis.xlsm]Nodarbību saraksts'!L17</f>
    </nc>
  </rcc>
  <rcc rId="5368" sId="1">
    <oc r="M377">
      <f>'P:\2Novada_Nodala\2 NP mēneša plāns\04_Plānošanas matricas\Suhockis\[Suhockis.xlsm]Nodarbību saraksts'!M17</f>
    </oc>
    <nc r="M377">
      <f>'P:\2Novada_parvalde\2 NP mēneša plāns\04_Plānošanas matricas\Suhockis\[Suhockis.xlsm]Nodarbību saraksts'!M17</f>
    </nc>
  </rcc>
  <rcc rId="5369" sId="1">
    <oc r="N377">
      <f>'P:\2Novada_Nodala\2 NP mēneša plāns\04_Plānošanas matricas\Suhockis\[Suhockis.xlsm]Nodarbību saraksts'!N17</f>
    </oc>
    <nc r="N377">
      <f>'P:\2Novada_parvalde\2 NP mēneša plāns\04_Plānošanas matricas\Suhockis\[Suhockis.xlsm]Nodarbību saraksts'!N17</f>
    </nc>
  </rcc>
  <rcc rId="5370" sId="1">
    <oc r="O377">
      <f>'P:\2Novada_Nodala\2 NP mēneša plāns\04_Plānošanas matricas\Suhockis\[Suhockis.xlsm]Nodarbību saraksts'!O17</f>
    </oc>
    <nc r="O377">
      <f>'P:\2Novada_parvalde\2 NP mēneša plāns\04_Plānošanas matricas\Suhockis\[Suhockis.xlsm]Nodarbību saraksts'!O17</f>
    </nc>
  </rcc>
  <rcc rId="5371" sId="1">
    <oc r="P377">
      <f>'P:\2Novada_Nodala\2 NP mēneša plāns\04_Plānošanas matricas\Suhockis\[Suhockis.xlsm]Nodarbību saraksts'!P17</f>
    </oc>
    <nc r="P377">
      <f>'P:\2Novada_parvalde\2 NP mēneša plāns\04_Plānošanas matricas\Suhockis\[Suhockis.xlsm]Nodarbību saraksts'!P17</f>
    </nc>
  </rcc>
  <rcc rId="5372" sId="1">
    <oc r="Q377">
      <f>'P:\2Novada_Nodala\2 NP mēneša plāns\04_Plānošanas matricas\Suhockis\[Suhockis.xlsm]Nodarbību saraksts'!Q17</f>
    </oc>
    <nc r="Q377">
      <f>'P:\2Novada_parvalde\2 NP mēneša plāns\04_Plānošanas matricas\Suhockis\[Suhockis.xlsm]Nodarbību saraksts'!Q17</f>
    </nc>
  </rcc>
  <rcc rId="5373" sId="1">
    <oc r="R377">
      <f>'P:\2Novada_Nodala\2 NP mēneša plāns\04_Plānošanas matricas\Suhockis\[Suhockis.xlsm]Nodarbību saraksts'!R17</f>
    </oc>
    <nc r="R377">
      <f>'P:\2Novada_parvalde\2 NP mēneša plāns\04_Plānošanas matricas\Suhockis\[Suhockis.xlsm]Nodarbību saraksts'!R17</f>
    </nc>
  </rcc>
  <rcc rId="5374" sId="1">
    <oc r="S377">
      <f>'P:\2Novada_Nodala\2 NP mēneša plāns\04_Plānošanas matricas\Suhockis\[Suhockis.xlsm]Nodarbību saraksts'!S17</f>
    </oc>
    <nc r="S377">
      <f>'P:\2Novada_parvalde\2 NP mēneša plāns\04_Plānošanas matricas\Suhockis\[Suhockis.xlsm]Nodarbību saraksts'!S17</f>
    </nc>
  </rcc>
  <rcc rId="5375" sId="1">
    <oc r="T377">
      <f>'P:\2Novada_Nodala\2 NP mēneša plāns\04_Plānošanas matricas\Suhockis\[Suhockis.xlsm]Nodarbību saraksts'!T17</f>
    </oc>
    <nc r="T377">
      <f>'P:\2Novada_parvalde\2 NP mēneša plāns\04_Plānošanas matricas\Suhockis\[Suhockis.xlsm]Nodarbību saraksts'!T17</f>
    </nc>
  </rcc>
  <rcc rId="5376" sId="1">
    <oc r="U377">
      <f>'P:\2Novada_Nodala\2 NP mēneša plāns\04_Plānošanas matricas\Suhockis\[Suhockis.xlsm]Nodarbību saraksts'!U17</f>
    </oc>
    <nc r="U377">
      <f>'P:\2Novada_parvalde\2 NP mēneša plāns\04_Plānošanas matricas\Suhockis\[Suhockis.xlsm]Nodarbību saraksts'!U17</f>
    </nc>
  </rcc>
  <rcc rId="5377" sId="1">
    <oc r="D378">
      <f>'P:\2Novada_Nodala\2 NP mēneša plāns\04_Plānošanas matricas\Suhockis\[Suhockis.xlsm]Nodarbību saraksts'!D18</f>
    </oc>
    <nc r="D378">
      <f>'P:\2Novada_parvalde\2 NP mēneša plāns\04_Plānošanas matricas\Suhockis\[Suhockis.xlsm]Nodarbību saraksts'!D18</f>
    </nc>
  </rcc>
  <rcc rId="5378" sId="1">
    <oc r="E378">
      <f>'P:\2Novada_Nodala\2 NP mēneša plāns\04_Plānošanas matricas\Suhockis\[Suhockis.xlsm]Nodarbību saraksts'!E18</f>
    </oc>
    <nc r="E378">
      <f>'P:\2Novada_parvalde\2 NP mēneša plāns\04_Plānošanas matricas\Suhockis\[Suhockis.xlsm]Nodarbību saraksts'!E18</f>
    </nc>
  </rcc>
  <rcc rId="5379" sId="1">
    <oc r="F378">
      <f>'P:\2Novada_Nodala\2 NP mēneša plāns\04_Plānošanas matricas\Suhockis\[Suhockis.xlsm]Nodarbību saraksts'!F18</f>
    </oc>
    <nc r="F378">
      <f>'P:\2Novada_parvalde\2 NP mēneša plāns\04_Plānošanas matricas\Suhockis\[Suhockis.xlsm]Nodarbību saraksts'!F18</f>
    </nc>
  </rcc>
  <rcc rId="5380" sId="1">
    <oc r="G378">
      <f>'P:\2Novada_Nodala\2 NP mēneša plāns\04_Plānošanas matricas\Suhockis\[Suhockis.xlsm]Nodarbību saraksts'!G18</f>
    </oc>
    <nc r="G378">
      <f>'P:\2Novada_parvalde\2 NP mēneša plāns\04_Plānošanas matricas\Suhockis\[Suhockis.xlsm]Nodarbību saraksts'!G18</f>
    </nc>
  </rcc>
  <rcc rId="5381" sId="1">
    <oc r="H378">
      <f>'P:\2Novada_Nodala\2 NP mēneša plāns\04_Plānošanas matricas\Suhockis\[Suhockis.xlsm]Nodarbību saraksts'!H18</f>
    </oc>
    <nc r="H378">
      <f>'P:\2Novada_parvalde\2 NP mēneša plāns\04_Plānošanas matricas\Suhockis\[Suhockis.xlsm]Nodarbību saraksts'!H18</f>
    </nc>
  </rcc>
  <rcc rId="5382" sId="1">
    <oc r="I378">
      <f>'P:\2Novada_Nodala\2 NP mēneša plāns\04_Plānošanas matricas\Suhockis\[Suhockis.xlsm]Nodarbību saraksts'!I18</f>
    </oc>
    <nc r="I378">
      <f>'P:\2Novada_parvalde\2 NP mēneša plāns\04_Plānošanas matricas\Suhockis\[Suhockis.xlsm]Nodarbību saraksts'!I18</f>
    </nc>
  </rcc>
  <rcc rId="5383" sId="1">
    <oc r="J378">
      <f>'P:\2Novada_Nodala\2 NP mēneša plāns\04_Plānošanas matricas\Suhockis\[Suhockis.xlsm]Nodarbību saraksts'!J18</f>
    </oc>
    <nc r="J378">
      <f>'P:\2Novada_parvalde\2 NP mēneša plāns\04_Plānošanas matricas\Suhockis\[Suhockis.xlsm]Nodarbību saraksts'!J18</f>
    </nc>
  </rcc>
  <rcc rId="5384" sId="1">
    <oc r="K378">
      <f>'P:\2Novada_Nodala\2 NP mēneša plāns\04_Plānošanas matricas\Suhockis\[Suhockis.xlsm]Nodarbību saraksts'!K18</f>
    </oc>
    <nc r="K378">
      <f>'P:\2Novada_parvalde\2 NP mēneša plāns\04_Plānošanas matricas\Suhockis\[Suhockis.xlsm]Nodarbību saraksts'!K18</f>
    </nc>
  </rcc>
  <rcc rId="5385" sId="1">
    <oc r="L378">
      <f>'P:\2Novada_Nodala\2 NP mēneša plāns\04_Plānošanas matricas\Suhockis\[Suhockis.xlsm]Nodarbību saraksts'!L18</f>
    </oc>
    <nc r="L378">
      <f>'P:\2Novada_parvalde\2 NP mēneša plāns\04_Plānošanas matricas\Suhockis\[Suhockis.xlsm]Nodarbību saraksts'!L18</f>
    </nc>
  </rcc>
  <rcc rId="5386" sId="1">
    <oc r="M378">
      <f>'P:\2Novada_Nodala\2 NP mēneša plāns\04_Plānošanas matricas\Suhockis\[Suhockis.xlsm]Nodarbību saraksts'!M18</f>
    </oc>
    <nc r="M378">
      <f>'P:\2Novada_parvalde\2 NP mēneša plāns\04_Plānošanas matricas\Suhockis\[Suhockis.xlsm]Nodarbību saraksts'!M18</f>
    </nc>
  </rcc>
  <rcc rId="5387" sId="1">
    <oc r="N378">
      <f>'P:\2Novada_Nodala\2 NP mēneša plāns\04_Plānošanas matricas\Suhockis\[Suhockis.xlsm]Nodarbību saraksts'!N18</f>
    </oc>
    <nc r="N378">
      <f>'P:\2Novada_parvalde\2 NP mēneša plāns\04_Plānošanas matricas\Suhockis\[Suhockis.xlsm]Nodarbību saraksts'!N18</f>
    </nc>
  </rcc>
  <rcc rId="5388" sId="1">
    <oc r="O378">
      <f>'P:\2Novada_Nodala\2 NP mēneša plāns\04_Plānošanas matricas\Suhockis\[Suhockis.xlsm]Nodarbību saraksts'!O18</f>
    </oc>
    <nc r="O378">
      <f>'P:\2Novada_parvalde\2 NP mēneša plāns\04_Plānošanas matricas\Suhockis\[Suhockis.xlsm]Nodarbību saraksts'!O18</f>
    </nc>
  </rcc>
  <rcc rId="5389" sId="1">
    <oc r="P378">
      <f>'P:\2Novada_Nodala\2 NP mēneša plāns\04_Plānošanas matricas\Suhockis\[Suhockis.xlsm]Nodarbību saraksts'!P18</f>
    </oc>
    <nc r="P378">
      <f>'P:\2Novada_parvalde\2 NP mēneša plāns\04_Plānošanas matricas\Suhockis\[Suhockis.xlsm]Nodarbību saraksts'!P18</f>
    </nc>
  </rcc>
  <rcc rId="5390" sId="1">
    <oc r="Q378">
      <f>'P:\2Novada_Nodala\2 NP mēneša plāns\04_Plānošanas matricas\Suhockis\[Suhockis.xlsm]Nodarbību saraksts'!Q18</f>
    </oc>
    <nc r="Q378">
      <f>'P:\2Novada_parvalde\2 NP mēneša plāns\04_Plānošanas matricas\Suhockis\[Suhockis.xlsm]Nodarbību saraksts'!Q18</f>
    </nc>
  </rcc>
  <rcc rId="5391" sId="1">
    <oc r="R378">
      <f>'P:\2Novada_Nodala\2 NP mēneša plāns\04_Plānošanas matricas\Suhockis\[Suhockis.xlsm]Nodarbību saraksts'!R18</f>
    </oc>
    <nc r="R378">
      <f>'P:\2Novada_parvalde\2 NP mēneša plāns\04_Plānošanas matricas\Suhockis\[Suhockis.xlsm]Nodarbību saraksts'!R18</f>
    </nc>
  </rcc>
  <rcc rId="5392" sId="1">
    <oc r="S378">
      <f>'P:\2Novada_Nodala\2 NP mēneša plāns\04_Plānošanas matricas\Suhockis\[Suhockis.xlsm]Nodarbību saraksts'!S18</f>
    </oc>
    <nc r="S378">
      <f>'P:\2Novada_parvalde\2 NP mēneša plāns\04_Plānošanas matricas\Suhockis\[Suhockis.xlsm]Nodarbību saraksts'!S18</f>
    </nc>
  </rcc>
  <rcc rId="5393" sId="1">
    <oc r="T378">
      <f>'P:\2Novada_Nodala\2 NP mēneša plāns\04_Plānošanas matricas\Suhockis\[Suhockis.xlsm]Nodarbību saraksts'!T18</f>
    </oc>
    <nc r="T378">
      <f>'P:\2Novada_parvalde\2 NP mēneša plāns\04_Plānošanas matricas\Suhockis\[Suhockis.xlsm]Nodarbību saraksts'!T18</f>
    </nc>
  </rcc>
  <rcc rId="5394" sId="1">
    <oc r="U378">
      <f>'P:\2Novada_Nodala\2 NP mēneša plāns\04_Plānošanas matricas\Suhockis\[Suhockis.xlsm]Nodarbību saraksts'!U18</f>
    </oc>
    <nc r="U378">
      <f>'P:\2Novada_parvalde\2 NP mēneša plāns\04_Plānošanas matricas\Suhockis\[Suhockis.xlsm]Nodarbību saraksts'!U18</f>
    </nc>
  </rcc>
  <rcc rId="5395" sId="1">
    <oc r="D379">
      <f>'P:\2Novada_Nodala\2 NP mēneša plāns\04_Plānošanas matricas\Suhockis\[Suhockis.xlsm]Nodarbību saraksts'!D19</f>
    </oc>
    <nc r="D379">
      <f>'P:\2Novada_parvalde\2 NP mēneša plāns\04_Plānošanas matricas\Suhockis\[Suhockis.xlsm]Nodarbību saraksts'!D19</f>
    </nc>
  </rcc>
  <rcc rId="5396" sId="1">
    <oc r="E379">
      <f>'P:\2Novada_Nodala\2 NP mēneša plāns\04_Plānošanas matricas\Suhockis\[Suhockis.xlsm]Nodarbību saraksts'!E19</f>
    </oc>
    <nc r="E379">
      <f>'P:\2Novada_parvalde\2 NP mēneša plāns\04_Plānošanas matricas\Suhockis\[Suhockis.xlsm]Nodarbību saraksts'!E19</f>
    </nc>
  </rcc>
  <rcc rId="5397" sId="1">
    <oc r="F379">
      <f>'P:\2Novada_Nodala\2 NP mēneša plāns\04_Plānošanas matricas\Suhockis\[Suhockis.xlsm]Nodarbību saraksts'!F19</f>
    </oc>
    <nc r="F379">
      <f>'P:\2Novada_parvalde\2 NP mēneša plāns\04_Plānošanas matricas\Suhockis\[Suhockis.xlsm]Nodarbību saraksts'!F19</f>
    </nc>
  </rcc>
  <rcc rId="5398" sId="1">
    <oc r="G379">
      <f>'P:\2Novada_Nodala\2 NP mēneša plāns\04_Plānošanas matricas\Suhockis\[Suhockis.xlsm]Nodarbību saraksts'!G19</f>
    </oc>
    <nc r="G379">
      <f>'P:\2Novada_parvalde\2 NP mēneša plāns\04_Plānošanas matricas\Suhockis\[Suhockis.xlsm]Nodarbību saraksts'!G19</f>
    </nc>
  </rcc>
  <rcc rId="5399" sId="1">
    <oc r="H379">
      <f>'P:\2Novada_Nodala\2 NP mēneša plāns\04_Plānošanas matricas\Suhockis\[Suhockis.xlsm]Nodarbību saraksts'!H19</f>
    </oc>
    <nc r="H379">
      <f>'P:\2Novada_parvalde\2 NP mēneša plāns\04_Plānošanas matricas\Suhockis\[Suhockis.xlsm]Nodarbību saraksts'!H19</f>
    </nc>
  </rcc>
  <rcc rId="5400" sId="1">
    <oc r="I379">
      <f>'P:\2Novada_Nodala\2 NP mēneša plāns\04_Plānošanas matricas\Suhockis\[Suhockis.xlsm]Nodarbību saraksts'!I19</f>
    </oc>
    <nc r="I379">
      <f>'P:\2Novada_parvalde\2 NP mēneša plāns\04_Plānošanas matricas\Suhockis\[Suhockis.xlsm]Nodarbību saraksts'!I19</f>
    </nc>
  </rcc>
  <rcc rId="5401" sId="1">
    <oc r="J379">
      <f>'P:\2Novada_Nodala\2 NP mēneša plāns\04_Plānošanas matricas\Suhockis\[Suhockis.xlsm]Nodarbību saraksts'!J19</f>
    </oc>
    <nc r="J379">
      <f>'P:\2Novada_parvalde\2 NP mēneša plāns\04_Plānošanas matricas\Suhockis\[Suhockis.xlsm]Nodarbību saraksts'!J19</f>
    </nc>
  </rcc>
  <rcc rId="5402" sId="1">
    <oc r="K379">
      <f>'P:\2Novada_Nodala\2 NP mēneša plāns\04_Plānošanas matricas\Suhockis\[Suhockis.xlsm]Nodarbību saraksts'!K19</f>
    </oc>
    <nc r="K379">
      <f>'P:\2Novada_parvalde\2 NP mēneša plāns\04_Plānošanas matricas\Suhockis\[Suhockis.xlsm]Nodarbību saraksts'!K19</f>
    </nc>
  </rcc>
  <rcc rId="5403" sId="1">
    <oc r="L379">
      <f>'P:\2Novada_Nodala\2 NP mēneša plāns\04_Plānošanas matricas\Suhockis\[Suhockis.xlsm]Nodarbību saraksts'!L19</f>
    </oc>
    <nc r="L379">
      <f>'P:\2Novada_parvalde\2 NP mēneša plāns\04_Plānošanas matricas\Suhockis\[Suhockis.xlsm]Nodarbību saraksts'!L19</f>
    </nc>
  </rcc>
  <rcc rId="5404" sId="1">
    <oc r="M379">
      <f>'P:\2Novada_Nodala\2 NP mēneša plāns\04_Plānošanas matricas\Suhockis\[Suhockis.xlsm]Nodarbību saraksts'!M19</f>
    </oc>
    <nc r="M379">
      <f>'P:\2Novada_parvalde\2 NP mēneša plāns\04_Plānošanas matricas\Suhockis\[Suhockis.xlsm]Nodarbību saraksts'!M19</f>
    </nc>
  </rcc>
  <rcc rId="5405" sId="1">
    <oc r="N379">
      <f>'P:\2Novada_Nodala\2 NP mēneša plāns\04_Plānošanas matricas\Suhockis\[Suhockis.xlsm]Nodarbību saraksts'!N19</f>
    </oc>
    <nc r="N379">
      <f>'P:\2Novada_parvalde\2 NP mēneša plāns\04_Plānošanas matricas\Suhockis\[Suhockis.xlsm]Nodarbību saraksts'!N19</f>
    </nc>
  </rcc>
  <rcc rId="5406" sId="1">
    <oc r="O379">
      <f>'P:\2Novada_Nodala\2 NP mēneša plāns\04_Plānošanas matricas\Suhockis\[Suhockis.xlsm]Nodarbību saraksts'!O19</f>
    </oc>
    <nc r="O379">
      <f>'P:\2Novada_parvalde\2 NP mēneša plāns\04_Plānošanas matricas\Suhockis\[Suhockis.xlsm]Nodarbību saraksts'!O19</f>
    </nc>
  </rcc>
  <rcc rId="5407" sId="1">
    <oc r="P379">
      <f>'P:\2Novada_Nodala\2 NP mēneša plāns\04_Plānošanas matricas\Suhockis\[Suhockis.xlsm]Nodarbību saraksts'!P19</f>
    </oc>
    <nc r="P379">
      <f>'P:\2Novada_parvalde\2 NP mēneša plāns\04_Plānošanas matricas\Suhockis\[Suhockis.xlsm]Nodarbību saraksts'!P19</f>
    </nc>
  </rcc>
  <rcc rId="5408" sId="1">
    <oc r="Q379">
      <f>'P:\2Novada_Nodala\2 NP mēneša plāns\04_Plānošanas matricas\Suhockis\[Suhockis.xlsm]Nodarbību saraksts'!Q19</f>
    </oc>
    <nc r="Q379">
      <f>'P:\2Novada_parvalde\2 NP mēneša plāns\04_Plānošanas matricas\Suhockis\[Suhockis.xlsm]Nodarbību saraksts'!Q19</f>
    </nc>
  </rcc>
  <rcc rId="5409" sId="1">
    <oc r="R379">
      <f>'P:\2Novada_Nodala\2 NP mēneša plāns\04_Plānošanas matricas\Suhockis\[Suhockis.xlsm]Nodarbību saraksts'!R19</f>
    </oc>
    <nc r="R379">
      <f>'P:\2Novada_parvalde\2 NP mēneša plāns\04_Plānošanas matricas\Suhockis\[Suhockis.xlsm]Nodarbību saraksts'!R19</f>
    </nc>
  </rcc>
  <rcc rId="5410" sId="1">
    <oc r="S379">
      <f>'P:\2Novada_Nodala\2 NP mēneša plāns\04_Plānošanas matricas\Suhockis\[Suhockis.xlsm]Nodarbību saraksts'!S19</f>
    </oc>
    <nc r="S379">
      <f>'P:\2Novada_parvalde\2 NP mēneša plāns\04_Plānošanas matricas\Suhockis\[Suhockis.xlsm]Nodarbību saraksts'!S19</f>
    </nc>
  </rcc>
  <rcc rId="5411" sId="1">
    <oc r="T379">
      <f>'P:\2Novada_Nodala\2 NP mēneša plāns\04_Plānošanas matricas\Suhockis\[Suhockis.xlsm]Nodarbību saraksts'!T19</f>
    </oc>
    <nc r="T379">
      <f>'P:\2Novada_parvalde\2 NP mēneša plāns\04_Plānošanas matricas\Suhockis\[Suhockis.xlsm]Nodarbību saraksts'!T19</f>
    </nc>
  </rcc>
  <rcc rId="5412" sId="1">
    <oc r="U379">
      <f>'P:\2Novada_Nodala\2 NP mēneša plāns\04_Plānošanas matricas\Suhockis\[Suhockis.xlsm]Nodarbību saraksts'!U19</f>
    </oc>
    <nc r="U379">
      <f>'P:\2Novada_parvalde\2 NP mēneša plāns\04_Plānošanas matricas\Suhockis\[Suhockis.xlsm]Nodarbību saraksts'!U19</f>
    </nc>
  </rcc>
  <rcc rId="5413" sId="1">
    <oc r="D380">
      <f>'P:\2Novada_Nodala\2 NP mēneša plāns\04_Plānošanas matricas\Suhockis\[Suhockis.xlsm]Nodarbību saraksts'!D20</f>
    </oc>
    <nc r="D380">
      <f>'P:\2Novada_parvalde\2 NP mēneša plāns\04_Plānošanas matricas\Suhockis\[Suhockis.xlsm]Nodarbību saraksts'!D20</f>
    </nc>
  </rcc>
  <rcc rId="5414" sId="1">
    <oc r="E380">
      <f>'P:\2Novada_Nodala\2 NP mēneša plāns\04_Plānošanas matricas\Suhockis\[Suhockis.xlsm]Nodarbību saraksts'!E20</f>
    </oc>
    <nc r="E380">
      <f>'P:\2Novada_parvalde\2 NP mēneša plāns\04_Plānošanas matricas\Suhockis\[Suhockis.xlsm]Nodarbību saraksts'!E20</f>
    </nc>
  </rcc>
  <rcc rId="5415" sId="1">
    <oc r="F380">
      <f>'P:\2Novada_Nodala\2 NP mēneša plāns\04_Plānošanas matricas\Suhockis\[Suhockis.xlsm]Nodarbību saraksts'!F20</f>
    </oc>
    <nc r="F380">
      <f>'P:\2Novada_parvalde\2 NP mēneša plāns\04_Plānošanas matricas\Suhockis\[Suhockis.xlsm]Nodarbību saraksts'!F20</f>
    </nc>
  </rcc>
  <rcc rId="5416" sId="1">
    <oc r="G380">
      <f>'P:\2Novada_Nodala\2 NP mēneša plāns\04_Plānošanas matricas\Suhockis\[Suhockis.xlsm]Nodarbību saraksts'!G20</f>
    </oc>
    <nc r="G380">
      <f>'P:\2Novada_parvalde\2 NP mēneša plāns\04_Plānošanas matricas\Suhockis\[Suhockis.xlsm]Nodarbību saraksts'!G20</f>
    </nc>
  </rcc>
  <rcc rId="5417" sId="1">
    <oc r="H380">
      <f>'P:\2Novada_Nodala\2 NP mēneša plāns\04_Plānošanas matricas\Suhockis\[Suhockis.xlsm]Nodarbību saraksts'!H20</f>
    </oc>
    <nc r="H380">
      <f>'P:\2Novada_parvalde\2 NP mēneša plāns\04_Plānošanas matricas\Suhockis\[Suhockis.xlsm]Nodarbību saraksts'!H20</f>
    </nc>
  </rcc>
  <rcc rId="5418" sId="1">
    <oc r="I380">
      <f>'P:\2Novada_Nodala\2 NP mēneša plāns\04_Plānošanas matricas\Suhockis\[Suhockis.xlsm]Nodarbību saraksts'!I20</f>
    </oc>
    <nc r="I380">
      <f>'P:\2Novada_parvalde\2 NP mēneša plāns\04_Plānošanas matricas\Suhockis\[Suhockis.xlsm]Nodarbību saraksts'!I20</f>
    </nc>
  </rcc>
  <rcc rId="5419" sId="1">
    <oc r="J380">
      <f>'P:\2Novada_Nodala\2 NP mēneša plāns\04_Plānošanas matricas\Suhockis\[Suhockis.xlsm]Nodarbību saraksts'!J20</f>
    </oc>
    <nc r="J380">
      <f>'P:\2Novada_parvalde\2 NP mēneša plāns\04_Plānošanas matricas\Suhockis\[Suhockis.xlsm]Nodarbību saraksts'!J20</f>
    </nc>
  </rcc>
  <rcc rId="5420" sId="1">
    <oc r="K380">
      <f>'P:\2Novada_Nodala\2 NP mēneša plāns\04_Plānošanas matricas\Suhockis\[Suhockis.xlsm]Nodarbību saraksts'!K20</f>
    </oc>
    <nc r="K380">
      <f>'P:\2Novada_parvalde\2 NP mēneša plāns\04_Plānošanas matricas\Suhockis\[Suhockis.xlsm]Nodarbību saraksts'!K20</f>
    </nc>
  </rcc>
  <rcc rId="5421" sId="1">
    <oc r="L380">
      <f>'P:\2Novada_Nodala\2 NP mēneša plāns\04_Plānošanas matricas\Suhockis\[Suhockis.xlsm]Nodarbību saraksts'!L20</f>
    </oc>
    <nc r="L380">
      <f>'P:\2Novada_parvalde\2 NP mēneša plāns\04_Plānošanas matricas\Suhockis\[Suhockis.xlsm]Nodarbību saraksts'!L20</f>
    </nc>
  </rcc>
  <rcc rId="5422" sId="1">
    <oc r="M380">
      <f>'P:\2Novada_Nodala\2 NP mēneša plāns\04_Plānošanas matricas\Suhockis\[Suhockis.xlsm]Nodarbību saraksts'!M20</f>
    </oc>
    <nc r="M380">
      <f>'P:\2Novada_parvalde\2 NP mēneša plāns\04_Plānošanas matricas\Suhockis\[Suhockis.xlsm]Nodarbību saraksts'!M20</f>
    </nc>
  </rcc>
  <rcc rId="5423" sId="1">
    <oc r="N380">
      <f>'P:\2Novada_Nodala\2 NP mēneša plāns\04_Plānošanas matricas\Suhockis\[Suhockis.xlsm]Nodarbību saraksts'!N20</f>
    </oc>
    <nc r="N380">
      <f>'P:\2Novada_parvalde\2 NP mēneša plāns\04_Plānošanas matricas\Suhockis\[Suhockis.xlsm]Nodarbību saraksts'!N20</f>
    </nc>
  </rcc>
  <rcc rId="5424" sId="1">
    <oc r="O380">
      <f>'P:\2Novada_Nodala\2 NP mēneša plāns\04_Plānošanas matricas\Suhockis\[Suhockis.xlsm]Nodarbību saraksts'!O20</f>
    </oc>
    <nc r="O380">
      <f>'P:\2Novada_parvalde\2 NP mēneša plāns\04_Plānošanas matricas\Suhockis\[Suhockis.xlsm]Nodarbību saraksts'!O20</f>
    </nc>
  </rcc>
  <rcc rId="5425" sId="1">
    <oc r="P380">
      <f>'P:\2Novada_Nodala\2 NP mēneša plāns\04_Plānošanas matricas\Suhockis\[Suhockis.xlsm]Nodarbību saraksts'!P20</f>
    </oc>
    <nc r="P380">
      <f>'P:\2Novada_parvalde\2 NP mēneša plāns\04_Plānošanas matricas\Suhockis\[Suhockis.xlsm]Nodarbību saraksts'!P20</f>
    </nc>
  </rcc>
  <rcc rId="5426" sId="1">
    <oc r="Q380">
      <f>'P:\2Novada_Nodala\2 NP mēneša plāns\04_Plānošanas matricas\Suhockis\[Suhockis.xlsm]Nodarbību saraksts'!Q20</f>
    </oc>
    <nc r="Q380">
      <f>'P:\2Novada_parvalde\2 NP mēneša plāns\04_Plānošanas matricas\Suhockis\[Suhockis.xlsm]Nodarbību saraksts'!Q20</f>
    </nc>
  </rcc>
  <rcc rId="5427" sId="1">
    <oc r="R380">
      <f>'P:\2Novada_Nodala\2 NP mēneša plāns\04_Plānošanas matricas\Suhockis\[Suhockis.xlsm]Nodarbību saraksts'!R20</f>
    </oc>
    <nc r="R380">
      <f>'P:\2Novada_parvalde\2 NP mēneša plāns\04_Plānošanas matricas\Suhockis\[Suhockis.xlsm]Nodarbību saraksts'!R20</f>
    </nc>
  </rcc>
  <rcc rId="5428" sId="1">
    <oc r="S380">
      <f>'P:\2Novada_Nodala\2 NP mēneša plāns\04_Plānošanas matricas\Suhockis\[Suhockis.xlsm]Nodarbību saraksts'!S20</f>
    </oc>
    <nc r="S380">
      <f>'P:\2Novada_parvalde\2 NP mēneša plāns\04_Plānošanas matricas\Suhockis\[Suhockis.xlsm]Nodarbību saraksts'!S20</f>
    </nc>
  </rcc>
  <rcc rId="5429" sId="1">
    <oc r="T380">
      <f>'P:\2Novada_Nodala\2 NP mēneša plāns\04_Plānošanas matricas\Suhockis\[Suhockis.xlsm]Nodarbību saraksts'!T20</f>
    </oc>
    <nc r="T380">
      <f>'P:\2Novada_parvalde\2 NP mēneša plāns\04_Plānošanas matricas\Suhockis\[Suhockis.xlsm]Nodarbību saraksts'!T20</f>
    </nc>
  </rcc>
  <rcc rId="5430" sId="1">
    <oc r="U380">
      <f>'P:\2Novada_Nodala\2 NP mēneša plāns\04_Plānošanas matricas\Suhockis\[Suhockis.xlsm]Nodarbību saraksts'!U20</f>
    </oc>
    <nc r="U380">
      <f>'P:\2Novada_parvalde\2 NP mēneša plāns\04_Plānošanas matricas\Suhockis\[Suhockis.xlsm]Nodarbību saraksts'!U20</f>
    </nc>
  </rcc>
  <rcc rId="5431" sId="1">
    <oc r="D381">
      <f>'P:\2Novada_Nodala\2 NP mēneša plāns\04_Plānošanas matricas\Suhockis\[Suhockis.xlsm]Nodarbību saraksts'!D21</f>
    </oc>
    <nc r="D381">
      <f>'P:\2Novada_parvalde\2 NP mēneša plāns\04_Plānošanas matricas\Suhockis\[Suhockis.xlsm]Nodarbību saraksts'!D21</f>
    </nc>
  </rcc>
  <rcc rId="5432" sId="1">
    <oc r="E381">
      <f>'P:\2Novada_Nodala\2 NP mēneša plāns\04_Plānošanas matricas\Suhockis\[Suhockis.xlsm]Nodarbību saraksts'!E21</f>
    </oc>
    <nc r="E381">
      <f>'P:\2Novada_parvalde\2 NP mēneša plāns\04_Plānošanas matricas\Suhockis\[Suhockis.xlsm]Nodarbību saraksts'!E21</f>
    </nc>
  </rcc>
  <rcc rId="5433" sId="1">
    <oc r="F381">
      <f>'P:\2Novada_Nodala\2 NP mēneša plāns\04_Plānošanas matricas\Suhockis\[Suhockis.xlsm]Nodarbību saraksts'!F21</f>
    </oc>
    <nc r="F381">
      <f>'P:\2Novada_parvalde\2 NP mēneša plāns\04_Plānošanas matricas\Suhockis\[Suhockis.xlsm]Nodarbību saraksts'!F21</f>
    </nc>
  </rcc>
  <rcc rId="5434" sId="1">
    <oc r="G381">
      <f>'P:\2Novada_Nodala\2 NP mēneša plāns\04_Plānošanas matricas\Suhockis\[Suhockis.xlsm]Nodarbību saraksts'!G21</f>
    </oc>
    <nc r="G381">
      <f>'P:\2Novada_parvalde\2 NP mēneša plāns\04_Plānošanas matricas\Suhockis\[Suhockis.xlsm]Nodarbību saraksts'!G21</f>
    </nc>
  </rcc>
  <rcc rId="5435" sId="1">
    <oc r="H381">
      <f>'P:\2Novada_Nodala\2 NP mēneša plāns\04_Plānošanas matricas\Suhockis\[Suhockis.xlsm]Nodarbību saraksts'!H21</f>
    </oc>
    <nc r="H381">
      <f>'P:\2Novada_parvalde\2 NP mēneša plāns\04_Plānošanas matricas\Suhockis\[Suhockis.xlsm]Nodarbību saraksts'!H21</f>
    </nc>
  </rcc>
  <rcc rId="5436" sId="1">
    <oc r="I381">
      <f>'P:\2Novada_Nodala\2 NP mēneša plāns\04_Plānošanas matricas\Suhockis\[Suhockis.xlsm]Nodarbību saraksts'!I21</f>
    </oc>
    <nc r="I381">
      <f>'P:\2Novada_parvalde\2 NP mēneša plāns\04_Plānošanas matricas\Suhockis\[Suhockis.xlsm]Nodarbību saraksts'!I21</f>
    </nc>
  </rcc>
  <rcc rId="5437" sId="1">
    <oc r="J381">
      <f>'P:\2Novada_Nodala\2 NP mēneša plāns\04_Plānošanas matricas\Suhockis\[Suhockis.xlsm]Nodarbību saraksts'!J21</f>
    </oc>
    <nc r="J381">
      <f>'P:\2Novada_parvalde\2 NP mēneša plāns\04_Plānošanas matricas\Suhockis\[Suhockis.xlsm]Nodarbību saraksts'!J21</f>
    </nc>
  </rcc>
  <rcc rId="5438" sId="1">
    <oc r="K381">
      <f>'P:\2Novada_Nodala\2 NP mēneša plāns\04_Plānošanas matricas\Suhockis\[Suhockis.xlsm]Nodarbību saraksts'!K21</f>
    </oc>
    <nc r="K381">
      <f>'P:\2Novada_parvalde\2 NP mēneša plāns\04_Plānošanas matricas\Suhockis\[Suhockis.xlsm]Nodarbību saraksts'!K21</f>
    </nc>
  </rcc>
  <rcc rId="5439" sId="1">
    <oc r="L381">
      <f>'P:\2Novada_Nodala\2 NP mēneša plāns\04_Plānošanas matricas\Suhockis\[Suhockis.xlsm]Nodarbību saraksts'!L21</f>
    </oc>
    <nc r="L381">
      <f>'P:\2Novada_parvalde\2 NP mēneša plāns\04_Plānošanas matricas\Suhockis\[Suhockis.xlsm]Nodarbību saraksts'!L21</f>
    </nc>
  </rcc>
  <rcc rId="5440" sId="1">
    <oc r="M381">
      <f>'P:\2Novada_Nodala\2 NP mēneša plāns\04_Plānošanas matricas\Suhockis\[Suhockis.xlsm]Nodarbību saraksts'!M21</f>
    </oc>
    <nc r="M381">
      <f>'P:\2Novada_parvalde\2 NP mēneša plāns\04_Plānošanas matricas\Suhockis\[Suhockis.xlsm]Nodarbību saraksts'!M21</f>
    </nc>
  </rcc>
  <rcc rId="5441" sId="1">
    <oc r="N381">
      <f>'P:\2Novada_Nodala\2 NP mēneša plāns\04_Plānošanas matricas\Suhockis\[Suhockis.xlsm]Nodarbību saraksts'!N21</f>
    </oc>
    <nc r="N381">
      <f>'P:\2Novada_parvalde\2 NP mēneša plāns\04_Plānošanas matricas\Suhockis\[Suhockis.xlsm]Nodarbību saraksts'!N21</f>
    </nc>
  </rcc>
  <rcc rId="5442" sId="1">
    <oc r="O381">
      <f>'P:\2Novada_Nodala\2 NP mēneša plāns\04_Plānošanas matricas\Suhockis\[Suhockis.xlsm]Nodarbību saraksts'!O21</f>
    </oc>
    <nc r="O381">
      <f>'P:\2Novada_parvalde\2 NP mēneša plāns\04_Plānošanas matricas\Suhockis\[Suhockis.xlsm]Nodarbību saraksts'!O21</f>
    </nc>
  </rcc>
  <rcc rId="5443" sId="1">
    <oc r="P381">
      <f>'P:\2Novada_Nodala\2 NP mēneša plāns\04_Plānošanas matricas\Suhockis\[Suhockis.xlsm]Nodarbību saraksts'!P21</f>
    </oc>
    <nc r="P381">
      <f>'P:\2Novada_parvalde\2 NP mēneša plāns\04_Plānošanas matricas\Suhockis\[Suhockis.xlsm]Nodarbību saraksts'!P21</f>
    </nc>
  </rcc>
  <rcc rId="5444" sId="1">
    <oc r="Q381">
      <f>'P:\2Novada_Nodala\2 NP mēneša plāns\04_Plānošanas matricas\Suhockis\[Suhockis.xlsm]Nodarbību saraksts'!Q21</f>
    </oc>
    <nc r="Q381">
      <f>'P:\2Novada_parvalde\2 NP mēneša plāns\04_Plānošanas matricas\Suhockis\[Suhockis.xlsm]Nodarbību saraksts'!Q21</f>
    </nc>
  </rcc>
  <rcc rId="5445" sId="1">
    <oc r="R381">
      <f>'P:\2Novada_Nodala\2 NP mēneša plāns\04_Plānošanas matricas\Suhockis\[Suhockis.xlsm]Nodarbību saraksts'!R21</f>
    </oc>
    <nc r="R381">
      <f>'P:\2Novada_parvalde\2 NP mēneša plāns\04_Plānošanas matricas\Suhockis\[Suhockis.xlsm]Nodarbību saraksts'!R21</f>
    </nc>
  </rcc>
  <rcc rId="5446" sId="1">
    <oc r="S381">
      <f>'P:\2Novada_Nodala\2 NP mēneša plāns\04_Plānošanas matricas\Suhockis\[Suhockis.xlsm]Nodarbību saraksts'!S21</f>
    </oc>
    <nc r="S381">
      <f>'P:\2Novada_parvalde\2 NP mēneša plāns\04_Plānošanas matricas\Suhockis\[Suhockis.xlsm]Nodarbību saraksts'!S21</f>
    </nc>
  </rcc>
  <rcc rId="5447" sId="1">
    <oc r="T381">
      <f>'P:\2Novada_Nodala\2 NP mēneša plāns\04_Plānošanas matricas\Suhockis\[Suhockis.xlsm]Nodarbību saraksts'!T21</f>
    </oc>
    <nc r="T381">
      <f>'P:\2Novada_parvalde\2 NP mēneša plāns\04_Plānošanas matricas\Suhockis\[Suhockis.xlsm]Nodarbību saraksts'!T21</f>
    </nc>
  </rcc>
  <rcc rId="5448" sId="1">
    <oc r="U381">
      <f>'P:\2Novada_Nodala\2 NP mēneša plāns\04_Plānošanas matricas\Suhockis\[Suhockis.xlsm]Nodarbību saraksts'!U21</f>
    </oc>
    <nc r="U381">
      <f>'P:\2Novada_parvalde\2 NP mēneša plāns\04_Plānošanas matricas\Suhockis\[Suhockis.xlsm]Nodarbību saraksts'!U21</f>
    </nc>
  </rcc>
  <rcc rId="5449" sId="1">
    <oc r="D382">
      <f>'P:\2Novada_Nodala\2 NP mēneša plāns\04_Plānošanas matricas\Suhockis\[Suhockis.xlsm]Nodarbību saraksts'!D22</f>
    </oc>
    <nc r="D382">
      <f>'P:\2Novada_parvalde\2 NP mēneša plāns\04_Plānošanas matricas\Suhockis\[Suhockis.xlsm]Nodarbību saraksts'!D22</f>
    </nc>
  </rcc>
  <rcc rId="5450" sId="1">
    <oc r="E382">
      <f>'P:\2Novada_Nodala\2 NP mēneša plāns\04_Plānošanas matricas\Suhockis\[Suhockis.xlsm]Nodarbību saraksts'!E22</f>
    </oc>
    <nc r="E382">
      <f>'P:\2Novada_parvalde\2 NP mēneša plāns\04_Plānošanas matricas\Suhockis\[Suhockis.xlsm]Nodarbību saraksts'!E22</f>
    </nc>
  </rcc>
  <rcc rId="5451" sId="1">
    <oc r="F382">
      <f>'P:\2Novada_Nodala\2 NP mēneša plāns\04_Plānošanas matricas\Suhockis\[Suhockis.xlsm]Nodarbību saraksts'!F22</f>
    </oc>
    <nc r="F382">
      <f>'P:\2Novada_parvalde\2 NP mēneša plāns\04_Plānošanas matricas\Suhockis\[Suhockis.xlsm]Nodarbību saraksts'!F22</f>
    </nc>
  </rcc>
  <rcc rId="5452" sId="1">
    <oc r="G382">
      <f>'P:\2Novada_Nodala\2 NP mēneša plāns\04_Plānošanas matricas\Suhockis\[Suhockis.xlsm]Nodarbību saraksts'!G22</f>
    </oc>
    <nc r="G382">
      <f>'P:\2Novada_parvalde\2 NP mēneša plāns\04_Plānošanas matricas\Suhockis\[Suhockis.xlsm]Nodarbību saraksts'!G22</f>
    </nc>
  </rcc>
  <rcc rId="5453" sId="1">
    <oc r="H382">
      <f>'P:\2Novada_Nodala\2 NP mēneša plāns\04_Plānošanas matricas\Suhockis\[Suhockis.xlsm]Nodarbību saraksts'!H22</f>
    </oc>
    <nc r="H382">
      <f>'P:\2Novada_parvalde\2 NP mēneša plāns\04_Plānošanas matricas\Suhockis\[Suhockis.xlsm]Nodarbību saraksts'!H22</f>
    </nc>
  </rcc>
  <rcc rId="5454" sId="1">
    <oc r="I382">
      <f>'P:\2Novada_Nodala\2 NP mēneša plāns\04_Plānošanas matricas\Suhockis\[Suhockis.xlsm]Nodarbību saraksts'!I22</f>
    </oc>
    <nc r="I382">
      <f>'P:\2Novada_parvalde\2 NP mēneša plāns\04_Plānošanas matricas\Suhockis\[Suhockis.xlsm]Nodarbību saraksts'!I22</f>
    </nc>
  </rcc>
  <rcc rId="5455" sId="1">
    <oc r="J382">
      <f>'P:\2Novada_Nodala\2 NP mēneša plāns\04_Plānošanas matricas\Suhockis\[Suhockis.xlsm]Nodarbību saraksts'!J22</f>
    </oc>
    <nc r="J382">
      <f>'P:\2Novada_parvalde\2 NP mēneša plāns\04_Plānošanas matricas\Suhockis\[Suhockis.xlsm]Nodarbību saraksts'!J22</f>
    </nc>
  </rcc>
  <rcc rId="5456" sId="1">
    <oc r="K382">
      <f>'P:\2Novada_Nodala\2 NP mēneša plāns\04_Plānošanas matricas\Suhockis\[Suhockis.xlsm]Nodarbību saraksts'!K22</f>
    </oc>
    <nc r="K382">
      <f>'P:\2Novada_parvalde\2 NP mēneša plāns\04_Plānošanas matricas\Suhockis\[Suhockis.xlsm]Nodarbību saraksts'!K22</f>
    </nc>
  </rcc>
  <rcc rId="5457" sId="1">
    <oc r="L382">
      <f>'P:\2Novada_Nodala\2 NP mēneša plāns\04_Plānošanas matricas\Suhockis\[Suhockis.xlsm]Nodarbību saraksts'!L22</f>
    </oc>
    <nc r="L382">
      <f>'P:\2Novada_parvalde\2 NP mēneša plāns\04_Plānošanas matricas\Suhockis\[Suhockis.xlsm]Nodarbību saraksts'!L22</f>
    </nc>
  </rcc>
  <rcc rId="5458" sId="1">
    <oc r="M382">
      <f>'P:\2Novada_Nodala\2 NP mēneša plāns\04_Plānošanas matricas\Suhockis\[Suhockis.xlsm]Nodarbību saraksts'!M22</f>
    </oc>
    <nc r="M382">
      <f>'P:\2Novada_parvalde\2 NP mēneša plāns\04_Plānošanas matricas\Suhockis\[Suhockis.xlsm]Nodarbību saraksts'!M22</f>
    </nc>
  </rcc>
  <rcc rId="5459" sId="1">
    <oc r="N382">
      <f>'P:\2Novada_Nodala\2 NP mēneša plāns\04_Plānošanas matricas\Suhockis\[Suhockis.xlsm]Nodarbību saraksts'!N22</f>
    </oc>
    <nc r="N382">
      <f>'P:\2Novada_parvalde\2 NP mēneša plāns\04_Plānošanas matricas\Suhockis\[Suhockis.xlsm]Nodarbību saraksts'!N22</f>
    </nc>
  </rcc>
  <rcc rId="5460" sId="1">
    <oc r="O382">
      <f>'P:\2Novada_Nodala\2 NP mēneša plāns\04_Plānošanas matricas\Suhockis\[Suhockis.xlsm]Nodarbību saraksts'!O22</f>
    </oc>
    <nc r="O382">
      <f>'P:\2Novada_parvalde\2 NP mēneša plāns\04_Plānošanas matricas\Suhockis\[Suhockis.xlsm]Nodarbību saraksts'!O22</f>
    </nc>
  </rcc>
  <rcc rId="5461" sId="1">
    <oc r="P382">
      <f>'P:\2Novada_Nodala\2 NP mēneša plāns\04_Plānošanas matricas\Suhockis\[Suhockis.xlsm]Nodarbību saraksts'!P22</f>
    </oc>
    <nc r="P382">
      <f>'P:\2Novada_parvalde\2 NP mēneša plāns\04_Plānošanas matricas\Suhockis\[Suhockis.xlsm]Nodarbību saraksts'!P22</f>
    </nc>
  </rcc>
  <rcc rId="5462" sId="1">
    <oc r="Q382">
      <f>'P:\2Novada_Nodala\2 NP mēneša plāns\04_Plānošanas matricas\Suhockis\[Suhockis.xlsm]Nodarbību saraksts'!Q22</f>
    </oc>
    <nc r="Q382">
      <f>'P:\2Novada_parvalde\2 NP mēneša plāns\04_Plānošanas matricas\Suhockis\[Suhockis.xlsm]Nodarbību saraksts'!Q22</f>
    </nc>
  </rcc>
  <rcc rId="5463" sId="1">
    <oc r="R382">
      <f>'P:\2Novada_Nodala\2 NP mēneša plāns\04_Plānošanas matricas\Suhockis\[Suhockis.xlsm]Nodarbību saraksts'!R22</f>
    </oc>
    <nc r="R382">
      <f>'P:\2Novada_parvalde\2 NP mēneša plāns\04_Plānošanas matricas\Suhockis\[Suhockis.xlsm]Nodarbību saraksts'!R22</f>
    </nc>
  </rcc>
  <rcc rId="5464" sId="1">
    <oc r="S382">
      <f>'P:\2Novada_Nodala\2 NP mēneša plāns\04_Plānošanas matricas\Suhockis\[Suhockis.xlsm]Nodarbību saraksts'!S22</f>
    </oc>
    <nc r="S382">
      <f>'P:\2Novada_parvalde\2 NP mēneša plāns\04_Plānošanas matricas\Suhockis\[Suhockis.xlsm]Nodarbību saraksts'!S22</f>
    </nc>
  </rcc>
  <rcc rId="5465" sId="1">
    <oc r="T382">
      <f>'P:\2Novada_Nodala\2 NP mēneša plāns\04_Plānošanas matricas\Suhockis\[Suhockis.xlsm]Nodarbību saraksts'!T22</f>
    </oc>
    <nc r="T382">
      <f>'P:\2Novada_parvalde\2 NP mēneša plāns\04_Plānošanas matricas\Suhockis\[Suhockis.xlsm]Nodarbību saraksts'!T22</f>
    </nc>
  </rcc>
  <rcc rId="5466" sId="1">
    <oc r="U382">
      <f>'P:\2Novada_Nodala\2 NP mēneša plāns\04_Plānošanas matricas\Suhockis\[Suhockis.xlsm]Nodarbību saraksts'!U22</f>
    </oc>
    <nc r="U382">
      <f>'P:\2Novada_parvalde\2 NP mēneša plāns\04_Plānošanas matricas\Suhockis\[Suhockis.xlsm]Nodarbību saraksts'!U22</f>
    </nc>
  </rcc>
  <rcc rId="5467" sId="1">
    <oc r="B385">
      <f>'P:\2Novada_Nodala\2 NP mēneša plāns\04_Plānošanas matricas\Šņukuts\[Šņukuts.xlsm]Nodarbību saraksts'!B13</f>
    </oc>
    <nc r="B385">
      <f>'P:\2Novada_parvalde\2 NP mēneša plāns\04_Plānošanas matricas\Šņukuts\[Šņukuts.xlsm]Nodarbību saraksts'!B13</f>
    </nc>
  </rcc>
  <rcc rId="5468" sId="1">
    <oc r="C385">
      <f>'P:\2Novada_Nodala\2 NP mēneša plāns\04_Plānošanas matricas\Šņukuts\[Šņukuts.xlsm]Nodarbību saraksts'!C13</f>
    </oc>
    <nc r="C385">
      <f>'P:\2Novada_parvalde\2 NP mēneša plāns\04_Plānošanas matricas\Šņukuts\[Šņukuts.xlsm]Nodarbību saraksts'!C13</f>
    </nc>
  </rcc>
  <rcc rId="5469" sId="1">
    <oc r="D385">
      <f>'P:\2Novada_Nodala\2 NP mēneša plāns\04_Plānošanas matricas\Šņukuts\[Šņukuts.xlsm]Nodarbību saraksts'!D13</f>
    </oc>
    <nc r="D385">
      <f>'P:\2Novada_parvalde\2 NP mēneša plāns\04_Plānošanas matricas\Šņukuts\[Šņukuts.xlsm]Nodarbību saraksts'!D13</f>
    </nc>
  </rcc>
  <rcc rId="5470" sId="1">
    <oc r="E385">
      <f>'P:\2Novada_Nodala\2 NP mēneša plāns\04_Plānošanas matricas\Šņukuts\[Šņukuts.xlsm]Nodarbību saraksts'!E13</f>
    </oc>
    <nc r="E385">
      <f>'P:\2Novada_parvalde\2 NP mēneša plāns\04_Plānošanas matricas\Šņukuts\[Šņukuts.xlsm]Nodarbību saraksts'!E13</f>
    </nc>
  </rcc>
  <rcc rId="5471" sId="1">
    <oc r="F385">
      <f>'P:\2Novada_Nodala\2 NP mēneša plāns\04_Plānošanas matricas\Šņukuts\[Šņukuts.xlsm]Nodarbību saraksts'!F13</f>
    </oc>
    <nc r="F385">
      <f>'P:\2Novada_parvalde\2 NP mēneša plāns\04_Plānošanas matricas\Šņukuts\[Šņukuts.xlsm]Nodarbību saraksts'!F13</f>
    </nc>
  </rcc>
  <rcc rId="5472" sId="1">
    <oc r="G385">
      <f>'P:\2Novada_Nodala\2 NP mēneša plāns\04_Plānošanas matricas\Šņukuts\[Šņukuts.xlsm]Nodarbību saraksts'!G13</f>
    </oc>
    <nc r="G385">
      <f>'P:\2Novada_parvalde\2 NP mēneša plāns\04_Plānošanas matricas\Šņukuts\[Šņukuts.xlsm]Nodarbību saraksts'!G13</f>
    </nc>
  </rcc>
  <rcc rId="5473" sId="1">
    <oc r="H385">
      <f>'P:\2Novada_Nodala\2 NP mēneša plāns\04_Plānošanas matricas\Šņukuts\[Šņukuts.xlsm]Nodarbību saraksts'!H13</f>
    </oc>
    <nc r="H385">
      <f>'P:\2Novada_parvalde\2 NP mēneša plāns\04_Plānošanas matricas\Šņukuts\[Šņukuts.xlsm]Nodarbību saraksts'!H13</f>
    </nc>
  </rcc>
  <rcc rId="5474" sId="1">
    <oc r="I385">
      <f>'P:\2Novada_Nodala\2 NP mēneša plāns\04_Plānošanas matricas\Šņukuts\[Šņukuts.xlsm]Nodarbību saraksts'!I13</f>
    </oc>
    <nc r="I385">
      <f>'P:\2Novada_parvalde\2 NP mēneša plāns\04_Plānošanas matricas\Šņukuts\[Šņukuts.xlsm]Nodarbību saraksts'!I13</f>
    </nc>
  </rcc>
  <rcc rId="5475" sId="1">
    <oc r="J385">
      <f>'P:\2Novada_Nodala\2 NP mēneša plāns\04_Plānošanas matricas\Šņukuts\[Šņukuts.xlsm]Nodarbību saraksts'!J13</f>
    </oc>
    <nc r="J385">
      <f>'P:\2Novada_parvalde\2 NP mēneša plāns\04_Plānošanas matricas\Šņukuts\[Šņukuts.xlsm]Nodarbību saraksts'!J13</f>
    </nc>
  </rcc>
  <rcc rId="5476" sId="1">
    <oc r="K385">
      <f>'P:\2Novada_Nodala\2 NP mēneša plāns\04_Plānošanas matricas\Šņukuts\[Šņukuts.xlsm]Nodarbību saraksts'!K13</f>
    </oc>
    <nc r="K385">
      <f>'P:\2Novada_parvalde\2 NP mēneša plāns\04_Plānošanas matricas\Šņukuts\[Šņukuts.xlsm]Nodarbību saraksts'!K13</f>
    </nc>
  </rcc>
  <rcc rId="5477" sId="1">
    <oc r="L385">
      <f>'P:\2Novada_Nodala\2 NP mēneša plāns\04_Plānošanas matricas\Šņukuts\[Šņukuts.xlsm]Nodarbību saraksts'!L13</f>
    </oc>
    <nc r="L385">
      <f>'P:\2Novada_parvalde\2 NP mēneša plāns\04_Plānošanas matricas\Šņukuts\[Šņukuts.xlsm]Nodarbību saraksts'!L13</f>
    </nc>
  </rcc>
  <rcc rId="5478" sId="1">
    <oc r="M385">
      <f>'P:\2Novada_Nodala\2 NP mēneša plāns\04_Plānošanas matricas\Šņukuts\[Šņukuts.xlsm]Nodarbību saraksts'!M13</f>
    </oc>
    <nc r="M385">
      <f>'P:\2Novada_parvalde\2 NP mēneša plāns\04_Plānošanas matricas\Šņukuts\[Šņukuts.xlsm]Nodarbību saraksts'!M13</f>
    </nc>
  </rcc>
  <rcc rId="5479" sId="1">
    <oc r="N385">
      <f>'P:\2Novada_Nodala\2 NP mēneša plāns\04_Plānošanas matricas\Šņukuts\[Šņukuts.xlsm]Nodarbību saraksts'!N13</f>
    </oc>
    <nc r="N385">
      <f>'P:\2Novada_parvalde\2 NP mēneša plāns\04_Plānošanas matricas\Šņukuts\[Šņukuts.xlsm]Nodarbību saraksts'!N13</f>
    </nc>
  </rcc>
  <rcc rId="5480" sId="1">
    <oc r="O385">
      <f>'P:\2Novada_Nodala\2 NP mēneša plāns\04_Plānošanas matricas\Šņukuts\[Šņukuts.xlsm]Nodarbību saraksts'!O13</f>
    </oc>
    <nc r="O385">
      <f>'P:\2Novada_parvalde\2 NP mēneša plāns\04_Plānošanas matricas\Šņukuts\[Šņukuts.xlsm]Nodarbību saraksts'!O13</f>
    </nc>
  </rcc>
  <rcc rId="5481" sId="1">
    <oc r="P385">
      <f>'P:\2Novada_Nodala\2 NP mēneša plāns\04_Plānošanas matricas\Šņukuts\[Šņukuts.xlsm]Nodarbību saraksts'!P13</f>
    </oc>
    <nc r="P385">
      <f>'P:\2Novada_parvalde\2 NP mēneša plāns\04_Plānošanas matricas\Šņukuts\[Šņukuts.xlsm]Nodarbību saraksts'!P13</f>
    </nc>
  </rcc>
  <rcc rId="5482" sId="1">
    <oc r="Q385">
      <f>'P:\2Novada_Nodala\2 NP mēneša plāns\04_Plānošanas matricas\Šņukuts\[Šņukuts.xlsm]Nodarbību saraksts'!Q13</f>
    </oc>
    <nc r="Q385">
      <f>'P:\2Novada_parvalde\2 NP mēneša plāns\04_Plānošanas matricas\Šņukuts\[Šņukuts.xlsm]Nodarbību saraksts'!Q13</f>
    </nc>
  </rcc>
  <rcc rId="5483" sId="1">
    <oc r="R385">
      <f>'P:\2Novada_Nodala\2 NP mēneša plāns\04_Plānošanas matricas\Šņukuts\[Šņukuts.xlsm]Nodarbību saraksts'!R13</f>
    </oc>
    <nc r="R385">
      <f>'P:\2Novada_parvalde\2 NP mēneša plāns\04_Plānošanas matricas\Šņukuts\[Šņukuts.xlsm]Nodarbību saraksts'!R13</f>
    </nc>
  </rcc>
  <rcc rId="5484" sId="1">
    <oc r="S385">
      <f>'P:\2Novada_Nodala\2 NP mēneša plāns\04_Plānošanas matricas\Šņukuts\[Šņukuts.xlsm]Nodarbību saraksts'!S13</f>
    </oc>
    <nc r="S385">
      <f>'P:\2Novada_parvalde\2 NP mēneša plāns\04_Plānošanas matricas\Šņukuts\[Šņukuts.xlsm]Nodarbību saraksts'!S13</f>
    </nc>
  </rcc>
  <rcc rId="5485" sId="1">
    <oc r="T385">
      <f>'P:\2Novada_Nodala\2 NP mēneša plāns\04_Plānošanas matricas\Šņukuts\[Šņukuts.xlsm]Nodarbību saraksts'!T13</f>
    </oc>
    <nc r="T385">
      <f>'P:\2Novada_parvalde\2 NP mēneša plāns\04_Plānošanas matricas\Šņukuts\[Šņukuts.xlsm]Nodarbību saraksts'!T13</f>
    </nc>
  </rcc>
  <rcc rId="5486" sId="1">
    <oc r="U385">
      <f>'P:\2Novada_Nodala\2 NP mēneša plāns\04_Plānošanas matricas\Šņukuts\[Šņukuts.xlsm]Nodarbību saraksts'!U13</f>
    </oc>
    <nc r="U385">
      <f>'P:\2Novada_parvalde\2 NP mēneša plāns\04_Plānošanas matricas\Šņukuts\[Šņukuts.xlsm]Nodarbību saraksts'!U13</f>
    </nc>
  </rcc>
  <rcc rId="5487" sId="1">
    <oc r="D386">
      <f>'P:\2Novada_Nodala\2 NP mēneša plāns\04_Plānošanas matricas\Šņukuts\[Šņukuts.xlsm]Nodarbību saraksts'!D14</f>
    </oc>
    <nc r="D386">
      <f>'P:\2Novada_parvalde\2 NP mēneša plāns\04_Plānošanas matricas\Šņukuts\[Šņukuts.xlsm]Nodarbību saraksts'!D14</f>
    </nc>
  </rcc>
  <rcc rId="5488" sId="1">
    <oc r="E386">
      <f>'P:\2Novada_Nodala\2 NP mēneša plāns\04_Plānošanas matricas\Šņukuts\[Šņukuts.xlsm]Nodarbību saraksts'!E14</f>
    </oc>
    <nc r="E386">
      <f>'P:\2Novada_parvalde\2 NP mēneša plāns\04_Plānošanas matricas\Šņukuts\[Šņukuts.xlsm]Nodarbību saraksts'!E14</f>
    </nc>
  </rcc>
  <rcc rId="5489" sId="1">
    <oc r="F386">
      <f>'P:\2Novada_Nodala\2 NP mēneša plāns\04_Plānošanas matricas\Šņukuts\[Šņukuts.xlsm]Nodarbību saraksts'!F14</f>
    </oc>
    <nc r="F386">
      <f>'P:\2Novada_parvalde\2 NP mēneša plāns\04_Plānošanas matricas\Šņukuts\[Šņukuts.xlsm]Nodarbību saraksts'!F14</f>
    </nc>
  </rcc>
  <rcc rId="5490" sId="1">
    <oc r="G386">
      <f>'P:\2Novada_Nodala\2 NP mēneša plāns\04_Plānošanas matricas\Šņukuts\[Šņukuts.xlsm]Nodarbību saraksts'!G14</f>
    </oc>
    <nc r="G386">
      <f>'P:\2Novada_parvalde\2 NP mēneša plāns\04_Plānošanas matricas\Šņukuts\[Šņukuts.xlsm]Nodarbību saraksts'!G14</f>
    </nc>
  </rcc>
  <rcc rId="5491" sId="1">
    <oc r="H386">
      <f>'P:\2Novada_Nodala\2 NP mēneša plāns\04_Plānošanas matricas\Šņukuts\[Šņukuts.xlsm]Nodarbību saraksts'!H14</f>
    </oc>
    <nc r="H386">
      <f>'P:\2Novada_parvalde\2 NP mēneša plāns\04_Plānošanas matricas\Šņukuts\[Šņukuts.xlsm]Nodarbību saraksts'!H14</f>
    </nc>
  </rcc>
  <rcc rId="5492" sId="1">
    <oc r="I386">
      <f>'P:\2Novada_Nodala\2 NP mēneša plāns\04_Plānošanas matricas\Šņukuts\[Šņukuts.xlsm]Nodarbību saraksts'!I14</f>
    </oc>
    <nc r="I386">
      <f>'P:\2Novada_parvalde\2 NP mēneša plāns\04_Plānošanas matricas\Šņukuts\[Šņukuts.xlsm]Nodarbību saraksts'!I14</f>
    </nc>
  </rcc>
  <rcc rId="5493" sId="1">
    <oc r="J386">
      <f>'P:\2Novada_Nodala\2 NP mēneša plāns\04_Plānošanas matricas\Šņukuts\[Šņukuts.xlsm]Nodarbību saraksts'!J14</f>
    </oc>
    <nc r="J386">
      <f>'P:\2Novada_parvalde\2 NP mēneša plāns\04_Plānošanas matricas\Šņukuts\[Šņukuts.xlsm]Nodarbību saraksts'!J14</f>
    </nc>
  </rcc>
  <rcc rId="5494" sId="1">
    <oc r="K386">
      <f>'P:\2Novada_Nodala\2 NP mēneša plāns\04_Plānošanas matricas\Šņukuts\[Šņukuts.xlsm]Nodarbību saraksts'!K14</f>
    </oc>
    <nc r="K386">
      <f>'P:\2Novada_parvalde\2 NP mēneša plāns\04_Plānošanas matricas\Šņukuts\[Šņukuts.xlsm]Nodarbību saraksts'!K14</f>
    </nc>
  </rcc>
  <rcc rId="5495" sId="1">
    <oc r="L386">
      <f>'P:\2Novada_Nodala\2 NP mēneša plāns\04_Plānošanas matricas\Šņukuts\[Šņukuts.xlsm]Nodarbību saraksts'!L14</f>
    </oc>
    <nc r="L386">
      <f>'P:\2Novada_parvalde\2 NP mēneša plāns\04_Plānošanas matricas\Šņukuts\[Šņukuts.xlsm]Nodarbību saraksts'!L14</f>
    </nc>
  </rcc>
  <rcc rId="5496" sId="1">
    <oc r="M386">
      <f>'P:\2Novada_Nodala\2 NP mēneša plāns\04_Plānošanas matricas\Šņukuts\[Šņukuts.xlsm]Nodarbību saraksts'!M14</f>
    </oc>
    <nc r="M386">
      <f>'P:\2Novada_parvalde\2 NP mēneša plāns\04_Plānošanas matricas\Šņukuts\[Šņukuts.xlsm]Nodarbību saraksts'!M14</f>
    </nc>
  </rcc>
  <rcc rId="5497" sId="1">
    <oc r="N386">
      <f>'P:\2Novada_Nodala\2 NP mēneša plāns\04_Plānošanas matricas\Šņukuts\[Šņukuts.xlsm]Nodarbību saraksts'!N14</f>
    </oc>
    <nc r="N386">
      <f>'P:\2Novada_parvalde\2 NP mēneša plāns\04_Plānošanas matricas\Šņukuts\[Šņukuts.xlsm]Nodarbību saraksts'!N14</f>
    </nc>
  </rcc>
  <rcc rId="5498" sId="1">
    <oc r="O386">
      <f>'P:\2Novada_Nodala\2 NP mēneša plāns\04_Plānošanas matricas\Šņukuts\[Šņukuts.xlsm]Nodarbību saraksts'!O14</f>
    </oc>
    <nc r="O386">
      <f>'P:\2Novada_parvalde\2 NP mēneša plāns\04_Plānošanas matricas\Šņukuts\[Šņukuts.xlsm]Nodarbību saraksts'!O14</f>
    </nc>
  </rcc>
  <rcc rId="5499" sId="1">
    <oc r="P386">
      <f>'P:\2Novada_Nodala\2 NP mēneša plāns\04_Plānošanas matricas\Šņukuts\[Šņukuts.xlsm]Nodarbību saraksts'!P14</f>
    </oc>
    <nc r="P386">
      <f>'P:\2Novada_parvalde\2 NP mēneša plāns\04_Plānošanas matricas\Šņukuts\[Šņukuts.xlsm]Nodarbību saraksts'!P14</f>
    </nc>
  </rcc>
  <rcc rId="5500" sId="1">
    <oc r="Q386">
      <f>'P:\2Novada_Nodala\2 NP mēneša plāns\04_Plānošanas matricas\Šņukuts\[Šņukuts.xlsm]Nodarbību saraksts'!Q14</f>
    </oc>
    <nc r="Q386">
      <f>'P:\2Novada_parvalde\2 NP mēneša plāns\04_Plānošanas matricas\Šņukuts\[Šņukuts.xlsm]Nodarbību saraksts'!Q14</f>
    </nc>
  </rcc>
  <rcc rId="5501" sId="1">
    <oc r="R386">
      <f>'P:\2Novada_Nodala\2 NP mēneša plāns\04_Plānošanas matricas\Šņukuts\[Šņukuts.xlsm]Nodarbību saraksts'!R14</f>
    </oc>
    <nc r="R386">
      <f>'P:\2Novada_parvalde\2 NP mēneša plāns\04_Plānošanas matricas\Šņukuts\[Šņukuts.xlsm]Nodarbību saraksts'!R14</f>
    </nc>
  </rcc>
  <rcc rId="5502" sId="1">
    <oc r="S386">
      <f>'P:\2Novada_Nodala\2 NP mēneša plāns\04_Plānošanas matricas\Šņukuts\[Šņukuts.xlsm]Nodarbību saraksts'!S14</f>
    </oc>
    <nc r="S386">
      <f>'P:\2Novada_parvalde\2 NP mēneša plāns\04_Plānošanas matricas\Šņukuts\[Šņukuts.xlsm]Nodarbību saraksts'!S14</f>
    </nc>
  </rcc>
  <rcc rId="5503" sId="1">
    <oc r="T386">
      <f>'P:\2Novada_Nodala\2 NP mēneša plāns\04_Plānošanas matricas\Šņukuts\[Šņukuts.xlsm]Nodarbību saraksts'!T14</f>
    </oc>
    <nc r="T386">
      <f>'P:\2Novada_parvalde\2 NP mēneša plāns\04_Plānošanas matricas\Šņukuts\[Šņukuts.xlsm]Nodarbību saraksts'!T14</f>
    </nc>
  </rcc>
  <rcc rId="5504" sId="1">
    <oc r="U386">
      <f>'P:\2Novada_Nodala\2 NP mēneša plāns\04_Plānošanas matricas\Šņukuts\[Šņukuts.xlsm]Nodarbību saraksts'!U14</f>
    </oc>
    <nc r="U386">
      <f>'P:\2Novada_parvalde\2 NP mēneša plāns\04_Plānošanas matricas\Šņukuts\[Šņukuts.xlsm]Nodarbību saraksts'!U14</f>
    </nc>
  </rcc>
  <rcc rId="5505" sId="1">
    <oc r="D387">
      <f>'P:\2Novada_Nodala\2 NP mēneša plāns\04_Plānošanas matricas\Šņukuts\[Šņukuts.xlsm]Nodarbību saraksts'!D15</f>
    </oc>
    <nc r="D387">
      <f>'P:\2Novada_parvalde\2 NP mēneša plāns\04_Plānošanas matricas\Šņukuts\[Šņukuts.xlsm]Nodarbību saraksts'!D15</f>
    </nc>
  </rcc>
  <rcc rId="5506" sId="1">
    <oc r="E387">
      <f>'P:\2Novada_Nodala\2 NP mēneša plāns\04_Plānošanas matricas\Šņukuts\[Šņukuts.xlsm]Nodarbību saraksts'!E15</f>
    </oc>
    <nc r="E387">
      <f>'P:\2Novada_parvalde\2 NP mēneša plāns\04_Plānošanas matricas\Šņukuts\[Šņukuts.xlsm]Nodarbību saraksts'!E15</f>
    </nc>
  </rcc>
  <rcc rId="5507" sId="1">
    <oc r="F387">
      <f>'P:\2Novada_Nodala\2 NP mēneša plāns\04_Plānošanas matricas\Šņukuts\[Šņukuts.xlsm]Nodarbību saraksts'!F15</f>
    </oc>
    <nc r="F387">
      <f>'P:\2Novada_parvalde\2 NP mēneša plāns\04_Plānošanas matricas\Šņukuts\[Šņukuts.xlsm]Nodarbību saraksts'!F15</f>
    </nc>
  </rcc>
  <rcc rId="5508" sId="1">
    <oc r="G387">
      <f>'P:\2Novada_Nodala\2 NP mēneša plāns\04_Plānošanas matricas\Šņukuts\[Šņukuts.xlsm]Nodarbību saraksts'!G15</f>
    </oc>
    <nc r="G387">
      <f>'P:\2Novada_parvalde\2 NP mēneša plāns\04_Plānošanas matricas\Šņukuts\[Šņukuts.xlsm]Nodarbību saraksts'!G15</f>
    </nc>
  </rcc>
  <rcc rId="5509" sId="1">
    <oc r="H387">
      <f>'P:\2Novada_Nodala\2 NP mēneša plāns\04_Plānošanas matricas\Šņukuts\[Šņukuts.xlsm]Nodarbību saraksts'!H15</f>
    </oc>
    <nc r="H387">
      <f>'P:\2Novada_parvalde\2 NP mēneša plāns\04_Plānošanas matricas\Šņukuts\[Šņukuts.xlsm]Nodarbību saraksts'!H15</f>
    </nc>
  </rcc>
  <rcc rId="5510" sId="1">
    <oc r="I387">
      <f>'P:\2Novada_Nodala\2 NP mēneša plāns\04_Plānošanas matricas\Šņukuts\[Šņukuts.xlsm]Nodarbību saraksts'!I15</f>
    </oc>
    <nc r="I387">
      <f>'P:\2Novada_parvalde\2 NP mēneša plāns\04_Plānošanas matricas\Šņukuts\[Šņukuts.xlsm]Nodarbību saraksts'!I15</f>
    </nc>
  </rcc>
  <rcc rId="5511" sId="1">
    <oc r="J387">
      <f>'P:\2Novada_Nodala\2 NP mēneša plāns\04_Plānošanas matricas\Šņukuts\[Šņukuts.xlsm]Nodarbību saraksts'!J15</f>
    </oc>
    <nc r="J387">
      <f>'P:\2Novada_parvalde\2 NP mēneša plāns\04_Plānošanas matricas\Šņukuts\[Šņukuts.xlsm]Nodarbību saraksts'!J15</f>
    </nc>
  </rcc>
  <rcc rId="5512" sId="1">
    <oc r="K387">
      <f>'P:\2Novada_Nodala\2 NP mēneša plāns\04_Plānošanas matricas\Šņukuts\[Šņukuts.xlsm]Nodarbību saraksts'!K15</f>
    </oc>
    <nc r="K387">
      <f>'P:\2Novada_parvalde\2 NP mēneša plāns\04_Plānošanas matricas\Šņukuts\[Šņukuts.xlsm]Nodarbību saraksts'!K15</f>
    </nc>
  </rcc>
  <rcc rId="5513" sId="1">
    <oc r="L387">
      <f>'P:\2Novada_Nodala\2 NP mēneša plāns\04_Plānošanas matricas\Šņukuts\[Šņukuts.xlsm]Nodarbību saraksts'!L15</f>
    </oc>
    <nc r="L387">
      <f>'P:\2Novada_parvalde\2 NP mēneša plāns\04_Plānošanas matricas\Šņukuts\[Šņukuts.xlsm]Nodarbību saraksts'!L15</f>
    </nc>
  </rcc>
  <rcc rId="5514" sId="1">
    <oc r="M387">
      <f>'P:\2Novada_Nodala\2 NP mēneša plāns\04_Plānošanas matricas\Šņukuts\[Šņukuts.xlsm]Nodarbību saraksts'!M15</f>
    </oc>
    <nc r="M387">
      <f>'P:\2Novada_parvalde\2 NP mēneša plāns\04_Plānošanas matricas\Šņukuts\[Šņukuts.xlsm]Nodarbību saraksts'!M15</f>
    </nc>
  </rcc>
  <rcc rId="5515" sId="1">
    <oc r="N387">
      <f>'P:\2Novada_Nodala\2 NP mēneša plāns\04_Plānošanas matricas\Šņukuts\[Šņukuts.xlsm]Nodarbību saraksts'!N15</f>
    </oc>
    <nc r="N387">
      <f>'P:\2Novada_parvalde\2 NP mēneša plāns\04_Plānošanas matricas\Šņukuts\[Šņukuts.xlsm]Nodarbību saraksts'!N15</f>
    </nc>
  </rcc>
  <rcc rId="5516" sId="1">
    <oc r="O387">
      <f>'P:\2Novada_Nodala\2 NP mēneša plāns\04_Plānošanas matricas\Šņukuts\[Šņukuts.xlsm]Nodarbību saraksts'!O15</f>
    </oc>
    <nc r="O387">
      <f>'P:\2Novada_parvalde\2 NP mēneša plāns\04_Plānošanas matricas\Šņukuts\[Šņukuts.xlsm]Nodarbību saraksts'!O15</f>
    </nc>
  </rcc>
  <rcc rId="5517" sId="1">
    <oc r="P387">
      <f>'P:\2Novada_Nodala\2 NP mēneša plāns\04_Plānošanas matricas\Šņukuts\[Šņukuts.xlsm]Nodarbību saraksts'!P15</f>
    </oc>
    <nc r="P387">
      <f>'P:\2Novada_parvalde\2 NP mēneša plāns\04_Plānošanas matricas\Šņukuts\[Šņukuts.xlsm]Nodarbību saraksts'!P15</f>
    </nc>
  </rcc>
  <rcc rId="5518" sId="1">
    <oc r="Q387">
      <f>'P:\2Novada_Nodala\2 NP mēneša plāns\04_Plānošanas matricas\Šņukuts\[Šņukuts.xlsm]Nodarbību saraksts'!Q15</f>
    </oc>
    <nc r="Q387">
      <f>'P:\2Novada_parvalde\2 NP mēneša plāns\04_Plānošanas matricas\Šņukuts\[Šņukuts.xlsm]Nodarbību saraksts'!Q15</f>
    </nc>
  </rcc>
  <rcc rId="5519" sId="1">
    <oc r="R387">
      <f>'P:\2Novada_Nodala\2 NP mēneša plāns\04_Plānošanas matricas\Šņukuts\[Šņukuts.xlsm]Nodarbību saraksts'!R15</f>
    </oc>
    <nc r="R387">
      <f>'P:\2Novada_parvalde\2 NP mēneša plāns\04_Plānošanas matricas\Šņukuts\[Šņukuts.xlsm]Nodarbību saraksts'!R15</f>
    </nc>
  </rcc>
  <rcc rId="5520" sId="1">
    <oc r="S387">
      <f>'P:\2Novada_Nodala\2 NP mēneša plāns\04_Plānošanas matricas\Šņukuts\[Šņukuts.xlsm]Nodarbību saraksts'!S15</f>
    </oc>
    <nc r="S387">
      <f>'P:\2Novada_parvalde\2 NP mēneša plāns\04_Plānošanas matricas\Šņukuts\[Šņukuts.xlsm]Nodarbību saraksts'!S15</f>
    </nc>
  </rcc>
  <rcc rId="5521" sId="1">
    <oc r="T387">
      <f>'P:\2Novada_Nodala\2 NP mēneša plāns\04_Plānošanas matricas\Šņukuts\[Šņukuts.xlsm]Nodarbību saraksts'!T15</f>
    </oc>
    <nc r="T387">
      <f>'P:\2Novada_parvalde\2 NP mēneša plāns\04_Plānošanas matricas\Šņukuts\[Šņukuts.xlsm]Nodarbību saraksts'!T15</f>
    </nc>
  </rcc>
  <rcc rId="5522" sId="1">
    <oc r="U387">
      <f>'P:\2Novada_Nodala\2 NP mēneša plāns\04_Plānošanas matricas\Šņukuts\[Šņukuts.xlsm]Nodarbību saraksts'!U15</f>
    </oc>
    <nc r="U387">
      <f>'P:\2Novada_parvalde\2 NP mēneša plāns\04_Plānošanas matricas\Šņukuts\[Šņukuts.xlsm]Nodarbību saraksts'!U15</f>
    </nc>
  </rcc>
  <rcc rId="5523" sId="1">
    <oc r="D388">
      <f>'P:\2Novada_Nodala\2 NP mēneša plāns\04_Plānošanas matricas\Šņukuts\[Šņukuts.xlsm]Nodarbību saraksts'!D16</f>
    </oc>
    <nc r="D388">
      <f>'P:\2Novada_parvalde\2 NP mēneša plāns\04_Plānošanas matricas\Šņukuts\[Šņukuts.xlsm]Nodarbību saraksts'!D16</f>
    </nc>
  </rcc>
  <rcc rId="5524" sId="1">
    <oc r="E388">
      <f>'P:\2Novada_Nodala\2 NP mēneša plāns\04_Plānošanas matricas\Šņukuts\[Šņukuts.xlsm]Nodarbību saraksts'!E16</f>
    </oc>
    <nc r="E388">
      <f>'P:\2Novada_parvalde\2 NP mēneša plāns\04_Plānošanas matricas\Šņukuts\[Šņukuts.xlsm]Nodarbību saraksts'!E16</f>
    </nc>
  </rcc>
  <rcc rId="5525" sId="1">
    <oc r="F388">
      <f>'P:\2Novada_Nodala\2 NP mēneša plāns\04_Plānošanas matricas\Šņukuts\[Šņukuts.xlsm]Nodarbību saraksts'!F16</f>
    </oc>
    <nc r="F388">
      <f>'P:\2Novada_parvalde\2 NP mēneša plāns\04_Plānošanas matricas\Šņukuts\[Šņukuts.xlsm]Nodarbību saraksts'!F16</f>
    </nc>
  </rcc>
  <rcc rId="5526" sId="1">
    <oc r="G388">
      <f>'P:\2Novada_Nodala\2 NP mēneša plāns\04_Plānošanas matricas\Šņukuts\[Šņukuts.xlsm]Nodarbību saraksts'!G16</f>
    </oc>
    <nc r="G388">
      <f>'P:\2Novada_parvalde\2 NP mēneša plāns\04_Plānošanas matricas\Šņukuts\[Šņukuts.xlsm]Nodarbību saraksts'!G16</f>
    </nc>
  </rcc>
  <rcc rId="5527" sId="1">
    <oc r="H388">
      <f>'P:\2Novada_Nodala\2 NP mēneša plāns\04_Plānošanas matricas\Šņukuts\[Šņukuts.xlsm]Nodarbību saraksts'!H16</f>
    </oc>
    <nc r="H388">
      <f>'P:\2Novada_parvalde\2 NP mēneša plāns\04_Plānošanas matricas\Šņukuts\[Šņukuts.xlsm]Nodarbību saraksts'!H16</f>
    </nc>
  </rcc>
  <rcc rId="5528" sId="1">
    <oc r="I388">
      <f>'P:\2Novada_Nodala\2 NP mēneša plāns\04_Plānošanas matricas\Šņukuts\[Šņukuts.xlsm]Nodarbību saraksts'!I16</f>
    </oc>
    <nc r="I388">
      <f>'P:\2Novada_parvalde\2 NP mēneša plāns\04_Plānošanas matricas\Šņukuts\[Šņukuts.xlsm]Nodarbību saraksts'!I16</f>
    </nc>
  </rcc>
  <rcc rId="5529" sId="1">
    <oc r="J388">
      <f>'P:\2Novada_Nodala\2 NP mēneša plāns\04_Plānošanas matricas\Šņukuts\[Šņukuts.xlsm]Nodarbību saraksts'!J16</f>
    </oc>
    <nc r="J388">
      <f>'P:\2Novada_parvalde\2 NP mēneša plāns\04_Plānošanas matricas\Šņukuts\[Šņukuts.xlsm]Nodarbību saraksts'!J16</f>
    </nc>
  </rcc>
  <rcc rId="5530" sId="1">
    <oc r="K388">
      <f>'P:\2Novada_Nodala\2 NP mēneša plāns\04_Plānošanas matricas\Šņukuts\[Šņukuts.xlsm]Nodarbību saraksts'!K16</f>
    </oc>
    <nc r="K388">
      <f>'P:\2Novada_parvalde\2 NP mēneša plāns\04_Plānošanas matricas\Šņukuts\[Šņukuts.xlsm]Nodarbību saraksts'!K16</f>
    </nc>
  </rcc>
  <rcc rId="5531" sId="1">
    <oc r="L388">
      <f>'P:\2Novada_Nodala\2 NP mēneša plāns\04_Plānošanas matricas\Šņukuts\[Šņukuts.xlsm]Nodarbību saraksts'!L16</f>
    </oc>
    <nc r="L388">
      <f>'P:\2Novada_parvalde\2 NP mēneša plāns\04_Plānošanas matricas\Šņukuts\[Šņukuts.xlsm]Nodarbību saraksts'!L16</f>
    </nc>
  </rcc>
  <rcc rId="5532" sId="1">
    <oc r="M388">
      <f>'P:\2Novada_Nodala\2 NP mēneša plāns\04_Plānošanas matricas\Šņukuts\[Šņukuts.xlsm]Nodarbību saraksts'!M16</f>
    </oc>
    <nc r="M388">
      <f>'P:\2Novada_parvalde\2 NP mēneša plāns\04_Plānošanas matricas\Šņukuts\[Šņukuts.xlsm]Nodarbību saraksts'!M16</f>
    </nc>
  </rcc>
  <rcc rId="5533" sId="1">
    <oc r="N388">
      <f>'P:\2Novada_Nodala\2 NP mēneša plāns\04_Plānošanas matricas\Šņukuts\[Šņukuts.xlsm]Nodarbību saraksts'!N16</f>
    </oc>
    <nc r="N388">
      <f>'P:\2Novada_parvalde\2 NP mēneša plāns\04_Plānošanas matricas\Šņukuts\[Šņukuts.xlsm]Nodarbību saraksts'!N16</f>
    </nc>
  </rcc>
  <rcc rId="5534" sId="1">
    <oc r="O388">
      <f>'P:\2Novada_Nodala\2 NP mēneša plāns\04_Plānošanas matricas\Šņukuts\[Šņukuts.xlsm]Nodarbību saraksts'!O16</f>
    </oc>
    <nc r="O388">
      <f>'P:\2Novada_parvalde\2 NP mēneša plāns\04_Plānošanas matricas\Šņukuts\[Šņukuts.xlsm]Nodarbību saraksts'!O16</f>
    </nc>
  </rcc>
  <rcc rId="5535" sId="1">
    <oc r="P388">
      <f>'P:\2Novada_Nodala\2 NP mēneša plāns\04_Plānošanas matricas\Šņukuts\[Šņukuts.xlsm]Nodarbību saraksts'!P16</f>
    </oc>
    <nc r="P388">
      <f>'P:\2Novada_parvalde\2 NP mēneša plāns\04_Plānošanas matricas\Šņukuts\[Šņukuts.xlsm]Nodarbību saraksts'!P16</f>
    </nc>
  </rcc>
  <rcc rId="5536" sId="1">
    <oc r="Q388">
      <f>'P:\2Novada_Nodala\2 NP mēneša plāns\04_Plānošanas matricas\Šņukuts\[Šņukuts.xlsm]Nodarbību saraksts'!Q16</f>
    </oc>
    <nc r="Q388">
      <f>'P:\2Novada_parvalde\2 NP mēneša plāns\04_Plānošanas matricas\Šņukuts\[Šņukuts.xlsm]Nodarbību saraksts'!Q16</f>
    </nc>
  </rcc>
  <rcc rId="5537" sId="1">
    <oc r="R388">
      <f>'P:\2Novada_Nodala\2 NP mēneša plāns\04_Plānošanas matricas\Šņukuts\[Šņukuts.xlsm]Nodarbību saraksts'!R16</f>
    </oc>
    <nc r="R388">
      <f>'P:\2Novada_parvalde\2 NP mēneša plāns\04_Plānošanas matricas\Šņukuts\[Šņukuts.xlsm]Nodarbību saraksts'!R16</f>
    </nc>
  </rcc>
  <rcc rId="5538" sId="1">
    <oc r="S388">
      <f>'P:\2Novada_Nodala\2 NP mēneša plāns\04_Plānošanas matricas\Šņukuts\[Šņukuts.xlsm]Nodarbību saraksts'!S16</f>
    </oc>
    <nc r="S388">
      <f>'P:\2Novada_parvalde\2 NP mēneša plāns\04_Plānošanas matricas\Šņukuts\[Šņukuts.xlsm]Nodarbību saraksts'!S16</f>
    </nc>
  </rcc>
  <rcc rId="5539" sId="1">
    <oc r="T388">
      <f>'P:\2Novada_Nodala\2 NP mēneša plāns\04_Plānošanas matricas\Šņukuts\[Šņukuts.xlsm]Nodarbību saraksts'!T16</f>
    </oc>
    <nc r="T388">
      <f>'P:\2Novada_parvalde\2 NP mēneša plāns\04_Plānošanas matricas\Šņukuts\[Šņukuts.xlsm]Nodarbību saraksts'!T16</f>
    </nc>
  </rcc>
  <rcc rId="5540" sId="1">
    <oc r="U388">
      <f>'P:\2Novada_Nodala\2 NP mēneša plāns\04_Plānošanas matricas\Šņukuts\[Šņukuts.xlsm]Nodarbību saraksts'!U16</f>
    </oc>
    <nc r="U388">
      <f>'P:\2Novada_parvalde\2 NP mēneša plāns\04_Plānošanas matricas\Šņukuts\[Šņukuts.xlsm]Nodarbību saraksts'!U16</f>
    </nc>
  </rcc>
  <rcc rId="5541" sId="1">
    <oc r="D389">
      <f>'P:\2Novada_Nodala\2 NP mēneša plāns\04_Plānošanas matricas\Šņukuts\[Šņukuts.xlsm]Nodarbību saraksts'!D17</f>
    </oc>
    <nc r="D389">
      <f>'P:\2Novada_parvalde\2 NP mēneša plāns\04_Plānošanas matricas\Šņukuts\[Šņukuts.xlsm]Nodarbību saraksts'!D17</f>
    </nc>
  </rcc>
  <rcc rId="5542" sId="1">
    <oc r="E389">
      <f>'P:\2Novada_Nodala\2 NP mēneša plāns\04_Plānošanas matricas\Šņukuts\[Šņukuts.xlsm]Nodarbību saraksts'!E17</f>
    </oc>
    <nc r="E389">
      <f>'P:\2Novada_parvalde\2 NP mēneša plāns\04_Plānošanas matricas\Šņukuts\[Šņukuts.xlsm]Nodarbību saraksts'!E17</f>
    </nc>
  </rcc>
  <rcc rId="5543" sId="1">
    <oc r="F389">
      <f>'P:\2Novada_Nodala\2 NP mēneša plāns\04_Plānošanas matricas\Šņukuts\[Šņukuts.xlsm]Nodarbību saraksts'!F17</f>
    </oc>
    <nc r="F389">
      <f>'P:\2Novada_parvalde\2 NP mēneša plāns\04_Plānošanas matricas\Šņukuts\[Šņukuts.xlsm]Nodarbību saraksts'!F17</f>
    </nc>
  </rcc>
  <rcc rId="5544" sId="1">
    <oc r="G389">
      <f>'P:\2Novada_Nodala\2 NP mēneša plāns\04_Plānošanas matricas\Šņukuts\[Šņukuts.xlsm]Nodarbību saraksts'!G17</f>
    </oc>
    <nc r="G389">
      <f>'P:\2Novada_parvalde\2 NP mēneša plāns\04_Plānošanas matricas\Šņukuts\[Šņukuts.xlsm]Nodarbību saraksts'!G17</f>
    </nc>
  </rcc>
  <rcc rId="5545" sId="1">
    <oc r="H389">
      <f>'P:\2Novada_Nodala\2 NP mēneša plāns\04_Plānošanas matricas\Šņukuts\[Šņukuts.xlsm]Nodarbību saraksts'!H17</f>
    </oc>
    <nc r="H389">
      <f>'P:\2Novada_parvalde\2 NP mēneša plāns\04_Plānošanas matricas\Šņukuts\[Šņukuts.xlsm]Nodarbību saraksts'!H17</f>
    </nc>
  </rcc>
  <rcc rId="5546" sId="1">
    <oc r="I389">
      <f>'P:\2Novada_Nodala\2 NP mēneša plāns\04_Plānošanas matricas\Šņukuts\[Šņukuts.xlsm]Nodarbību saraksts'!I17</f>
    </oc>
    <nc r="I389">
      <f>'P:\2Novada_parvalde\2 NP mēneša plāns\04_Plānošanas matricas\Šņukuts\[Šņukuts.xlsm]Nodarbību saraksts'!I17</f>
    </nc>
  </rcc>
  <rcc rId="5547" sId="1">
    <oc r="J389">
      <f>'P:\2Novada_Nodala\2 NP mēneša plāns\04_Plānošanas matricas\Šņukuts\[Šņukuts.xlsm]Nodarbību saraksts'!J17</f>
    </oc>
    <nc r="J389">
      <f>'P:\2Novada_parvalde\2 NP mēneša plāns\04_Plānošanas matricas\Šņukuts\[Šņukuts.xlsm]Nodarbību saraksts'!J17</f>
    </nc>
  </rcc>
  <rcc rId="5548" sId="1">
    <oc r="K389">
      <f>'P:\2Novada_Nodala\2 NP mēneša plāns\04_Plānošanas matricas\Šņukuts\[Šņukuts.xlsm]Nodarbību saraksts'!K17</f>
    </oc>
    <nc r="K389">
      <f>'P:\2Novada_parvalde\2 NP mēneša plāns\04_Plānošanas matricas\Šņukuts\[Šņukuts.xlsm]Nodarbību saraksts'!K17</f>
    </nc>
  </rcc>
  <rcc rId="5549" sId="1">
    <oc r="L389">
      <f>'P:\2Novada_Nodala\2 NP mēneša plāns\04_Plānošanas matricas\Šņukuts\[Šņukuts.xlsm]Nodarbību saraksts'!L17</f>
    </oc>
    <nc r="L389">
      <f>'P:\2Novada_parvalde\2 NP mēneša plāns\04_Plānošanas matricas\Šņukuts\[Šņukuts.xlsm]Nodarbību saraksts'!L17</f>
    </nc>
  </rcc>
  <rcc rId="5550" sId="1">
    <oc r="M389">
      <f>'P:\2Novada_Nodala\2 NP mēneša plāns\04_Plānošanas matricas\Šņukuts\[Šņukuts.xlsm]Nodarbību saraksts'!M17</f>
    </oc>
    <nc r="M389">
      <f>'P:\2Novada_parvalde\2 NP mēneša plāns\04_Plānošanas matricas\Šņukuts\[Šņukuts.xlsm]Nodarbību saraksts'!M17</f>
    </nc>
  </rcc>
  <rcc rId="5551" sId="1">
    <oc r="N389">
      <f>'P:\2Novada_Nodala\2 NP mēneša plāns\04_Plānošanas matricas\Šņukuts\[Šņukuts.xlsm]Nodarbību saraksts'!N17</f>
    </oc>
    <nc r="N389">
      <f>'P:\2Novada_parvalde\2 NP mēneša plāns\04_Plānošanas matricas\Šņukuts\[Šņukuts.xlsm]Nodarbību saraksts'!N17</f>
    </nc>
  </rcc>
  <rcc rId="5552" sId="1">
    <oc r="O389">
      <f>'P:\2Novada_Nodala\2 NP mēneša plāns\04_Plānošanas matricas\Šņukuts\[Šņukuts.xlsm]Nodarbību saraksts'!O17</f>
    </oc>
    <nc r="O389">
      <f>'P:\2Novada_parvalde\2 NP mēneša plāns\04_Plānošanas matricas\Šņukuts\[Šņukuts.xlsm]Nodarbību saraksts'!O17</f>
    </nc>
  </rcc>
  <rcc rId="5553" sId="1">
    <oc r="P389">
      <f>'P:\2Novada_Nodala\2 NP mēneša plāns\04_Plānošanas matricas\Šņukuts\[Šņukuts.xlsm]Nodarbību saraksts'!P17</f>
    </oc>
    <nc r="P389">
      <f>'P:\2Novada_parvalde\2 NP mēneša plāns\04_Plānošanas matricas\Šņukuts\[Šņukuts.xlsm]Nodarbību saraksts'!P17</f>
    </nc>
  </rcc>
  <rcc rId="5554" sId="1">
    <oc r="Q389">
      <f>'P:\2Novada_Nodala\2 NP mēneša plāns\04_Plānošanas matricas\Šņukuts\[Šņukuts.xlsm]Nodarbību saraksts'!Q17</f>
    </oc>
    <nc r="Q389">
      <f>'P:\2Novada_parvalde\2 NP mēneša plāns\04_Plānošanas matricas\Šņukuts\[Šņukuts.xlsm]Nodarbību saraksts'!Q17</f>
    </nc>
  </rcc>
  <rcc rId="5555" sId="1">
    <oc r="R389">
      <f>'P:\2Novada_Nodala\2 NP mēneša plāns\04_Plānošanas matricas\Šņukuts\[Šņukuts.xlsm]Nodarbību saraksts'!R17</f>
    </oc>
    <nc r="R389">
      <f>'P:\2Novada_parvalde\2 NP mēneša plāns\04_Plānošanas matricas\Šņukuts\[Šņukuts.xlsm]Nodarbību saraksts'!R17</f>
    </nc>
  </rcc>
  <rcc rId="5556" sId="1">
    <oc r="S389">
      <f>'P:\2Novada_Nodala\2 NP mēneša plāns\04_Plānošanas matricas\Šņukuts\[Šņukuts.xlsm]Nodarbību saraksts'!S17</f>
    </oc>
    <nc r="S389">
      <f>'P:\2Novada_parvalde\2 NP mēneša plāns\04_Plānošanas matricas\Šņukuts\[Šņukuts.xlsm]Nodarbību saraksts'!S17</f>
    </nc>
  </rcc>
  <rcc rId="5557" sId="1">
    <oc r="T389">
      <f>'P:\2Novada_Nodala\2 NP mēneša plāns\04_Plānošanas matricas\Šņukuts\[Šņukuts.xlsm]Nodarbību saraksts'!T17</f>
    </oc>
    <nc r="T389">
      <f>'P:\2Novada_parvalde\2 NP mēneša plāns\04_Plānošanas matricas\Šņukuts\[Šņukuts.xlsm]Nodarbību saraksts'!T17</f>
    </nc>
  </rcc>
  <rcc rId="5558" sId="1">
    <oc r="U389">
      <f>'P:\2Novada_Nodala\2 NP mēneša plāns\04_Plānošanas matricas\Šņukuts\[Šņukuts.xlsm]Nodarbību saraksts'!U17</f>
    </oc>
    <nc r="U389">
      <f>'P:\2Novada_parvalde\2 NP mēneša plāns\04_Plānošanas matricas\Šņukuts\[Šņukuts.xlsm]Nodarbību saraksts'!U17</f>
    </nc>
  </rcc>
  <rcc rId="5559" sId="1">
    <oc r="D390">
      <f>'P:\2Novada_Nodala\2 NP mēneša plāns\04_Plānošanas matricas\Šņukuts\[Šņukuts.xlsm]Nodarbību saraksts'!D18</f>
    </oc>
    <nc r="D390">
      <f>'P:\2Novada_parvalde\2 NP mēneša plāns\04_Plānošanas matricas\Šņukuts\[Šņukuts.xlsm]Nodarbību saraksts'!D18</f>
    </nc>
  </rcc>
  <rcc rId="5560" sId="1">
    <oc r="E390">
      <f>'P:\2Novada_Nodala\2 NP mēneša plāns\04_Plānošanas matricas\Šņukuts\[Šņukuts.xlsm]Nodarbību saraksts'!E18</f>
    </oc>
    <nc r="E390">
      <f>'P:\2Novada_parvalde\2 NP mēneša plāns\04_Plānošanas matricas\Šņukuts\[Šņukuts.xlsm]Nodarbību saraksts'!E18</f>
    </nc>
  </rcc>
  <rcc rId="5561" sId="1">
    <oc r="F390">
      <f>'P:\2Novada_Nodala\2 NP mēneša plāns\04_Plānošanas matricas\Šņukuts\[Šņukuts.xlsm]Nodarbību saraksts'!F18</f>
    </oc>
    <nc r="F390">
      <f>'P:\2Novada_parvalde\2 NP mēneša plāns\04_Plānošanas matricas\Šņukuts\[Šņukuts.xlsm]Nodarbību saraksts'!F18</f>
    </nc>
  </rcc>
  <rcc rId="5562" sId="1">
    <oc r="G390">
      <f>'P:\2Novada_Nodala\2 NP mēneša plāns\04_Plānošanas matricas\Šņukuts\[Šņukuts.xlsm]Nodarbību saraksts'!G18</f>
    </oc>
    <nc r="G390">
      <f>'P:\2Novada_parvalde\2 NP mēneša plāns\04_Plānošanas matricas\Šņukuts\[Šņukuts.xlsm]Nodarbību saraksts'!G18</f>
    </nc>
  </rcc>
  <rcc rId="5563" sId="1">
    <oc r="H390">
      <f>'P:\2Novada_Nodala\2 NP mēneša plāns\04_Plānošanas matricas\Šņukuts\[Šņukuts.xlsm]Nodarbību saraksts'!H18</f>
    </oc>
    <nc r="H390">
      <f>'P:\2Novada_parvalde\2 NP mēneša plāns\04_Plānošanas matricas\Šņukuts\[Šņukuts.xlsm]Nodarbību saraksts'!H18</f>
    </nc>
  </rcc>
  <rcc rId="5564" sId="1">
    <oc r="I390">
      <f>'P:\2Novada_Nodala\2 NP mēneša plāns\04_Plānošanas matricas\Šņukuts\[Šņukuts.xlsm]Nodarbību saraksts'!I18</f>
    </oc>
    <nc r="I390">
      <f>'P:\2Novada_parvalde\2 NP mēneša plāns\04_Plānošanas matricas\Šņukuts\[Šņukuts.xlsm]Nodarbību saraksts'!I18</f>
    </nc>
  </rcc>
  <rcc rId="5565" sId="1">
    <oc r="J390">
      <f>'P:\2Novada_Nodala\2 NP mēneša plāns\04_Plānošanas matricas\Šņukuts\[Šņukuts.xlsm]Nodarbību saraksts'!J18</f>
    </oc>
    <nc r="J390">
      <f>'P:\2Novada_parvalde\2 NP mēneša plāns\04_Plānošanas matricas\Šņukuts\[Šņukuts.xlsm]Nodarbību saraksts'!J18</f>
    </nc>
  </rcc>
  <rcc rId="5566" sId="1">
    <oc r="K390">
      <f>'P:\2Novada_Nodala\2 NP mēneša plāns\04_Plānošanas matricas\Šņukuts\[Šņukuts.xlsm]Nodarbību saraksts'!K18</f>
    </oc>
    <nc r="K390">
      <f>'P:\2Novada_parvalde\2 NP mēneša plāns\04_Plānošanas matricas\Šņukuts\[Šņukuts.xlsm]Nodarbību saraksts'!K18</f>
    </nc>
  </rcc>
  <rcc rId="5567" sId="1">
    <oc r="L390">
      <f>'P:\2Novada_Nodala\2 NP mēneša plāns\04_Plānošanas matricas\Šņukuts\[Šņukuts.xlsm]Nodarbību saraksts'!L18</f>
    </oc>
    <nc r="L390">
      <f>'P:\2Novada_parvalde\2 NP mēneša plāns\04_Plānošanas matricas\Šņukuts\[Šņukuts.xlsm]Nodarbību saraksts'!L18</f>
    </nc>
  </rcc>
  <rcc rId="5568" sId="1">
    <oc r="M390">
      <f>'P:\2Novada_Nodala\2 NP mēneša plāns\04_Plānošanas matricas\Šņukuts\[Šņukuts.xlsm]Nodarbību saraksts'!M18</f>
    </oc>
    <nc r="M390">
      <f>'P:\2Novada_parvalde\2 NP mēneša plāns\04_Plānošanas matricas\Šņukuts\[Šņukuts.xlsm]Nodarbību saraksts'!M18</f>
    </nc>
  </rcc>
  <rcc rId="5569" sId="1">
    <oc r="N390">
      <f>'P:\2Novada_Nodala\2 NP mēneša plāns\04_Plānošanas matricas\Šņukuts\[Šņukuts.xlsm]Nodarbību saraksts'!N18</f>
    </oc>
    <nc r="N390">
      <f>'P:\2Novada_parvalde\2 NP mēneša plāns\04_Plānošanas matricas\Šņukuts\[Šņukuts.xlsm]Nodarbību saraksts'!N18</f>
    </nc>
  </rcc>
  <rcc rId="5570" sId="1">
    <oc r="O390">
      <f>'P:\2Novada_Nodala\2 NP mēneša plāns\04_Plānošanas matricas\Šņukuts\[Šņukuts.xlsm]Nodarbību saraksts'!O18</f>
    </oc>
    <nc r="O390">
      <f>'P:\2Novada_parvalde\2 NP mēneša plāns\04_Plānošanas matricas\Šņukuts\[Šņukuts.xlsm]Nodarbību saraksts'!O18</f>
    </nc>
  </rcc>
  <rcc rId="5571" sId="1">
    <oc r="P390">
      <f>'P:\2Novada_Nodala\2 NP mēneša plāns\04_Plānošanas matricas\Šņukuts\[Šņukuts.xlsm]Nodarbību saraksts'!P18</f>
    </oc>
    <nc r="P390">
      <f>'P:\2Novada_parvalde\2 NP mēneša plāns\04_Plānošanas matricas\Šņukuts\[Šņukuts.xlsm]Nodarbību saraksts'!P18</f>
    </nc>
  </rcc>
  <rcc rId="5572" sId="1">
    <oc r="Q390">
      <f>'P:\2Novada_Nodala\2 NP mēneša plāns\04_Plānošanas matricas\Šņukuts\[Šņukuts.xlsm]Nodarbību saraksts'!Q18</f>
    </oc>
    <nc r="Q390">
      <f>'P:\2Novada_parvalde\2 NP mēneša plāns\04_Plānošanas matricas\Šņukuts\[Šņukuts.xlsm]Nodarbību saraksts'!Q18</f>
    </nc>
  </rcc>
  <rcc rId="5573" sId="1">
    <oc r="R390">
      <f>'P:\2Novada_Nodala\2 NP mēneša plāns\04_Plānošanas matricas\Šņukuts\[Šņukuts.xlsm]Nodarbību saraksts'!R18</f>
    </oc>
    <nc r="R390">
      <f>'P:\2Novada_parvalde\2 NP mēneša plāns\04_Plānošanas matricas\Šņukuts\[Šņukuts.xlsm]Nodarbību saraksts'!R18</f>
    </nc>
  </rcc>
  <rcc rId="5574" sId="1">
    <oc r="S390">
      <f>'P:\2Novada_Nodala\2 NP mēneša plāns\04_Plānošanas matricas\Šņukuts\[Šņukuts.xlsm]Nodarbību saraksts'!S18</f>
    </oc>
    <nc r="S390">
      <f>'P:\2Novada_parvalde\2 NP mēneša plāns\04_Plānošanas matricas\Šņukuts\[Šņukuts.xlsm]Nodarbību saraksts'!S18</f>
    </nc>
  </rcc>
  <rcc rId="5575" sId="1">
    <oc r="T390">
      <f>'P:\2Novada_Nodala\2 NP mēneša plāns\04_Plānošanas matricas\Šņukuts\[Šņukuts.xlsm]Nodarbību saraksts'!T18</f>
    </oc>
    <nc r="T390">
      <f>'P:\2Novada_parvalde\2 NP mēneša plāns\04_Plānošanas matricas\Šņukuts\[Šņukuts.xlsm]Nodarbību saraksts'!T18</f>
    </nc>
  </rcc>
  <rcc rId="5576" sId="1">
    <oc r="U390">
      <f>'P:\2Novada_Nodala\2 NP mēneša plāns\04_Plānošanas matricas\Šņukuts\[Šņukuts.xlsm]Nodarbību saraksts'!U18</f>
    </oc>
    <nc r="U390">
      <f>'P:\2Novada_parvalde\2 NP mēneša plāns\04_Plānošanas matricas\Šņukuts\[Šņukuts.xlsm]Nodarbību saraksts'!U18</f>
    </nc>
  </rcc>
  <rcc rId="5577" sId="1">
    <oc r="D391">
      <f>'P:\2Novada_Nodala\2 NP mēneša plāns\04_Plānošanas matricas\Šņukuts\[Šņukuts.xlsm]Nodarbību saraksts'!D19</f>
    </oc>
    <nc r="D391">
      <f>'P:\2Novada_parvalde\2 NP mēneša plāns\04_Plānošanas matricas\Šņukuts\[Šņukuts.xlsm]Nodarbību saraksts'!D19</f>
    </nc>
  </rcc>
  <rcc rId="5578" sId="1">
    <oc r="E391">
      <f>'P:\2Novada_Nodala\2 NP mēneša plāns\04_Plānošanas matricas\Šņukuts\[Šņukuts.xlsm]Nodarbību saraksts'!E19</f>
    </oc>
    <nc r="E391">
      <f>'P:\2Novada_parvalde\2 NP mēneša plāns\04_Plānošanas matricas\Šņukuts\[Šņukuts.xlsm]Nodarbību saraksts'!E19</f>
    </nc>
  </rcc>
  <rcc rId="5579" sId="1">
    <oc r="F391">
      <f>'P:\2Novada_Nodala\2 NP mēneša plāns\04_Plānošanas matricas\Šņukuts\[Šņukuts.xlsm]Nodarbību saraksts'!F19</f>
    </oc>
    <nc r="F391">
      <f>'P:\2Novada_parvalde\2 NP mēneša plāns\04_Plānošanas matricas\Šņukuts\[Šņukuts.xlsm]Nodarbību saraksts'!F19</f>
    </nc>
  </rcc>
  <rcc rId="5580" sId="1">
    <oc r="G391">
      <f>'P:\2Novada_Nodala\2 NP mēneša plāns\04_Plānošanas matricas\Šņukuts\[Šņukuts.xlsm]Nodarbību saraksts'!G19</f>
    </oc>
    <nc r="G391">
      <f>'P:\2Novada_parvalde\2 NP mēneša plāns\04_Plānošanas matricas\Šņukuts\[Šņukuts.xlsm]Nodarbību saraksts'!G19</f>
    </nc>
  </rcc>
  <rcc rId="5581" sId="1">
    <oc r="H391">
      <f>'P:\2Novada_Nodala\2 NP mēneša plāns\04_Plānošanas matricas\Šņukuts\[Šņukuts.xlsm]Nodarbību saraksts'!H19</f>
    </oc>
    <nc r="H391">
      <f>'P:\2Novada_parvalde\2 NP mēneša plāns\04_Plānošanas matricas\Šņukuts\[Šņukuts.xlsm]Nodarbību saraksts'!H19</f>
    </nc>
  </rcc>
  <rcc rId="5582" sId="1">
    <oc r="I391">
      <f>'P:\2Novada_Nodala\2 NP mēneša plāns\04_Plānošanas matricas\Šņukuts\[Šņukuts.xlsm]Nodarbību saraksts'!I19</f>
    </oc>
    <nc r="I391">
      <f>'P:\2Novada_parvalde\2 NP mēneša plāns\04_Plānošanas matricas\Šņukuts\[Šņukuts.xlsm]Nodarbību saraksts'!I19</f>
    </nc>
  </rcc>
  <rcc rId="5583" sId="1">
    <oc r="J391">
      <f>'P:\2Novada_Nodala\2 NP mēneša plāns\04_Plānošanas matricas\Šņukuts\[Šņukuts.xlsm]Nodarbību saraksts'!J19</f>
    </oc>
    <nc r="J391">
      <f>'P:\2Novada_parvalde\2 NP mēneša plāns\04_Plānošanas matricas\Šņukuts\[Šņukuts.xlsm]Nodarbību saraksts'!J19</f>
    </nc>
  </rcc>
  <rcc rId="5584" sId="1">
    <oc r="K391">
      <f>'P:\2Novada_Nodala\2 NP mēneša plāns\04_Plānošanas matricas\Šņukuts\[Šņukuts.xlsm]Nodarbību saraksts'!K19</f>
    </oc>
    <nc r="K391">
      <f>'P:\2Novada_parvalde\2 NP mēneša plāns\04_Plānošanas matricas\Šņukuts\[Šņukuts.xlsm]Nodarbību saraksts'!K19</f>
    </nc>
  </rcc>
  <rcc rId="5585" sId="1">
    <oc r="L391">
      <f>'P:\2Novada_Nodala\2 NP mēneša plāns\04_Plānošanas matricas\Šņukuts\[Šņukuts.xlsm]Nodarbību saraksts'!L19</f>
    </oc>
    <nc r="L391">
      <f>'P:\2Novada_parvalde\2 NP mēneša plāns\04_Plānošanas matricas\Šņukuts\[Šņukuts.xlsm]Nodarbību saraksts'!L19</f>
    </nc>
  </rcc>
  <rcc rId="5586" sId="1">
    <oc r="M391">
      <f>'P:\2Novada_Nodala\2 NP mēneša plāns\04_Plānošanas matricas\Šņukuts\[Šņukuts.xlsm]Nodarbību saraksts'!M19</f>
    </oc>
    <nc r="M391">
      <f>'P:\2Novada_parvalde\2 NP mēneša plāns\04_Plānošanas matricas\Šņukuts\[Šņukuts.xlsm]Nodarbību saraksts'!M19</f>
    </nc>
  </rcc>
  <rcc rId="5587" sId="1">
    <oc r="N391">
      <f>'P:\2Novada_Nodala\2 NP mēneša plāns\04_Plānošanas matricas\Šņukuts\[Šņukuts.xlsm]Nodarbību saraksts'!N19</f>
    </oc>
    <nc r="N391">
      <f>'P:\2Novada_parvalde\2 NP mēneša plāns\04_Plānošanas matricas\Šņukuts\[Šņukuts.xlsm]Nodarbību saraksts'!N19</f>
    </nc>
  </rcc>
  <rcc rId="5588" sId="1">
    <oc r="O391">
      <f>'P:\2Novada_Nodala\2 NP mēneša plāns\04_Plānošanas matricas\Šņukuts\[Šņukuts.xlsm]Nodarbību saraksts'!O19</f>
    </oc>
    <nc r="O391">
      <f>'P:\2Novada_parvalde\2 NP mēneša plāns\04_Plānošanas matricas\Šņukuts\[Šņukuts.xlsm]Nodarbību saraksts'!O19</f>
    </nc>
  </rcc>
  <rcc rId="5589" sId="1">
    <oc r="P391">
      <f>'P:\2Novada_Nodala\2 NP mēneša plāns\04_Plānošanas matricas\Šņukuts\[Šņukuts.xlsm]Nodarbību saraksts'!P19</f>
    </oc>
    <nc r="P391">
      <f>'P:\2Novada_parvalde\2 NP mēneša plāns\04_Plānošanas matricas\Šņukuts\[Šņukuts.xlsm]Nodarbību saraksts'!P19</f>
    </nc>
  </rcc>
  <rcc rId="5590" sId="1">
    <oc r="Q391">
      <f>'P:\2Novada_Nodala\2 NP mēneša plāns\04_Plānošanas matricas\Šņukuts\[Šņukuts.xlsm]Nodarbību saraksts'!Q19</f>
    </oc>
    <nc r="Q391">
      <f>'P:\2Novada_parvalde\2 NP mēneša plāns\04_Plānošanas matricas\Šņukuts\[Šņukuts.xlsm]Nodarbību saraksts'!Q19</f>
    </nc>
  </rcc>
  <rcc rId="5591" sId="1">
    <oc r="R391">
      <f>'P:\2Novada_Nodala\2 NP mēneša plāns\04_Plānošanas matricas\Šņukuts\[Šņukuts.xlsm]Nodarbību saraksts'!R19</f>
    </oc>
    <nc r="R391">
      <f>'P:\2Novada_parvalde\2 NP mēneša plāns\04_Plānošanas matricas\Šņukuts\[Šņukuts.xlsm]Nodarbību saraksts'!R19</f>
    </nc>
  </rcc>
  <rcc rId="5592" sId="1">
    <oc r="S391">
      <f>'P:\2Novada_Nodala\2 NP mēneša plāns\04_Plānošanas matricas\Šņukuts\[Šņukuts.xlsm]Nodarbību saraksts'!S19</f>
    </oc>
    <nc r="S391">
      <f>'P:\2Novada_parvalde\2 NP mēneša plāns\04_Plānošanas matricas\Šņukuts\[Šņukuts.xlsm]Nodarbību saraksts'!S19</f>
    </nc>
  </rcc>
  <rcc rId="5593" sId="1">
    <oc r="T391">
      <f>'P:\2Novada_Nodala\2 NP mēneša plāns\04_Plānošanas matricas\Šņukuts\[Šņukuts.xlsm]Nodarbību saraksts'!T19</f>
    </oc>
    <nc r="T391">
      <f>'P:\2Novada_parvalde\2 NP mēneša plāns\04_Plānošanas matricas\Šņukuts\[Šņukuts.xlsm]Nodarbību saraksts'!T19</f>
    </nc>
  </rcc>
  <rcc rId="5594" sId="1">
    <oc r="U391">
      <f>'P:\2Novada_Nodala\2 NP mēneša plāns\04_Plānošanas matricas\Šņukuts\[Šņukuts.xlsm]Nodarbību saraksts'!U19</f>
    </oc>
    <nc r="U391">
      <f>'P:\2Novada_parvalde\2 NP mēneša plāns\04_Plānošanas matricas\Šņukuts\[Šņukuts.xlsm]Nodarbību saraksts'!U19</f>
    </nc>
  </rcc>
  <rcc rId="5595" sId="1">
    <oc r="D392">
      <f>'P:\2Novada_Nodala\2 NP mēneša plāns\04_Plānošanas matricas\Šņukuts\[Šņukuts.xlsm]Nodarbību saraksts'!D20</f>
    </oc>
    <nc r="D392">
      <f>'P:\2Novada_parvalde\2 NP mēneša plāns\04_Plānošanas matricas\Šņukuts\[Šņukuts.xlsm]Nodarbību saraksts'!D20</f>
    </nc>
  </rcc>
  <rcc rId="5596" sId="1">
    <oc r="E392">
      <f>'P:\2Novada_Nodala\2 NP mēneša plāns\04_Plānošanas matricas\Šņukuts\[Šņukuts.xlsm]Nodarbību saraksts'!E20</f>
    </oc>
    <nc r="E392">
      <f>'P:\2Novada_parvalde\2 NP mēneša plāns\04_Plānošanas matricas\Šņukuts\[Šņukuts.xlsm]Nodarbību saraksts'!E20</f>
    </nc>
  </rcc>
  <rcc rId="5597" sId="1">
    <oc r="F392">
      <f>'P:\2Novada_Nodala\2 NP mēneša plāns\04_Plānošanas matricas\Šņukuts\[Šņukuts.xlsm]Nodarbību saraksts'!F20</f>
    </oc>
    <nc r="F392">
      <f>'P:\2Novada_parvalde\2 NP mēneša plāns\04_Plānošanas matricas\Šņukuts\[Šņukuts.xlsm]Nodarbību saraksts'!F20</f>
    </nc>
  </rcc>
  <rcc rId="5598" sId="1">
    <oc r="G392">
      <f>'P:\2Novada_Nodala\2 NP mēneša plāns\04_Plānošanas matricas\Šņukuts\[Šņukuts.xlsm]Nodarbību saraksts'!G20</f>
    </oc>
    <nc r="G392">
      <f>'P:\2Novada_parvalde\2 NP mēneša plāns\04_Plānošanas matricas\Šņukuts\[Šņukuts.xlsm]Nodarbību saraksts'!G20</f>
    </nc>
  </rcc>
  <rcc rId="5599" sId="1">
    <oc r="H392">
      <f>'P:\2Novada_Nodala\2 NP mēneša plāns\04_Plānošanas matricas\Šņukuts\[Šņukuts.xlsm]Nodarbību saraksts'!H20</f>
    </oc>
    <nc r="H392">
      <f>'P:\2Novada_parvalde\2 NP mēneša plāns\04_Plānošanas matricas\Šņukuts\[Šņukuts.xlsm]Nodarbību saraksts'!H20</f>
    </nc>
  </rcc>
  <rcc rId="5600" sId="1">
    <oc r="I392">
      <f>'P:\2Novada_Nodala\2 NP mēneša plāns\04_Plānošanas matricas\Šņukuts\[Šņukuts.xlsm]Nodarbību saraksts'!I20</f>
    </oc>
    <nc r="I392">
      <f>'P:\2Novada_parvalde\2 NP mēneša plāns\04_Plānošanas matricas\Šņukuts\[Šņukuts.xlsm]Nodarbību saraksts'!I20</f>
    </nc>
  </rcc>
  <rcc rId="5601" sId="1">
    <oc r="J392">
      <f>'P:\2Novada_Nodala\2 NP mēneša plāns\04_Plānošanas matricas\Šņukuts\[Šņukuts.xlsm]Nodarbību saraksts'!J20</f>
    </oc>
    <nc r="J392">
      <f>'P:\2Novada_parvalde\2 NP mēneša plāns\04_Plānošanas matricas\Šņukuts\[Šņukuts.xlsm]Nodarbību saraksts'!J20</f>
    </nc>
  </rcc>
  <rcc rId="5602" sId="1">
    <oc r="K392">
      <f>'P:\2Novada_Nodala\2 NP mēneša plāns\04_Plānošanas matricas\Šņukuts\[Šņukuts.xlsm]Nodarbību saraksts'!K20</f>
    </oc>
    <nc r="K392">
      <f>'P:\2Novada_parvalde\2 NP mēneša plāns\04_Plānošanas matricas\Šņukuts\[Šņukuts.xlsm]Nodarbību saraksts'!K20</f>
    </nc>
  </rcc>
  <rcc rId="5603" sId="1">
    <oc r="L392">
      <f>'P:\2Novada_Nodala\2 NP mēneša plāns\04_Plānošanas matricas\Šņukuts\[Šņukuts.xlsm]Nodarbību saraksts'!L20</f>
    </oc>
    <nc r="L392">
      <f>'P:\2Novada_parvalde\2 NP mēneša plāns\04_Plānošanas matricas\Šņukuts\[Šņukuts.xlsm]Nodarbību saraksts'!L20</f>
    </nc>
  </rcc>
  <rcc rId="5604" sId="1">
    <oc r="M392">
      <f>'P:\2Novada_Nodala\2 NP mēneša plāns\04_Plānošanas matricas\Šņukuts\[Šņukuts.xlsm]Nodarbību saraksts'!M20</f>
    </oc>
    <nc r="M392">
      <f>'P:\2Novada_parvalde\2 NP mēneša plāns\04_Plānošanas matricas\Šņukuts\[Šņukuts.xlsm]Nodarbību saraksts'!M20</f>
    </nc>
  </rcc>
  <rcc rId="5605" sId="1">
    <oc r="N392">
      <f>'P:\2Novada_Nodala\2 NP mēneša plāns\04_Plānošanas matricas\Šņukuts\[Šņukuts.xlsm]Nodarbību saraksts'!N20</f>
    </oc>
    <nc r="N392">
      <f>'P:\2Novada_parvalde\2 NP mēneša plāns\04_Plānošanas matricas\Šņukuts\[Šņukuts.xlsm]Nodarbību saraksts'!N20</f>
    </nc>
  </rcc>
  <rcc rId="5606" sId="1">
    <oc r="O392">
      <f>'P:\2Novada_Nodala\2 NP mēneša plāns\04_Plānošanas matricas\Šņukuts\[Šņukuts.xlsm]Nodarbību saraksts'!O20</f>
    </oc>
    <nc r="O392">
      <f>'P:\2Novada_parvalde\2 NP mēneša plāns\04_Plānošanas matricas\Šņukuts\[Šņukuts.xlsm]Nodarbību saraksts'!O20</f>
    </nc>
  </rcc>
  <rcc rId="5607" sId="1">
    <oc r="P392">
      <f>'P:\2Novada_Nodala\2 NP mēneša plāns\04_Plānošanas matricas\Šņukuts\[Šņukuts.xlsm]Nodarbību saraksts'!P20</f>
    </oc>
    <nc r="P392">
      <f>'P:\2Novada_parvalde\2 NP mēneša plāns\04_Plānošanas matricas\Šņukuts\[Šņukuts.xlsm]Nodarbību saraksts'!P20</f>
    </nc>
  </rcc>
  <rcc rId="5608" sId="1">
    <oc r="Q392">
      <f>'P:\2Novada_Nodala\2 NP mēneša plāns\04_Plānošanas matricas\Šņukuts\[Šņukuts.xlsm]Nodarbību saraksts'!Q20</f>
    </oc>
    <nc r="Q392">
      <f>'P:\2Novada_parvalde\2 NP mēneša plāns\04_Plānošanas matricas\Šņukuts\[Šņukuts.xlsm]Nodarbību saraksts'!Q20</f>
    </nc>
  </rcc>
  <rcc rId="5609" sId="1">
    <oc r="R392">
      <f>'P:\2Novada_Nodala\2 NP mēneša plāns\04_Plānošanas matricas\Šņukuts\[Šņukuts.xlsm]Nodarbību saraksts'!R20</f>
    </oc>
    <nc r="R392">
      <f>'P:\2Novada_parvalde\2 NP mēneša plāns\04_Plānošanas matricas\Šņukuts\[Šņukuts.xlsm]Nodarbību saraksts'!R20</f>
    </nc>
  </rcc>
  <rcc rId="5610" sId="1">
    <oc r="S392">
      <f>'P:\2Novada_Nodala\2 NP mēneša plāns\04_Plānošanas matricas\Šņukuts\[Šņukuts.xlsm]Nodarbību saraksts'!S20</f>
    </oc>
    <nc r="S392">
      <f>'P:\2Novada_parvalde\2 NP mēneša plāns\04_Plānošanas matricas\Šņukuts\[Šņukuts.xlsm]Nodarbību saraksts'!S20</f>
    </nc>
  </rcc>
  <rcc rId="5611" sId="1">
    <oc r="T392">
      <f>'P:\2Novada_Nodala\2 NP mēneša plāns\04_Plānošanas matricas\Šņukuts\[Šņukuts.xlsm]Nodarbību saraksts'!T20</f>
    </oc>
    <nc r="T392">
      <f>'P:\2Novada_parvalde\2 NP mēneša plāns\04_Plānošanas matricas\Šņukuts\[Šņukuts.xlsm]Nodarbību saraksts'!T20</f>
    </nc>
  </rcc>
  <rcc rId="5612" sId="1">
    <oc r="U392">
      <f>'P:\2Novada_Nodala\2 NP mēneša plāns\04_Plānošanas matricas\Šņukuts\[Šņukuts.xlsm]Nodarbību saraksts'!U20</f>
    </oc>
    <nc r="U392">
      <f>'P:\2Novada_parvalde\2 NP mēneša plāns\04_Plānošanas matricas\Šņukuts\[Šņukuts.xlsm]Nodarbību saraksts'!U20</f>
    </nc>
  </rcc>
  <rcc rId="5613" sId="1">
    <oc r="D393">
      <f>'P:\2Novada_Nodala\2 NP mēneša plāns\04_Plānošanas matricas\Šņukuts\[Šņukuts.xlsm]Nodarbību saraksts'!D21</f>
    </oc>
    <nc r="D393">
      <f>'P:\2Novada_parvalde\2 NP mēneša plāns\04_Plānošanas matricas\Šņukuts\[Šņukuts.xlsm]Nodarbību saraksts'!D21</f>
    </nc>
  </rcc>
  <rcc rId="5614" sId="1">
    <oc r="E393">
      <f>'P:\2Novada_Nodala\2 NP mēneša plāns\04_Plānošanas matricas\Šņukuts\[Šņukuts.xlsm]Nodarbību saraksts'!E21</f>
    </oc>
    <nc r="E393">
      <f>'P:\2Novada_parvalde\2 NP mēneša plāns\04_Plānošanas matricas\Šņukuts\[Šņukuts.xlsm]Nodarbību saraksts'!E21</f>
    </nc>
  </rcc>
  <rcc rId="5615" sId="1">
    <oc r="F393">
      <f>'P:\2Novada_Nodala\2 NP mēneša plāns\04_Plānošanas matricas\Šņukuts\[Šņukuts.xlsm]Nodarbību saraksts'!F21</f>
    </oc>
    <nc r="F393">
      <f>'P:\2Novada_parvalde\2 NP mēneša plāns\04_Plānošanas matricas\Šņukuts\[Šņukuts.xlsm]Nodarbību saraksts'!F21</f>
    </nc>
  </rcc>
  <rcc rId="5616" sId="1">
    <oc r="G393">
      <f>'P:\2Novada_Nodala\2 NP mēneša plāns\04_Plānošanas matricas\Šņukuts\[Šņukuts.xlsm]Nodarbību saraksts'!G21</f>
    </oc>
    <nc r="G393">
      <f>'P:\2Novada_parvalde\2 NP mēneša plāns\04_Plānošanas matricas\Šņukuts\[Šņukuts.xlsm]Nodarbību saraksts'!G21</f>
    </nc>
  </rcc>
  <rcc rId="5617" sId="1">
    <oc r="H393">
      <f>'P:\2Novada_Nodala\2 NP mēneša plāns\04_Plānošanas matricas\Šņukuts\[Šņukuts.xlsm]Nodarbību saraksts'!H21</f>
    </oc>
    <nc r="H393">
      <f>'P:\2Novada_parvalde\2 NP mēneša plāns\04_Plānošanas matricas\Šņukuts\[Šņukuts.xlsm]Nodarbību saraksts'!H21</f>
    </nc>
  </rcc>
  <rcc rId="5618" sId="1">
    <oc r="I393">
      <f>'P:\2Novada_Nodala\2 NP mēneša plāns\04_Plānošanas matricas\Šņukuts\[Šņukuts.xlsm]Nodarbību saraksts'!I21</f>
    </oc>
    <nc r="I393">
      <f>'P:\2Novada_parvalde\2 NP mēneša plāns\04_Plānošanas matricas\Šņukuts\[Šņukuts.xlsm]Nodarbību saraksts'!I21</f>
    </nc>
  </rcc>
  <rcc rId="5619" sId="1">
    <oc r="J393">
      <f>'P:\2Novada_Nodala\2 NP mēneša plāns\04_Plānošanas matricas\Šņukuts\[Šņukuts.xlsm]Nodarbību saraksts'!J21</f>
    </oc>
    <nc r="J393">
      <f>'P:\2Novada_parvalde\2 NP mēneša plāns\04_Plānošanas matricas\Šņukuts\[Šņukuts.xlsm]Nodarbību saraksts'!J21</f>
    </nc>
  </rcc>
  <rcc rId="5620" sId="1">
    <oc r="K393">
      <f>'P:\2Novada_Nodala\2 NP mēneša plāns\04_Plānošanas matricas\Šņukuts\[Šņukuts.xlsm]Nodarbību saraksts'!K21</f>
    </oc>
    <nc r="K393">
      <f>'P:\2Novada_parvalde\2 NP mēneša plāns\04_Plānošanas matricas\Šņukuts\[Šņukuts.xlsm]Nodarbību saraksts'!K21</f>
    </nc>
  </rcc>
  <rcc rId="5621" sId="1">
    <oc r="L393">
      <f>'P:\2Novada_Nodala\2 NP mēneša plāns\04_Plānošanas matricas\Šņukuts\[Šņukuts.xlsm]Nodarbību saraksts'!L21</f>
    </oc>
    <nc r="L393">
      <f>'P:\2Novada_parvalde\2 NP mēneša plāns\04_Plānošanas matricas\Šņukuts\[Šņukuts.xlsm]Nodarbību saraksts'!L21</f>
    </nc>
  </rcc>
  <rcc rId="5622" sId="1">
    <oc r="M393">
      <f>'P:\2Novada_Nodala\2 NP mēneša plāns\04_Plānošanas matricas\Šņukuts\[Šņukuts.xlsm]Nodarbību saraksts'!M21</f>
    </oc>
    <nc r="M393">
      <f>'P:\2Novada_parvalde\2 NP mēneša plāns\04_Plānošanas matricas\Šņukuts\[Šņukuts.xlsm]Nodarbību saraksts'!M21</f>
    </nc>
  </rcc>
  <rcc rId="5623" sId="1">
    <oc r="N393">
      <f>'P:\2Novada_Nodala\2 NP mēneša plāns\04_Plānošanas matricas\Šņukuts\[Šņukuts.xlsm]Nodarbību saraksts'!N21</f>
    </oc>
    <nc r="N393">
      <f>'P:\2Novada_parvalde\2 NP mēneša plāns\04_Plānošanas matricas\Šņukuts\[Šņukuts.xlsm]Nodarbību saraksts'!N21</f>
    </nc>
  </rcc>
  <rcc rId="5624" sId="1">
    <oc r="O393">
      <f>'P:\2Novada_Nodala\2 NP mēneša plāns\04_Plānošanas matricas\Šņukuts\[Šņukuts.xlsm]Nodarbību saraksts'!O21</f>
    </oc>
    <nc r="O393">
      <f>'P:\2Novada_parvalde\2 NP mēneša plāns\04_Plānošanas matricas\Šņukuts\[Šņukuts.xlsm]Nodarbību saraksts'!O21</f>
    </nc>
  </rcc>
  <rcc rId="5625" sId="1">
    <oc r="P393">
      <f>'P:\2Novada_Nodala\2 NP mēneša plāns\04_Plānošanas matricas\Šņukuts\[Šņukuts.xlsm]Nodarbību saraksts'!P21</f>
    </oc>
    <nc r="P393">
      <f>'P:\2Novada_parvalde\2 NP mēneša plāns\04_Plānošanas matricas\Šņukuts\[Šņukuts.xlsm]Nodarbību saraksts'!P21</f>
    </nc>
  </rcc>
  <rcc rId="5626" sId="1">
    <oc r="Q393">
      <f>'P:\2Novada_Nodala\2 NP mēneša plāns\04_Plānošanas matricas\Šņukuts\[Šņukuts.xlsm]Nodarbību saraksts'!Q21</f>
    </oc>
    <nc r="Q393">
      <f>'P:\2Novada_parvalde\2 NP mēneša plāns\04_Plānošanas matricas\Šņukuts\[Šņukuts.xlsm]Nodarbību saraksts'!Q21</f>
    </nc>
  </rcc>
  <rcc rId="5627" sId="1">
    <oc r="R393">
      <f>'P:\2Novada_Nodala\2 NP mēneša plāns\04_Plānošanas matricas\Šņukuts\[Šņukuts.xlsm]Nodarbību saraksts'!R21</f>
    </oc>
    <nc r="R393">
      <f>'P:\2Novada_parvalde\2 NP mēneša plāns\04_Plānošanas matricas\Šņukuts\[Šņukuts.xlsm]Nodarbību saraksts'!R21</f>
    </nc>
  </rcc>
  <rcc rId="5628" sId="1">
    <oc r="S393">
      <f>'P:\2Novada_Nodala\2 NP mēneša plāns\04_Plānošanas matricas\Šņukuts\[Šņukuts.xlsm]Nodarbību saraksts'!S21</f>
    </oc>
    <nc r="S393">
      <f>'P:\2Novada_parvalde\2 NP mēneša plāns\04_Plānošanas matricas\Šņukuts\[Šņukuts.xlsm]Nodarbību saraksts'!S21</f>
    </nc>
  </rcc>
  <rcc rId="5629" sId="1">
    <oc r="T393">
      <f>'P:\2Novada_Nodala\2 NP mēneša plāns\04_Plānošanas matricas\Šņukuts\[Šņukuts.xlsm]Nodarbību saraksts'!T21</f>
    </oc>
    <nc r="T393">
      <f>'P:\2Novada_parvalde\2 NP mēneša plāns\04_Plānošanas matricas\Šņukuts\[Šņukuts.xlsm]Nodarbību saraksts'!T21</f>
    </nc>
  </rcc>
  <rcc rId="5630" sId="1">
    <oc r="U393">
      <f>'P:\2Novada_Nodala\2 NP mēneša plāns\04_Plānošanas matricas\Šņukuts\[Šņukuts.xlsm]Nodarbību saraksts'!U21</f>
    </oc>
    <nc r="U393">
      <f>'P:\2Novada_parvalde\2 NP mēneša plāns\04_Plānošanas matricas\Šņukuts\[Šņukuts.xlsm]Nodarbību saraksts'!U21</f>
    </nc>
  </rcc>
  <rcc rId="5631" sId="1">
    <oc r="D394">
      <f>'P:\2Novada_Nodala\2 NP mēneša plāns\04_Plānošanas matricas\Šņukuts\[Šņukuts.xlsm]Nodarbību saraksts'!D22</f>
    </oc>
    <nc r="D394">
      <f>'P:\2Novada_parvalde\2 NP mēneša plāns\04_Plānošanas matricas\Šņukuts\[Šņukuts.xlsm]Nodarbību saraksts'!D22</f>
    </nc>
  </rcc>
  <rcc rId="5632" sId="1">
    <oc r="E394">
      <f>'P:\2Novada_Nodala\2 NP mēneša plāns\04_Plānošanas matricas\Šņukuts\[Šņukuts.xlsm]Nodarbību saraksts'!E22</f>
    </oc>
    <nc r="E394">
      <f>'P:\2Novada_parvalde\2 NP mēneša plāns\04_Plānošanas matricas\Šņukuts\[Šņukuts.xlsm]Nodarbību saraksts'!E22</f>
    </nc>
  </rcc>
  <rcc rId="5633" sId="1">
    <oc r="F394">
      <f>'P:\2Novada_Nodala\2 NP mēneša plāns\04_Plānošanas matricas\Šņukuts\[Šņukuts.xlsm]Nodarbību saraksts'!F22</f>
    </oc>
    <nc r="F394">
      <f>'P:\2Novada_parvalde\2 NP mēneša plāns\04_Plānošanas matricas\Šņukuts\[Šņukuts.xlsm]Nodarbību saraksts'!F22</f>
    </nc>
  </rcc>
  <rcc rId="5634" sId="1">
    <oc r="G394">
      <f>'P:\2Novada_Nodala\2 NP mēneša plāns\04_Plānošanas matricas\Šņukuts\[Šņukuts.xlsm]Nodarbību saraksts'!G22</f>
    </oc>
    <nc r="G394">
      <f>'P:\2Novada_parvalde\2 NP mēneša plāns\04_Plānošanas matricas\Šņukuts\[Šņukuts.xlsm]Nodarbību saraksts'!G22</f>
    </nc>
  </rcc>
  <rcc rId="5635" sId="1">
    <oc r="H394">
      <f>'P:\2Novada_Nodala\2 NP mēneša plāns\04_Plānošanas matricas\Šņukuts\[Šņukuts.xlsm]Nodarbību saraksts'!H22</f>
    </oc>
    <nc r="H394">
      <f>'P:\2Novada_parvalde\2 NP mēneša plāns\04_Plānošanas matricas\Šņukuts\[Šņukuts.xlsm]Nodarbību saraksts'!H22</f>
    </nc>
  </rcc>
  <rcc rId="5636" sId="1">
    <oc r="I394">
      <f>'P:\2Novada_Nodala\2 NP mēneša plāns\04_Plānošanas matricas\Šņukuts\[Šņukuts.xlsm]Nodarbību saraksts'!I22</f>
    </oc>
    <nc r="I394">
      <f>'P:\2Novada_parvalde\2 NP mēneša plāns\04_Plānošanas matricas\Šņukuts\[Šņukuts.xlsm]Nodarbību saraksts'!I22</f>
    </nc>
  </rcc>
  <rcc rId="5637" sId="1">
    <oc r="J394">
      <f>'P:\2Novada_Nodala\2 NP mēneša plāns\04_Plānošanas matricas\Šņukuts\[Šņukuts.xlsm]Nodarbību saraksts'!J22</f>
    </oc>
    <nc r="J394">
      <f>'P:\2Novada_parvalde\2 NP mēneša plāns\04_Plānošanas matricas\Šņukuts\[Šņukuts.xlsm]Nodarbību saraksts'!J22</f>
    </nc>
  </rcc>
  <rcc rId="5638" sId="1">
    <oc r="K394">
      <f>'P:\2Novada_Nodala\2 NP mēneša plāns\04_Plānošanas matricas\Šņukuts\[Šņukuts.xlsm]Nodarbību saraksts'!K22</f>
    </oc>
    <nc r="K394">
      <f>'P:\2Novada_parvalde\2 NP mēneša plāns\04_Plānošanas matricas\Šņukuts\[Šņukuts.xlsm]Nodarbību saraksts'!K22</f>
    </nc>
  </rcc>
  <rcc rId="5639" sId="1">
    <oc r="L394">
      <f>'P:\2Novada_Nodala\2 NP mēneša plāns\04_Plānošanas matricas\Šņukuts\[Šņukuts.xlsm]Nodarbību saraksts'!L22</f>
    </oc>
    <nc r="L394">
      <f>'P:\2Novada_parvalde\2 NP mēneša plāns\04_Plānošanas matricas\Šņukuts\[Šņukuts.xlsm]Nodarbību saraksts'!L22</f>
    </nc>
  </rcc>
  <rcc rId="5640" sId="1">
    <oc r="M394">
      <f>'P:\2Novada_Nodala\2 NP mēneša plāns\04_Plānošanas matricas\Šņukuts\[Šņukuts.xlsm]Nodarbību saraksts'!M22</f>
    </oc>
    <nc r="M394">
      <f>'P:\2Novada_parvalde\2 NP mēneša plāns\04_Plānošanas matricas\Šņukuts\[Šņukuts.xlsm]Nodarbību saraksts'!M22</f>
    </nc>
  </rcc>
  <rcc rId="5641" sId="1">
    <oc r="N394">
      <f>'P:\2Novada_Nodala\2 NP mēneša plāns\04_Plānošanas matricas\Šņukuts\[Šņukuts.xlsm]Nodarbību saraksts'!N22</f>
    </oc>
    <nc r="N394">
      <f>'P:\2Novada_parvalde\2 NP mēneša plāns\04_Plānošanas matricas\Šņukuts\[Šņukuts.xlsm]Nodarbību saraksts'!N22</f>
    </nc>
  </rcc>
  <rcc rId="5642" sId="1">
    <oc r="O394">
      <f>'P:\2Novada_Nodala\2 NP mēneša plāns\04_Plānošanas matricas\Šņukuts\[Šņukuts.xlsm]Nodarbību saraksts'!O22</f>
    </oc>
    <nc r="O394">
      <f>'P:\2Novada_parvalde\2 NP mēneša plāns\04_Plānošanas matricas\Šņukuts\[Šņukuts.xlsm]Nodarbību saraksts'!O22</f>
    </nc>
  </rcc>
  <rcc rId="5643" sId="1">
    <oc r="P394">
      <f>'P:\2Novada_Nodala\2 NP mēneša plāns\04_Plānošanas matricas\Šņukuts\[Šņukuts.xlsm]Nodarbību saraksts'!P22</f>
    </oc>
    <nc r="P394">
      <f>'P:\2Novada_parvalde\2 NP mēneša plāns\04_Plānošanas matricas\Šņukuts\[Šņukuts.xlsm]Nodarbību saraksts'!P22</f>
    </nc>
  </rcc>
  <rcc rId="5644" sId="1">
    <oc r="Q394">
      <f>'P:\2Novada_Nodala\2 NP mēneša plāns\04_Plānošanas matricas\Šņukuts\[Šņukuts.xlsm]Nodarbību saraksts'!Q22</f>
    </oc>
    <nc r="Q394">
      <f>'P:\2Novada_parvalde\2 NP mēneša plāns\04_Plānošanas matricas\Šņukuts\[Šņukuts.xlsm]Nodarbību saraksts'!Q22</f>
    </nc>
  </rcc>
  <rcc rId="5645" sId="1">
    <oc r="R394">
      <f>'P:\2Novada_Nodala\2 NP mēneša plāns\04_Plānošanas matricas\Šņukuts\[Šņukuts.xlsm]Nodarbību saraksts'!R22</f>
    </oc>
    <nc r="R394">
      <f>'P:\2Novada_parvalde\2 NP mēneša plāns\04_Plānošanas matricas\Šņukuts\[Šņukuts.xlsm]Nodarbību saraksts'!R22</f>
    </nc>
  </rcc>
  <rcc rId="5646" sId="1">
    <oc r="S394">
      <f>'P:\2Novada_Nodala\2 NP mēneša plāns\04_Plānošanas matricas\Šņukuts\[Šņukuts.xlsm]Nodarbību saraksts'!S22</f>
    </oc>
    <nc r="S394">
      <f>'P:\2Novada_parvalde\2 NP mēneša plāns\04_Plānošanas matricas\Šņukuts\[Šņukuts.xlsm]Nodarbību saraksts'!S22</f>
    </nc>
  </rcc>
  <rcc rId="5647" sId="1">
    <oc r="T394">
      <f>'P:\2Novada_Nodala\2 NP mēneša plāns\04_Plānošanas matricas\Šņukuts\[Šņukuts.xlsm]Nodarbību saraksts'!T22</f>
    </oc>
    <nc r="T394">
      <f>'P:\2Novada_parvalde\2 NP mēneša plāns\04_Plānošanas matricas\Šņukuts\[Šņukuts.xlsm]Nodarbību saraksts'!T22</f>
    </nc>
  </rcc>
  <rcc rId="5648" sId="1">
    <oc r="U394">
      <f>'P:\2Novada_Nodala\2 NP mēneša plāns\04_Plānošanas matricas\Šņukuts\[Šņukuts.xlsm]Nodarbību saraksts'!U22</f>
    </oc>
    <nc r="U394">
      <f>'P:\2Novada_parvalde\2 NP mēneša plāns\04_Plānošanas matricas\Šņukuts\[Šņukuts.xlsm]Nodarbību saraksts'!U22</f>
    </nc>
  </rcc>
  <rcc rId="5649" sId="1">
    <oc r="B397">
      <f>'P:\2Novada_Nodala\2 NP mēneša plāns\04_Plānošanas matricas\Vucāne\[Vucāne.xlsm]Nodarbību saraksts'!B13</f>
    </oc>
    <nc r="B397">
      <f>'P:\2Novada_parvalde\2 NP mēneša plāns\04_Plānošanas matricas\Vucāne\[Vucāne.xlsm]Nodarbību saraksts'!B13</f>
    </nc>
  </rcc>
  <rcc rId="5650" sId="1">
    <oc r="C397">
      <f>'P:\2Novada_Nodala\2 NP mēneša plāns\04_Plānošanas matricas\Vucāne\[Vucāne.xlsm]Nodarbību saraksts'!C13</f>
    </oc>
    <nc r="C397">
      <f>'P:\2Novada_parvalde\2 NP mēneša plāns\04_Plānošanas matricas\Vucāne\[Vucāne.xlsm]Nodarbību saraksts'!C13</f>
    </nc>
  </rcc>
  <rcc rId="5651" sId="1">
    <oc r="D397">
      <f>'P:\2Novada_Nodala\2 NP mēneša plāns\04_Plānošanas matricas\Vucāne\[Vucāne.xlsm]Nodarbību saraksts'!D13</f>
    </oc>
    <nc r="D397">
      <f>'P:\2Novada_parvalde\2 NP mēneša plāns\04_Plānošanas matricas\Vucāne\[Vucāne.xlsm]Nodarbību saraksts'!D13</f>
    </nc>
  </rcc>
  <rcc rId="5652" sId="1">
    <oc r="E397">
      <f>'P:\2Novada_Nodala\2 NP mēneša plāns\04_Plānošanas matricas\Vucāne\[Vucāne.xlsm]Nodarbību saraksts'!E13</f>
    </oc>
    <nc r="E397">
      <f>'P:\2Novada_parvalde\2 NP mēneša plāns\04_Plānošanas matricas\Vucāne\[Vucāne.xlsm]Nodarbību saraksts'!E13</f>
    </nc>
  </rcc>
  <rcc rId="5653" sId="1">
    <oc r="F397">
      <f>'P:\2Novada_Nodala\2 NP mēneša plāns\04_Plānošanas matricas\Vucāne\[Vucāne.xlsm]Nodarbību saraksts'!F13</f>
    </oc>
    <nc r="F397">
      <f>'P:\2Novada_parvalde\2 NP mēneša plāns\04_Plānošanas matricas\Vucāne\[Vucāne.xlsm]Nodarbību saraksts'!F13</f>
    </nc>
  </rcc>
  <rcc rId="5654" sId="1">
    <oc r="G397">
      <f>'P:\2Novada_Nodala\2 NP mēneša plāns\04_Plānošanas matricas\Vucāne\[Vucāne.xlsm]Nodarbību saraksts'!G13</f>
    </oc>
    <nc r="G397">
      <f>'P:\2Novada_parvalde\2 NP mēneša plāns\04_Plānošanas matricas\Vucāne\[Vucāne.xlsm]Nodarbību saraksts'!G13</f>
    </nc>
  </rcc>
  <rcc rId="5655" sId="1">
    <oc r="H397">
      <f>'P:\2Novada_Nodala\2 NP mēneša plāns\04_Plānošanas matricas\Vucāne\[Vucāne.xlsm]Nodarbību saraksts'!H13</f>
    </oc>
    <nc r="H397">
      <f>'P:\2Novada_parvalde\2 NP mēneša plāns\04_Plānošanas matricas\Vucāne\[Vucāne.xlsm]Nodarbību saraksts'!H13</f>
    </nc>
  </rcc>
  <rcc rId="5656" sId="1">
    <oc r="I397">
      <f>'P:\2Novada_Nodala\2 NP mēneša plāns\04_Plānošanas matricas\Vucāne\[Vucāne.xlsm]Nodarbību saraksts'!I13</f>
    </oc>
    <nc r="I397">
      <f>'P:\2Novada_parvalde\2 NP mēneša plāns\04_Plānošanas matricas\Vucāne\[Vucāne.xlsm]Nodarbību saraksts'!I13</f>
    </nc>
  </rcc>
  <rcc rId="5657" sId="1">
    <oc r="J397">
      <f>'P:\2Novada_Nodala\2 NP mēneša plāns\04_Plānošanas matricas\Vucāne\[Vucāne.xlsm]Nodarbību saraksts'!J13</f>
    </oc>
    <nc r="J397">
      <f>'P:\2Novada_parvalde\2 NP mēneša plāns\04_Plānošanas matricas\Vucāne\[Vucāne.xlsm]Nodarbību saraksts'!J13</f>
    </nc>
  </rcc>
  <rcc rId="5658" sId="1">
    <oc r="K397">
      <f>'P:\2Novada_Nodala\2 NP mēneša plāns\04_Plānošanas matricas\Vucāne\[Vucāne.xlsm]Nodarbību saraksts'!K13</f>
    </oc>
    <nc r="K397">
      <f>'P:\2Novada_parvalde\2 NP mēneša plāns\04_Plānošanas matricas\Vucāne\[Vucāne.xlsm]Nodarbību saraksts'!K13</f>
    </nc>
  </rcc>
  <rcc rId="5659" sId="1">
    <oc r="L397">
      <f>'P:\2Novada_Nodala\2 NP mēneša plāns\04_Plānošanas matricas\Vucāne\[Vucāne.xlsm]Nodarbību saraksts'!L13</f>
    </oc>
    <nc r="L397">
      <f>'P:\2Novada_parvalde\2 NP mēneša plāns\04_Plānošanas matricas\Vucāne\[Vucāne.xlsm]Nodarbību saraksts'!L13</f>
    </nc>
  </rcc>
  <rcc rId="5660" sId="1">
    <oc r="M397">
      <f>'P:\2Novada_Nodala\2 NP mēneša plāns\04_Plānošanas matricas\Vucāne\[Vucāne.xlsm]Nodarbību saraksts'!M13</f>
    </oc>
    <nc r="M397">
      <f>'P:\2Novada_parvalde\2 NP mēneša plāns\04_Plānošanas matricas\Vucāne\[Vucāne.xlsm]Nodarbību saraksts'!M13</f>
    </nc>
  </rcc>
  <rcc rId="5661" sId="1">
    <oc r="N397">
      <f>'P:\2Novada_Nodala\2 NP mēneša plāns\04_Plānošanas matricas\Vucāne\[Vucāne.xlsm]Nodarbību saraksts'!N13</f>
    </oc>
    <nc r="N397">
      <f>'P:\2Novada_parvalde\2 NP mēneša plāns\04_Plānošanas matricas\Vucāne\[Vucāne.xlsm]Nodarbību saraksts'!N13</f>
    </nc>
  </rcc>
  <rcc rId="5662" sId="1">
    <oc r="O397">
      <f>'P:\2Novada_Nodala\2 NP mēneša plāns\04_Plānošanas matricas\Vucāne\[Vucāne.xlsm]Nodarbību saraksts'!O13</f>
    </oc>
    <nc r="O397">
      <f>'P:\2Novada_parvalde\2 NP mēneša plāns\04_Plānošanas matricas\Vucāne\[Vucāne.xlsm]Nodarbību saraksts'!O13</f>
    </nc>
  </rcc>
  <rcc rId="5663" sId="1">
    <oc r="P397">
      <f>'P:\2Novada_Nodala\2 NP mēneša plāns\04_Plānošanas matricas\Vucāne\[Vucāne.xlsm]Nodarbību saraksts'!P13</f>
    </oc>
    <nc r="P397">
      <f>'P:\2Novada_parvalde\2 NP mēneša plāns\04_Plānošanas matricas\Vucāne\[Vucāne.xlsm]Nodarbību saraksts'!P13</f>
    </nc>
  </rcc>
  <rcc rId="5664" sId="1">
    <oc r="Q397">
      <f>'P:\2Novada_Nodala\2 NP mēneša plāns\04_Plānošanas matricas\Vucāne\[Vucāne.xlsm]Nodarbību saraksts'!Q13</f>
    </oc>
    <nc r="Q397">
      <f>'P:\2Novada_parvalde\2 NP mēneša plāns\04_Plānošanas matricas\Vucāne\[Vucāne.xlsm]Nodarbību saraksts'!Q13</f>
    </nc>
  </rcc>
  <rcc rId="5665" sId="1">
    <oc r="R397">
      <f>'P:\2Novada_Nodala\2 NP mēneša plāns\04_Plānošanas matricas\Vucāne\[Vucāne.xlsm]Nodarbību saraksts'!R13</f>
    </oc>
    <nc r="R397">
      <f>'P:\2Novada_parvalde\2 NP mēneša plāns\04_Plānošanas matricas\Vucāne\[Vucāne.xlsm]Nodarbību saraksts'!R13</f>
    </nc>
  </rcc>
  <rcc rId="5666" sId="1">
    <oc r="S397">
      <f>'P:\2Novada_Nodala\2 NP mēneša plāns\04_Plānošanas matricas\Vucāne\[Vucāne.xlsm]Nodarbību saraksts'!S13</f>
    </oc>
    <nc r="S397">
      <f>'P:\2Novada_parvalde\2 NP mēneša plāns\04_Plānošanas matricas\Vucāne\[Vucāne.xlsm]Nodarbību saraksts'!S13</f>
    </nc>
  </rcc>
  <rcc rId="5667" sId="1">
    <oc r="T397">
      <f>'P:\2Novada_Nodala\2 NP mēneša plāns\04_Plānošanas matricas\Vucāne\[Vucāne.xlsm]Nodarbību saraksts'!T13</f>
    </oc>
    <nc r="T397">
      <f>'P:\2Novada_parvalde\2 NP mēneša plāns\04_Plānošanas matricas\Vucāne\[Vucāne.xlsm]Nodarbību saraksts'!T13</f>
    </nc>
  </rcc>
  <rcc rId="5668" sId="1">
    <oc r="U397">
      <f>'P:\2Novada_Nodala\2 NP mēneša plāns\04_Plānošanas matricas\Vucāne\[Vucāne.xlsm]Nodarbību saraksts'!U13</f>
    </oc>
    <nc r="U397">
      <f>'P:\2Novada_parvalde\2 NP mēneša plāns\04_Plānošanas matricas\Vucāne\[Vucāne.xlsm]Nodarbību saraksts'!U13</f>
    </nc>
  </rcc>
  <rcc rId="5669" sId="1">
    <oc r="D398">
      <f>'P:\2Novada_Nodala\2 NP mēneša plāns\04_Plānošanas matricas\Vucāne\[Vucāne.xlsm]Nodarbību saraksts'!D14</f>
    </oc>
    <nc r="D398">
      <f>'P:\2Novada_parvalde\2 NP mēneša plāns\04_Plānošanas matricas\Vucāne\[Vucāne.xlsm]Nodarbību saraksts'!D14</f>
    </nc>
  </rcc>
  <rcc rId="5670" sId="1">
    <oc r="E398">
      <f>'P:\2Novada_Nodala\2 NP mēneša plāns\04_Plānošanas matricas\Vucāne\[Vucāne.xlsm]Nodarbību saraksts'!E14</f>
    </oc>
    <nc r="E398">
      <f>'P:\2Novada_parvalde\2 NP mēneša plāns\04_Plānošanas matricas\Vucāne\[Vucāne.xlsm]Nodarbību saraksts'!E14</f>
    </nc>
  </rcc>
  <rcc rId="5671" sId="1">
    <oc r="F398">
      <f>'P:\2Novada_Nodala\2 NP mēneša plāns\04_Plānošanas matricas\Vucāne\[Vucāne.xlsm]Nodarbību saraksts'!F14</f>
    </oc>
    <nc r="F398">
      <f>'P:\2Novada_parvalde\2 NP mēneša plāns\04_Plānošanas matricas\Vucāne\[Vucāne.xlsm]Nodarbību saraksts'!F14</f>
    </nc>
  </rcc>
  <rcc rId="5672" sId="1">
    <oc r="G398">
      <f>'P:\2Novada_Nodala\2 NP mēneša plāns\04_Plānošanas matricas\Vucāne\[Vucāne.xlsm]Nodarbību saraksts'!G14</f>
    </oc>
    <nc r="G398">
      <f>'P:\2Novada_parvalde\2 NP mēneša plāns\04_Plānošanas matricas\Vucāne\[Vucāne.xlsm]Nodarbību saraksts'!G14</f>
    </nc>
  </rcc>
  <rcc rId="5673" sId="1">
    <oc r="H398">
      <f>'P:\2Novada_Nodala\2 NP mēneša plāns\04_Plānošanas matricas\Vucāne\[Vucāne.xlsm]Nodarbību saraksts'!H14</f>
    </oc>
    <nc r="H398">
      <f>'P:\2Novada_parvalde\2 NP mēneša plāns\04_Plānošanas matricas\Vucāne\[Vucāne.xlsm]Nodarbību saraksts'!H14</f>
    </nc>
  </rcc>
  <rcc rId="5674" sId="1">
    <oc r="I398">
      <f>'P:\2Novada_Nodala\2 NP mēneša plāns\04_Plānošanas matricas\Vucāne\[Vucāne.xlsm]Nodarbību saraksts'!I14</f>
    </oc>
    <nc r="I398">
      <f>'P:\2Novada_parvalde\2 NP mēneša plāns\04_Plānošanas matricas\Vucāne\[Vucāne.xlsm]Nodarbību saraksts'!I14</f>
    </nc>
  </rcc>
  <rcc rId="5675" sId="1">
    <oc r="J398">
      <f>'P:\2Novada_Nodala\2 NP mēneša plāns\04_Plānošanas matricas\Vucāne\[Vucāne.xlsm]Nodarbību saraksts'!J14</f>
    </oc>
    <nc r="J398">
      <f>'P:\2Novada_parvalde\2 NP mēneša plāns\04_Plānošanas matricas\Vucāne\[Vucāne.xlsm]Nodarbību saraksts'!J14</f>
    </nc>
  </rcc>
  <rcc rId="5676" sId="1">
    <oc r="K398">
      <f>'P:\2Novada_Nodala\2 NP mēneša plāns\04_Plānošanas matricas\Vucāne\[Vucāne.xlsm]Nodarbību saraksts'!K14</f>
    </oc>
    <nc r="K398">
      <f>'P:\2Novada_parvalde\2 NP mēneša plāns\04_Plānošanas matricas\Vucāne\[Vucāne.xlsm]Nodarbību saraksts'!K14</f>
    </nc>
  </rcc>
  <rcc rId="5677" sId="1">
    <oc r="L398">
      <f>'P:\2Novada_Nodala\2 NP mēneša plāns\04_Plānošanas matricas\Vucāne\[Vucāne.xlsm]Nodarbību saraksts'!L14</f>
    </oc>
    <nc r="L398">
      <f>'P:\2Novada_parvalde\2 NP mēneša plāns\04_Plānošanas matricas\Vucāne\[Vucāne.xlsm]Nodarbību saraksts'!L14</f>
    </nc>
  </rcc>
  <rcc rId="5678" sId="1">
    <oc r="M398">
      <f>'P:\2Novada_Nodala\2 NP mēneša plāns\04_Plānošanas matricas\Vucāne\[Vucāne.xlsm]Nodarbību saraksts'!M14</f>
    </oc>
    <nc r="M398">
      <f>'P:\2Novada_parvalde\2 NP mēneša plāns\04_Plānošanas matricas\Vucāne\[Vucāne.xlsm]Nodarbību saraksts'!M14</f>
    </nc>
  </rcc>
  <rcc rId="5679" sId="1">
    <oc r="N398">
      <f>'P:\2Novada_Nodala\2 NP mēneša plāns\04_Plānošanas matricas\Vucāne\[Vucāne.xlsm]Nodarbību saraksts'!N14</f>
    </oc>
    <nc r="N398">
      <f>'P:\2Novada_parvalde\2 NP mēneša plāns\04_Plānošanas matricas\Vucāne\[Vucāne.xlsm]Nodarbību saraksts'!N14</f>
    </nc>
  </rcc>
  <rcc rId="5680" sId="1">
    <oc r="O398">
      <f>'P:\2Novada_Nodala\2 NP mēneša plāns\04_Plānošanas matricas\Vucāne\[Vucāne.xlsm]Nodarbību saraksts'!O14</f>
    </oc>
    <nc r="O398">
      <f>'P:\2Novada_parvalde\2 NP mēneša plāns\04_Plānošanas matricas\Vucāne\[Vucāne.xlsm]Nodarbību saraksts'!O14</f>
    </nc>
  </rcc>
  <rcc rId="5681" sId="1">
    <oc r="P398">
      <f>'P:\2Novada_Nodala\2 NP mēneša plāns\04_Plānošanas matricas\Vucāne\[Vucāne.xlsm]Nodarbību saraksts'!P14</f>
    </oc>
    <nc r="P398">
      <f>'P:\2Novada_parvalde\2 NP mēneša plāns\04_Plānošanas matricas\Vucāne\[Vucāne.xlsm]Nodarbību saraksts'!P14</f>
    </nc>
  </rcc>
  <rcc rId="5682" sId="1">
    <oc r="Q398">
      <f>'P:\2Novada_Nodala\2 NP mēneša plāns\04_Plānošanas matricas\Vucāne\[Vucāne.xlsm]Nodarbību saraksts'!Q14</f>
    </oc>
    <nc r="Q398">
      <f>'P:\2Novada_parvalde\2 NP mēneša plāns\04_Plānošanas matricas\Vucāne\[Vucāne.xlsm]Nodarbību saraksts'!Q14</f>
    </nc>
  </rcc>
  <rcc rId="5683" sId="1">
    <oc r="R398">
      <f>'P:\2Novada_Nodala\2 NP mēneša plāns\04_Plānošanas matricas\Vucāne\[Vucāne.xlsm]Nodarbību saraksts'!R14</f>
    </oc>
    <nc r="R398">
      <f>'P:\2Novada_parvalde\2 NP mēneša plāns\04_Plānošanas matricas\Vucāne\[Vucāne.xlsm]Nodarbību saraksts'!R14</f>
    </nc>
  </rcc>
  <rcc rId="5684" sId="1">
    <oc r="S398">
      <f>'P:\2Novada_Nodala\2 NP mēneša plāns\04_Plānošanas matricas\Vucāne\[Vucāne.xlsm]Nodarbību saraksts'!S14</f>
    </oc>
    <nc r="S398">
      <f>'P:\2Novada_parvalde\2 NP mēneša plāns\04_Plānošanas matricas\Vucāne\[Vucāne.xlsm]Nodarbību saraksts'!S14</f>
    </nc>
  </rcc>
  <rcc rId="5685" sId="1">
    <oc r="T398">
      <f>'P:\2Novada_Nodala\2 NP mēneša plāns\04_Plānošanas matricas\Vucāne\[Vucāne.xlsm]Nodarbību saraksts'!T14</f>
    </oc>
    <nc r="T398">
      <f>'P:\2Novada_parvalde\2 NP mēneša plāns\04_Plānošanas matricas\Vucāne\[Vucāne.xlsm]Nodarbību saraksts'!T14</f>
    </nc>
  </rcc>
  <rcc rId="5686" sId="1">
    <oc r="U398">
      <f>'P:\2Novada_Nodala\2 NP mēneša plāns\04_Plānošanas matricas\Vucāne\[Vucāne.xlsm]Nodarbību saraksts'!U14</f>
    </oc>
    <nc r="U398">
      <f>'P:\2Novada_parvalde\2 NP mēneša plāns\04_Plānošanas matricas\Vucāne\[Vucāne.xlsm]Nodarbību saraksts'!U14</f>
    </nc>
  </rcc>
  <rcc rId="5687" sId="1">
    <oc r="D399">
      <f>'P:\2Novada_Nodala\2 NP mēneša plāns\04_Plānošanas matricas\Vucāne\[Vucāne.xlsm]Nodarbību saraksts'!D15</f>
    </oc>
    <nc r="D399">
      <f>'P:\2Novada_parvalde\2 NP mēneša plāns\04_Plānošanas matricas\Vucāne\[Vucāne.xlsm]Nodarbību saraksts'!D15</f>
    </nc>
  </rcc>
  <rcc rId="5688" sId="1">
    <oc r="E399">
      <f>'P:\2Novada_Nodala\2 NP mēneša plāns\04_Plānošanas matricas\Vucāne\[Vucāne.xlsm]Nodarbību saraksts'!E15</f>
    </oc>
    <nc r="E399">
      <f>'P:\2Novada_parvalde\2 NP mēneša plāns\04_Plānošanas matricas\Vucāne\[Vucāne.xlsm]Nodarbību saraksts'!E15</f>
    </nc>
  </rcc>
  <rcc rId="5689" sId="1">
    <oc r="F399">
      <f>'P:\2Novada_Nodala\2 NP mēneša plāns\04_Plānošanas matricas\Vucāne\[Vucāne.xlsm]Nodarbību saraksts'!F15</f>
    </oc>
    <nc r="F399">
      <f>'P:\2Novada_parvalde\2 NP mēneša plāns\04_Plānošanas matricas\Vucāne\[Vucāne.xlsm]Nodarbību saraksts'!F15</f>
    </nc>
  </rcc>
  <rcc rId="5690" sId="1">
    <oc r="G399">
      <f>'P:\2Novada_Nodala\2 NP mēneša plāns\04_Plānošanas matricas\Vucāne\[Vucāne.xlsm]Nodarbību saraksts'!G15</f>
    </oc>
    <nc r="G399">
      <f>'P:\2Novada_parvalde\2 NP mēneša plāns\04_Plānošanas matricas\Vucāne\[Vucāne.xlsm]Nodarbību saraksts'!G15</f>
    </nc>
  </rcc>
  <rcc rId="5691" sId="1">
    <oc r="H399">
      <f>'P:\2Novada_Nodala\2 NP mēneša plāns\04_Plānošanas matricas\Vucāne\[Vucāne.xlsm]Nodarbību saraksts'!H15</f>
    </oc>
    <nc r="H399">
      <f>'P:\2Novada_parvalde\2 NP mēneša plāns\04_Plānošanas matricas\Vucāne\[Vucāne.xlsm]Nodarbību saraksts'!H15</f>
    </nc>
  </rcc>
  <rcc rId="5692" sId="1">
    <oc r="I399">
      <f>'P:\2Novada_Nodala\2 NP mēneša plāns\04_Plānošanas matricas\Vucāne\[Vucāne.xlsm]Nodarbību saraksts'!I15</f>
    </oc>
    <nc r="I399">
      <f>'P:\2Novada_parvalde\2 NP mēneša plāns\04_Plānošanas matricas\Vucāne\[Vucāne.xlsm]Nodarbību saraksts'!I15</f>
    </nc>
  </rcc>
  <rcc rId="5693" sId="1">
    <oc r="J399">
      <f>'P:\2Novada_Nodala\2 NP mēneša plāns\04_Plānošanas matricas\Vucāne\[Vucāne.xlsm]Nodarbību saraksts'!J15</f>
    </oc>
    <nc r="J399">
      <f>'P:\2Novada_parvalde\2 NP mēneša plāns\04_Plānošanas matricas\Vucāne\[Vucāne.xlsm]Nodarbību saraksts'!J15</f>
    </nc>
  </rcc>
  <rcc rId="5694" sId="1">
    <oc r="K399">
      <f>'P:\2Novada_Nodala\2 NP mēneša plāns\04_Plānošanas matricas\Vucāne\[Vucāne.xlsm]Nodarbību saraksts'!K15</f>
    </oc>
    <nc r="K399">
      <f>'P:\2Novada_parvalde\2 NP mēneša plāns\04_Plānošanas matricas\Vucāne\[Vucāne.xlsm]Nodarbību saraksts'!K15</f>
    </nc>
  </rcc>
  <rcc rId="5695" sId="1">
    <oc r="L399">
      <f>'P:\2Novada_Nodala\2 NP mēneša plāns\04_Plānošanas matricas\Vucāne\[Vucāne.xlsm]Nodarbību saraksts'!L15</f>
    </oc>
    <nc r="L399">
      <f>'P:\2Novada_parvalde\2 NP mēneša plāns\04_Plānošanas matricas\Vucāne\[Vucāne.xlsm]Nodarbību saraksts'!L15</f>
    </nc>
  </rcc>
  <rcc rId="5696" sId="1">
    <oc r="M399">
      <f>'P:\2Novada_Nodala\2 NP mēneša plāns\04_Plānošanas matricas\Vucāne\[Vucāne.xlsm]Nodarbību saraksts'!M15</f>
    </oc>
    <nc r="M399">
      <f>'P:\2Novada_parvalde\2 NP mēneša plāns\04_Plānošanas matricas\Vucāne\[Vucāne.xlsm]Nodarbību saraksts'!M15</f>
    </nc>
  </rcc>
  <rcc rId="5697" sId="1">
    <oc r="N399">
      <f>'P:\2Novada_Nodala\2 NP mēneša plāns\04_Plānošanas matricas\Vucāne\[Vucāne.xlsm]Nodarbību saraksts'!N15</f>
    </oc>
    <nc r="N399">
      <f>'P:\2Novada_parvalde\2 NP mēneša plāns\04_Plānošanas matricas\Vucāne\[Vucāne.xlsm]Nodarbību saraksts'!N15</f>
    </nc>
  </rcc>
  <rcc rId="5698" sId="1">
    <oc r="O399">
      <f>'P:\2Novada_Nodala\2 NP mēneša plāns\04_Plānošanas matricas\Vucāne\[Vucāne.xlsm]Nodarbību saraksts'!O15</f>
    </oc>
    <nc r="O399">
      <f>'P:\2Novada_parvalde\2 NP mēneša plāns\04_Plānošanas matricas\Vucāne\[Vucāne.xlsm]Nodarbību saraksts'!O15</f>
    </nc>
  </rcc>
  <rcc rId="5699" sId="1">
    <oc r="P399">
      <f>'P:\2Novada_Nodala\2 NP mēneša plāns\04_Plānošanas matricas\Vucāne\[Vucāne.xlsm]Nodarbību saraksts'!P15</f>
    </oc>
    <nc r="P399">
      <f>'P:\2Novada_parvalde\2 NP mēneša plāns\04_Plānošanas matricas\Vucāne\[Vucāne.xlsm]Nodarbību saraksts'!P15</f>
    </nc>
  </rcc>
  <rcc rId="5700" sId="1">
    <oc r="Q399">
      <f>'P:\2Novada_Nodala\2 NP mēneša plāns\04_Plānošanas matricas\Vucāne\[Vucāne.xlsm]Nodarbību saraksts'!Q15</f>
    </oc>
    <nc r="Q399">
      <f>'P:\2Novada_parvalde\2 NP mēneša plāns\04_Plānošanas matricas\Vucāne\[Vucāne.xlsm]Nodarbību saraksts'!Q15</f>
    </nc>
  </rcc>
  <rcc rId="5701" sId="1">
    <oc r="R399">
      <f>'P:\2Novada_Nodala\2 NP mēneša plāns\04_Plānošanas matricas\Vucāne\[Vucāne.xlsm]Nodarbību saraksts'!R15</f>
    </oc>
    <nc r="R399">
      <f>'P:\2Novada_parvalde\2 NP mēneša plāns\04_Plānošanas matricas\Vucāne\[Vucāne.xlsm]Nodarbību saraksts'!R15</f>
    </nc>
  </rcc>
  <rcc rId="5702" sId="1">
    <oc r="S399">
      <f>'P:\2Novada_Nodala\2 NP mēneša plāns\04_Plānošanas matricas\Vucāne\[Vucāne.xlsm]Nodarbību saraksts'!S15</f>
    </oc>
    <nc r="S399">
      <f>'P:\2Novada_parvalde\2 NP mēneša plāns\04_Plānošanas matricas\Vucāne\[Vucāne.xlsm]Nodarbību saraksts'!S15</f>
    </nc>
  </rcc>
  <rcc rId="5703" sId="1">
    <oc r="T399">
      <f>'P:\2Novada_Nodala\2 NP mēneša plāns\04_Plānošanas matricas\Vucāne\[Vucāne.xlsm]Nodarbību saraksts'!T15</f>
    </oc>
    <nc r="T399">
      <f>'P:\2Novada_parvalde\2 NP mēneša plāns\04_Plānošanas matricas\Vucāne\[Vucāne.xlsm]Nodarbību saraksts'!T15</f>
    </nc>
  </rcc>
  <rcc rId="5704" sId="1">
    <oc r="U399">
      <f>'P:\2Novada_Nodala\2 NP mēneša plāns\04_Plānošanas matricas\Vucāne\[Vucāne.xlsm]Nodarbību saraksts'!U15</f>
    </oc>
    <nc r="U399">
      <f>'P:\2Novada_parvalde\2 NP mēneša plāns\04_Plānošanas matricas\Vucāne\[Vucāne.xlsm]Nodarbību saraksts'!U15</f>
    </nc>
  </rcc>
  <rcc rId="5705" sId="1">
    <oc r="D400">
      <f>'P:\2Novada_Nodala\2 NP mēneša plāns\04_Plānošanas matricas\Vucāne\[Vucāne.xlsm]Nodarbību saraksts'!D16</f>
    </oc>
    <nc r="D400">
      <f>'P:\2Novada_parvalde\2 NP mēneša plāns\04_Plānošanas matricas\Vucāne\[Vucāne.xlsm]Nodarbību saraksts'!D16</f>
    </nc>
  </rcc>
  <rcc rId="5706" sId="1">
    <oc r="E400">
      <f>'P:\2Novada_Nodala\2 NP mēneša plāns\04_Plānošanas matricas\Vucāne\[Vucāne.xlsm]Nodarbību saraksts'!E16</f>
    </oc>
    <nc r="E400">
      <f>'P:\2Novada_parvalde\2 NP mēneša plāns\04_Plānošanas matricas\Vucāne\[Vucāne.xlsm]Nodarbību saraksts'!E16</f>
    </nc>
  </rcc>
  <rcc rId="5707" sId="1">
    <oc r="F400">
      <f>'P:\2Novada_Nodala\2 NP mēneša plāns\04_Plānošanas matricas\Vucāne\[Vucāne.xlsm]Nodarbību saraksts'!F16</f>
    </oc>
    <nc r="F400">
      <f>'P:\2Novada_parvalde\2 NP mēneša plāns\04_Plānošanas matricas\Vucāne\[Vucāne.xlsm]Nodarbību saraksts'!F16</f>
    </nc>
  </rcc>
  <rcc rId="5708" sId="1">
    <oc r="G400">
      <f>'P:\2Novada_Nodala\2 NP mēneša plāns\04_Plānošanas matricas\Vucāne\[Vucāne.xlsm]Nodarbību saraksts'!G16</f>
    </oc>
    <nc r="G400">
      <f>'P:\2Novada_parvalde\2 NP mēneša plāns\04_Plānošanas matricas\Vucāne\[Vucāne.xlsm]Nodarbību saraksts'!G16</f>
    </nc>
  </rcc>
  <rcc rId="5709" sId="1">
    <oc r="H400">
      <f>'P:\2Novada_Nodala\2 NP mēneša plāns\04_Plānošanas matricas\Vucāne\[Vucāne.xlsm]Nodarbību saraksts'!H16</f>
    </oc>
    <nc r="H400">
      <f>'P:\2Novada_parvalde\2 NP mēneša plāns\04_Plānošanas matricas\Vucāne\[Vucāne.xlsm]Nodarbību saraksts'!H16</f>
    </nc>
  </rcc>
  <rcc rId="5710" sId="1">
    <oc r="I400">
      <f>'P:\2Novada_Nodala\2 NP mēneša plāns\04_Plānošanas matricas\Vucāne\[Vucāne.xlsm]Nodarbību saraksts'!I16</f>
    </oc>
    <nc r="I400">
      <f>'P:\2Novada_parvalde\2 NP mēneša plāns\04_Plānošanas matricas\Vucāne\[Vucāne.xlsm]Nodarbību saraksts'!I16</f>
    </nc>
  </rcc>
  <rcc rId="5711" sId="1">
    <oc r="J400">
      <f>'P:\2Novada_Nodala\2 NP mēneša plāns\04_Plānošanas matricas\Vucāne\[Vucāne.xlsm]Nodarbību saraksts'!J16</f>
    </oc>
    <nc r="J400">
      <f>'P:\2Novada_parvalde\2 NP mēneša plāns\04_Plānošanas matricas\Vucāne\[Vucāne.xlsm]Nodarbību saraksts'!J16</f>
    </nc>
  </rcc>
  <rcc rId="5712" sId="1">
    <oc r="K400">
      <f>'P:\2Novada_Nodala\2 NP mēneša plāns\04_Plānošanas matricas\Vucāne\[Vucāne.xlsm]Nodarbību saraksts'!K16</f>
    </oc>
    <nc r="K400">
      <f>'P:\2Novada_parvalde\2 NP mēneša plāns\04_Plānošanas matricas\Vucāne\[Vucāne.xlsm]Nodarbību saraksts'!K16</f>
    </nc>
  </rcc>
  <rcc rId="5713" sId="1">
    <oc r="L400">
      <f>'P:\2Novada_Nodala\2 NP mēneša plāns\04_Plānošanas matricas\Vucāne\[Vucāne.xlsm]Nodarbību saraksts'!L16</f>
    </oc>
    <nc r="L400">
      <f>'P:\2Novada_parvalde\2 NP mēneša plāns\04_Plānošanas matricas\Vucāne\[Vucāne.xlsm]Nodarbību saraksts'!L16</f>
    </nc>
  </rcc>
  <rcc rId="5714" sId="1">
    <oc r="M400">
      <f>'P:\2Novada_Nodala\2 NP mēneša plāns\04_Plānošanas matricas\Vucāne\[Vucāne.xlsm]Nodarbību saraksts'!M16</f>
    </oc>
    <nc r="M400">
      <f>'P:\2Novada_parvalde\2 NP mēneša plāns\04_Plānošanas matricas\Vucāne\[Vucāne.xlsm]Nodarbību saraksts'!M16</f>
    </nc>
  </rcc>
  <rcc rId="5715" sId="1">
    <oc r="N400">
      <f>'P:\2Novada_Nodala\2 NP mēneša plāns\04_Plānošanas matricas\Vucāne\[Vucāne.xlsm]Nodarbību saraksts'!N16</f>
    </oc>
    <nc r="N400">
      <f>'P:\2Novada_parvalde\2 NP mēneša plāns\04_Plānošanas matricas\Vucāne\[Vucāne.xlsm]Nodarbību saraksts'!N16</f>
    </nc>
  </rcc>
  <rcc rId="5716" sId="1">
    <oc r="O400">
      <f>'P:\2Novada_Nodala\2 NP mēneša plāns\04_Plānošanas matricas\Vucāne\[Vucāne.xlsm]Nodarbību saraksts'!O16</f>
    </oc>
    <nc r="O400">
      <f>'P:\2Novada_parvalde\2 NP mēneša plāns\04_Plānošanas matricas\Vucāne\[Vucāne.xlsm]Nodarbību saraksts'!O16</f>
    </nc>
  </rcc>
  <rcc rId="5717" sId="1">
    <oc r="P400">
      <f>'P:\2Novada_Nodala\2 NP mēneša plāns\04_Plānošanas matricas\Vucāne\[Vucāne.xlsm]Nodarbību saraksts'!P16</f>
    </oc>
    <nc r="P400">
      <f>'P:\2Novada_parvalde\2 NP mēneša plāns\04_Plānošanas matricas\Vucāne\[Vucāne.xlsm]Nodarbību saraksts'!P16</f>
    </nc>
  </rcc>
  <rcc rId="5718" sId="1">
    <oc r="Q400">
      <f>'P:\2Novada_Nodala\2 NP mēneša plāns\04_Plānošanas matricas\Vucāne\[Vucāne.xlsm]Nodarbību saraksts'!Q16</f>
    </oc>
    <nc r="Q400">
      <f>'P:\2Novada_parvalde\2 NP mēneša plāns\04_Plānošanas matricas\Vucāne\[Vucāne.xlsm]Nodarbību saraksts'!Q16</f>
    </nc>
  </rcc>
  <rcc rId="5719" sId="1">
    <oc r="R400">
      <f>'P:\2Novada_Nodala\2 NP mēneša plāns\04_Plānošanas matricas\Vucāne\[Vucāne.xlsm]Nodarbību saraksts'!R16</f>
    </oc>
    <nc r="R400">
      <f>'P:\2Novada_parvalde\2 NP mēneša plāns\04_Plānošanas matricas\Vucāne\[Vucāne.xlsm]Nodarbību saraksts'!R16</f>
    </nc>
  </rcc>
  <rcc rId="5720" sId="1">
    <oc r="S400">
      <f>'P:\2Novada_Nodala\2 NP mēneša plāns\04_Plānošanas matricas\Vucāne\[Vucāne.xlsm]Nodarbību saraksts'!S16</f>
    </oc>
    <nc r="S400">
      <f>'P:\2Novada_parvalde\2 NP mēneša plāns\04_Plānošanas matricas\Vucāne\[Vucāne.xlsm]Nodarbību saraksts'!S16</f>
    </nc>
  </rcc>
  <rcc rId="5721" sId="1">
    <oc r="T400">
      <f>'P:\2Novada_Nodala\2 NP mēneša plāns\04_Plānošanas matricas\Vucāne\[Vucāne.xlsm]Nodarbību saraksts'!T16</f>
    </oc>
    <nc r="T400">
      <f>'P:\2Novada_parvalde\2 NP mēneša plāns\04_Plānošanas matricas\Vucāne\[Vucāne.xlsm]Nodarbību saraksts'!T16</f>
    </nc>
  </rcc>
  <rcc rId="5722" sId="1">
    <oc r="U400">
      <f>'P:\2Novada_Nodala\2 NP mēneša plāns\04_Plānošanas matricas\Vucāne\[Vucāne.xlsm]Nodarbību saraksts'!U16</f>
    </oc>
    <nc r="U400">
      <f>'P:\2Novada_parvalde\2 NP mēneša plāns\04_Plānošanas matricas\Vucāne\[Vucāne.xlsm]Nodarbību saraksts'!U16</f>
    </nc>
  </rcc>
  <rcc rId="5723" sId="1">
    <oc r="D401">
      <f>'P:\2Novada_Nodala\2 NP mēneša plāns\04_Plānošanas matricas\Vucāne\[Vucāne.xlsm]Nodarbību saraksts'!D17</f>
    </oc>
    <nc r="D401">
      <f>'P:\2Novada_parvalde\2 NP mēneša plāns\04_Plānošanas matricas\Vucāne\[Vucāne.xlsm]Nodarbību saraksts'!D17</f>
    </nc>
  </rcc>
  <rcc rId="5724" sId="1">
    <oc r="E401">
      <f>'P:\2Novada_Nodala\2 NP mēneša plāns\04_Plānošanas matricas\Vucāne\[Vucāne.xlsm]Nodarbību saraksts'!E17</f>
    </oc>
    <nc r="E401">
      <f>'P:\2Novada_parvalde\2 NP mēneša plāns\04_Plānošanas matricas\Vucāne\[Vucāne.xlsm]Nodarbību saraksts'!E17</f>
    </nc>
  </rcc>
  <rcc rId="5725" sId="1">
    <oc r="F401">
      <f>'P:\2Novada_Nodala\2 NP mēneša plāns\04_Plānošanas matricas\Vucāne\[Vucāne.xlsm]Nodarbību saraksts'!F17</f>
    </oc>
    <nc r="F401">
      <f>'P:\2Novada_parvalde\2 NP mēneša plāns\04_Plānošanas matricas\Vucāne\[Vucāne.xlsm]Nodarbību saraksts'!F17</f>
    </nc>
  </rcc>
  <rcc rId="5726" sId="1">
    <oc r="G401">
      <f>'P:\2Novada_Nodala\2 NP mēneša plāns\04_Plānošanas matricas\Vucāne\[Vucāne.xlsm]Nodarbību saraksts'!G17</f>
    </oc>
    <nc r="G401">
      <f>'P:\2Novada_parvalde\2 NP mēneša plāns\04_Plānošanas matricas\Vucāne\[Vucāne.xlsm]Nodarbību saraksts'!G17</f>
    </nc>
  </rcc>
  <rcc rId="5727" sId="1">
    <oc r="H401">
      <f>'P:\2Novada_Nodala\2 NP mēneša plāns\04_Plānošanas matricas\Vucāne\[Vucāne.xlsm]Nodarbību saraksts'!H17</f>
    </oc>
    <nc r="H401">
      <f>'P:\2Novada_parvalde\2 NP mēneša plāns\04_Plānošanas matricas\Vucāne\[Vucāne.xlsm]Nodarbību saraksts'!H17</f>
    </nc>
  </rcc>
  <rcc rId="5728" sId="1">
    <oc r="I401">
      <f>'P:\2Novada_Nodala\2 NP mēneša plāns\04_Plānošanas matricas\Vucāne\[Vucāne.xlsm]Nodarbību saraksts'!I17</f>
    </oc>
    <nc r="I401">
      <f>'P:\2Novada_parvalde\2 NP mēneša plāns\04_Plānošanas matricas\Vucāne\[Vucāne.xlsm]Nodarbību saraksts'!I17</f>
    </nc>
  </rcc>
  <rcc rId="5729" sId="1">
    <oc r="J401">
      <f>'P:\2Novada_Nodala\2 NP mēneša plāns\04_Plānošanas matricas\Vucāne\[Vucāne.xlsm]Nodarbību saraksts'!J17</f>
    </oc>
    <nc r="J401">
      <f>'P:\2Novada_parvalde\2 NP mēneša plāns\04_Plānošanas matricas\Vucāne\[Vucāne.xlsm]Nodarbību saraksts'!J17</f>
    </nc>
  </rcc>
  <rcc rId="5730" sId="1">
    <oc r="K401">
      <f>'P:\2Novada_Nodala\2 NP mēneša plāns\04_Plānošanas matricas\Vucāne\[Vucāne.xlsm]Nodarbību saraksts'!K17</f>
    </oc>
    <nc r="K401">
      <f>'P:\2Novada_parvalde\2 NP mēneša plāns\04_Plānošanas matricas\Vucāne\[Vucāne.xlsm]Nodarbību saraksts'!K17</f>
    </nc>
  </rcc>
  <rcc rId="5731" sId="1">
    <oc r="L401">
      <f>'P:\2Novada_Nodala\2 NP mēneša plāns\04_Plānošanas matricas\Vucāne\[Vucāne.xlsm]Nodarbību saraksts'!L17</f>
    </oc>
    <nc r="L401">
      <f>'P:\2Novada_parvalde\2 NP mēneša plāns\04_Plānošanas matricas\Vucāne\[Vucāne.xlsm]Nodarbību saraksts'!L17</f>
    </nc>
  </rcc>
  <rcc rId="5732" sId="1">
    <oc r="M401">
      <f>'P:\2Novada_Nodala\2 NP mēneša plāns\04_Plānošanas matricas\Vucāne\[Vucāne.xlsm]Nodarbību saraksts'!M17</f>
    </oc>
    <nc r="M401">
      <f>'P:\2Novada_parvalde\2 NP mēneša plāns\04_Plānošanas matricas\Vucāne\[Vucāne.xlsm]Nodarbību saraksts'!M17</f>
    </nc>
  </rcc>
  <rcc rId="5733" sId="1">
    <oc r="N401">
      <f>'P:\2Novada_Nodala\2 NP mēneša plāns\04_Plānošanas matricas\Vucāne\[Vucāne.xlsm]Nodarbību saraksts'!N17</f>
    </oc>
    <nc r="N401">
      <f>'P:\2Novada_parvalde\2 NP mēneša plāns\04_Plānošanas matricas\Vucāne\[Vucāne.xlsm]Nodarbību saraksts'!N17</f>
    </nc>
  </rcc>
  <rcc rId="5734" sId="1">
    <oc r="O401">
      <f>'P:\2Novada_Nodala\2 NP mēneša plāns\04_Plānošanas matricas\Vucāne\[Vucāne.xlsm]Nodarbību saraksts'!O17</f>
    </oc>
    <nc r="O401">
      <f>'P:\2Novada_parvalde\2 NP mēneša plāns\04_Plānošanas matricas\Vucāne\[Vucāne.xlsm]Nodarbību saraksts'!O17</f>
    </nc>
  </rcc>
  <rcc rId="5735" sId="1">
    <oc r="P401">
      <f>'P:\2Novada_Nodala\2 NP mēneša plāns\04_Plānošanas matricas\Vucāne\[Vucāne.xlsm]Nodarbību saraksts'!P17</f>
    </oc>
    <nc r="P401">
      <f>'P:\2Novada_parvalde\2 NP mēneša plāns\04_Plānošanas matricas\Vucāne\[Vucāne.xlsm]Nodarbību saraksts'!P17</f>
    </nc>
  </rcc>
  <rcc rId="5736" sId="1">
    <oc r="Q401">
      <f>'P:\2Novada_Nodala\2 NP mēneša plāns\04_Plānošanas matricas\Vucāne\[Vucāne.xlsm]Nodarbību saraksts'!Q17</f>
    </oc>
    <nc r="Q401">
      <f>'P:\2Novada_parvalde\2 NP mēneša plāns\04_Plānošanas matricas\Vucāne\[Vucāne.xlsm]Nodarbību saraksts'!Q17</f>
    </nc>
  </rcc>
  <rcc rId="5737" sId="1">
    <oc r="R401">
      <f>'P:\2Novada_Nodala\2 NP mēneša plāns\04_Plānošanas matricas\Vucāne\[Vucāne.xlsm]Nodarbību saraksts'!R17</f>
    </oc>
    <nc r="R401">
      <f>'P:\2Novada_parvalde\2 NP mēneša plāns\04_Plānošanas matricas\Vucāne\[Vucāne.xlsm]Nodarbību saraksts'!R17</f>
    </nc>
  </rcc>
  <rcc rId="5738" sId="1">
    <oc r="S401">
      <f>'P:\2Novada_Nodala\2 NP mēneša plāns\04_Plānošanas matricas\Vucāne\[Vucāne.xlsm]Nodarbību saraksts'!S17</f>
    </oc>
    <nc r="S401">
      <f>'P:\2Novada_parvalde\2 NP mēneša plāns\04_Plānošanas matricas\Vucāne\[Vucāne.xlsm]Nodarbību saraksts'!S17</f>
    </nc>
  </rcc>
  <rcc rId="5739" sId="1">
    <oc r="T401">
      <f>'P:\2Novada_Nodala\2 NP mēneša plāns\04_Plānošanas matricas\Vucāne\[Vucāne.xlsm]Nodarbību saraksts'!T17</f>
    </oc>
    <nc r="T401">
      <f>'P:\2Novada_parvalde\2 NP mēneša plāns\04_Plānošanas matricas\Vucāne\[Vucāne.xlsm]Nodarbību saraksts'!T17</f>
    </nc>
  </rcc>
  <rcc rId="5740" sId="1">
    <oc r="U401">
      <f>'P:\2Novada_Nodala\2 NP mēneša plāns\04_Plānošanas matricas\Vucāne\[Vucāne.xlsm]Nodarbību saraksts'!U17</f>
    </oc>
    <nc r="U401">
      <f>'P:\2Novada_parvalde\2 NP mēneša plāns\04_Plānošanas matricas\Vucāne\[Vucāne.xlsm]Nodarbību saraksts'!U17</f>
    </nc>
  </rcc>
  <rcc rId="5741" sId="1">
    <oc r="D402">
      <f>'P:\2Novada_Nodala\2 NP mēneša plāns\04_Plānošanas matricas\Vucāne\[Vucāne.xlsm]Nodarbību saraksts'!D18</f>
    </oc>
    <nc r="D402">
      <f>'P:\2Novada_parvalde\2 NP mēneša plāns\04_Plānošanas matricas\Vucāne\[Vucāne.xlsm]Nodarbību saraksts'!D18</f>
    </nc>
  </rcc>
  <rcc rId="5742" sId="1">
    <oc r="E402">
      <f>'P:\2Novada_Nodala\2 NP mēneša plāns\04_Plānošanas matricas\Vucāne\[Vucāne.xlsm]Nodarbību saraksts'!E18</f>
    </oc>
    <nc r="E402">
      <f>'P:\2Novada_parvalde\2 NP mēneša plāns\04_Plānošanas matricas\Vucāne\[Vucāne.xlsm]Nodarbību saraksts'!E18</f>
    </nc>
  </rcc>
  <rcc rId="5743" sId="1">
    <oc r="F402">
      <f>'P:\2Novada_Nodala\2 NP mēneša plāns\04_Plānošanas matricas\Vucāne\[Vucāne.xlsm]Nodarbību saraksts'!F18</f>
    </oc>
    <nc r="F402">
      <f>'P:\2Novada_parvalde\2 NP mēneša plāns\04_Plānošanas matricas\Vucāne\[Vucāne.xlsm]Nodarbību saraksts'!F18</f>
    </nc>
  </rcc>
  <rcc rId="5744" sId="1">
    <oc r="G402">
      <f>'P:\2Novada_Nodala\2 NP mēneša plāns\04_Plānošanas matricas\Vucāne\[Vucāne.xlsm]Nodarbību saraksts'!G18</f>
    </oc>
    <nc r="G402">
      <f>'P:\2Novada_parvalde\2 NP mēneša plāns\04_Plānošanas matricas\Vucāne\[Vucāne.xlsm]Nodarbību saraksts'!G18</f>
    </nc>
  </rcc>
  <rcc rId="5745" sId="1">
    <oc r="H402">
      <f>'P:\2Novada_Nodala\2 NP mēneša plāns\04_Plānošanas matricas\Vucāne\[Vucāne.xlsm]Nodarbību saraksts'!H18</f>
    </oc>
    <nc r="H402">
      <f>'P:\2Novada_parvalde\2 NP mēneša plāns\04_Plānošanas matricas\Vucāne\[Vucāne.xlsm]Nodarbību saraksts'!H18</f>
    </nc>
  </rcc>
  <rcc rId="5746" sId="1">
    <oc r="I402">
      <f>'P:\2Novada_Nodala\2 NP mēneša plāns\04_Plānošanas matricas\Vucāne\[Vucāne.xlsm]Nodarbību saraksts'!I18</f>
    </oc>
    <nc r="I402">
      <f>'P:\2Novada_parvalde\2 NP mēneša plāns\04_Plānošanas matricas\Vucāne\[Vucāne.xlsm]Nodarbību saraksts'!I18</f>
    </nc>
  </rcc>
  <rcc rId="5747" sId="1">
    <oc r="J402">
      <f>'P:\2Novada_Nodala\2 NP mēneša plāns\04_Plānošanas matricas\Vucāne\[Vucāne.xlsm]Nodarbību saraksts'!J18</f>
    </oc>
    <nc r="J402">
      <f>'P:\2Novada_parvalde\2 NP mēneša plāns\04_Plānošanas matricas\Vucāne\[Vucāne.xlsm]Nodarbību saraksts'!J18</f>
    </nc>
  </rcc>
  <rcc rId="5748" sId="1">
    <oc r="K402">
      <f>'P:\2Novada_Nodala\2 NP mēneša plāns\04_Plānošanas matricas\Vucāne\[Vucāne.xlsm]Nodarbību saraksts'!K18</f>
    </oc>
    <nc r="K402">
      <f>'P:\2Novada_parvalde\2 NP mēneša plāns\04_Plānošanas matricas\Vucāne\[Vucāne.xlsm]Nodarbību saraksts'!K18</f>
    </nc>
  </rcc>
  <rcc rId="5749" sId="1">
    <oc r="L402">
      <f>'P:\2Novada_Nodala\2 NP mēneša plāns\04_Plānošanas matricas\Vucāne\[Vucāne.xlsm]Nodarbību saraksts'!L18</f>
    </oc>
    <nc r="L402">
      <f>'P:\2Novada_parvalde\2 NP mēneša plāns\04_Plānošanas matricas\Vucāne\[Vucāne.xlsm]Nodarbību saraksts'!L18</f>
    </nc>
  </rcc>
  <rcc rId="5750" sId="1">
    <oc r="M402">
      <f>'P:\2Novada_Nodala\2 NP mēneša plāns\04_Plānošanas matricas\Vucāne\[Vucāne.xlsm]Nodarbību saraksts'!M18</f>
    </oc>
    <nc r="M402">
      <f>'P:\2Novada_parvalde\2 NP mēneša plāns\04_Plānošanas matricas\Vucāne\[Vucāne.xlsm]Nodarbību saraksts'!M18</f>
    </nc>
  </rcc>
  <rcc rId="5751" sId="1">
    <oc r="N402">
      <f>'P:\2Novada_Nodala\2 NP mēneša plāns\04_Plānošanas matricas\Vucāne\[Vucāne.xlsm]Nodarbību saraksts'!N18</f>
    </oc>
    <nc r="N402">
      <f>'P:\2Novada_parvalde\2 NP mēneša plāns\04_Plānošanas matricas\Vucāne\[Vucāne.xlsm]Nodarbību saraksts'!N18</f>
    </nc>
  </rcc>
  <rcc rId="5752" sId="1">
    <oc r="O402">
      <f>'P:\2Novada_Nodala\2 NP mēneša plāns\04_Plānošanas matricas\Vucāne\[Vucāne.xlsm]Nodarbību saraksts'!O18</f>
    </oc>
    <nc r="O402">
      <f>'P:\2Novada_parvalde\2 NP mēneša plāns\04_Plānošanas matricas\Vucāne\[Vucāne.xlsm]Nodarbību saraksts'!O18</f>
    </nc>
  </rcc>
  <rcc rId="5753" sId="1">
    <oc r="P402">
      <f>'P:\2Novada_Nodala\2 NP mēneša plāns\04_Plānošanas matricas\Vucāne\[Vucāne.xlsm]Nodarbību saraksts'!P18</f>
    </oc>
    <nc r="P402">
      <f>'P:\2Novada_parvalde\2 NP mēneša plāns\04_Plānošanas matricas\Vucāne\[Vucāne.xlsm]Nodarbību saraksts'!P18</f>
    </nc>
  </rcc>
  <rcc rId="5754" sId="1">
    <oc r="Q402">
      <f>'P:\2Novada_Nodala\2 NP mēneša plāns\04_Plānošanas matricas\Vucāne\[Vucāne.xlsm]Nodarbību saraksts'!Q18</f>
    </oc>
    <nc r="Q402">
      <f>'P:\2Novada_parvalde\2 NP mēneša plāns\04_Plānošanas matricas\Vucāne\[Vucāne.xlsm]Nodarbību saraksts'!Q18</f>
    </nc>
  </rcc>
  <rcc rId="5755" sId="1">
    <oc r="R402">
      <f>'P:\2Novada_Nodala\2 NP mēneša plāns\04_Plānošanas matricas\Vucāne\[Vucāne.xlsm]Nodarbību saraksts'!R18</f>
    </oc>
    <nc r="R402">
      <f>'P:\2Novada_parvalde\2 NP mēneša plāns\04_Plānošanas matricas\Vucāne\[Vucāne.xlsm]Nodarbību saraksts'!R18</f>
    </nc>
  </rcc>
  <rcc rId="5756" sId="1">
    <oc r="S402">
      <f>'P:\2Novada_Nodala\2 NP mēneša plāns\04_Plānošanas matricas\Vucāne\[Vucāne.xlsm]Nodarbību saraksts'!S18</f>
    </oc>
    <nc r="S402">
      <f>'P:\2Novada_parvalde\2 NP mēneša plāns\04_Plānošanas matricas\Vucāne\[Vucāne.xlsm]Nodarbību saraksts'!S18</f>
    </nc>
  </rcc>
  <rcc rId="5757" sId="1">
    <oc r="T402">
      <f>'P:\2Novada_Nodala\2 NP mēneša plāns\04_Plānošanas matricas\Vucāne\[Vucāne.xlsm]Nodarbību saraksts'!T18</f>
    </oc>
    <nc r="T402">
      <f>'P:\2Novada_parvalde\2 NP mēneša plāns\04_Plānošanas matricas\Vucāne\[Vucāne.xlsm]Nodarbību saraksts'!T18</f>
    </nc>
  </rcc>
  <rcc rId="5758" sId="1">
    <oc r="U402">
      <f>'P:\2Novada_Nodala\2 NP mēneša plāns\04_Plānošanas matricas\Vucāne\[Vucāne.xlsm]Nodarbību saraksts'!U18</f>
    </oc>
    <nc r="U402">
      <f>'P:\2Novada_parvalde\2 NP mēneša plāns\04_Plānošanas matricas\Vucāne\[Vucāne.xlsm]Nodarbību saraksts'!U18</f>
    </nc>
  </rcc>
  <rcc rId="5759" sId="1">
    <oc r="D403">
      <f>'P:\2Novada_Nodala\2 NP mēneša plāns\04_Plānošanas matricas\Vucāne\[Vucāne.xlsm]Nodarbību saraksts'!D19</f>
    </oc>
    <nc r="D403">
      <f>'P:\2Novada_parvalde\2 NP mēneša plāns\04_Plānošanas matricas\Vucāne\[Vucāne.xlsm]Nodarbību saraksts'!D19</f>
    </nc>
  </rcc>
  <rcc rId="5760" sId="1">
    <oc r="E403">
      <f>'P:\2Novada_Nodala\2 NP mēneša plāns\04_Plānošanas matricas\Vucāne\[Vucāne.xlsm]Nodarbību saraksts'!E19</f>
    </oc>
    <nc r="E403">
      <f>'P:\2Novada_parvalde\2 NP mēneša plāns\04_Plānošanas matricas\Vucāne\[Vucāne.xlsm]Nodarbību saraksts'!E19</f>
    </nc>
  </rcc>
  <rcc rId="5761" sId="1">
    <oc r="F403">
      <f>'P:\2Novada_Nodala\2 NP mēneša plāns\04_Plānošanas matricas\Vucāne\[Vucāne.xlsm]Nodarbību saraksts'!F19</f>
    </oc>
    <nc r="F403">
      <f>'P:\2Novada_parvalde\2 NP mēneša plāns\04_Plānošanas matricas\Vucāne\[Vucāne.xlsm]Nodarbību saraksts'!F19</f>
    </nc>
  </rcc>
  <rcc rId="5762" sId="1">
    <oc r="G403">
      <f>'P:\2Novada_Nodala\2 NP mēneša plāns\04_Plānošanas matricas\Vucāne\[Vucāne.xlsm]Nodarbību saraksts'!G19</f>
    </oc>
    <nc r="G403">
      <f>'P:\2Novada_parvalde\2 NP mēneša plāns\04_Plānošanas matricas\Vucāne\[Vucāne.xlsm]Nodarbību saraksts'!G19</f>
    </nc>
  </rcc>
  <rcc rId="5763" sId="1">
    <oc r="H403">
      <f>'P:\2Novada_Nodala\2 NP mēneša plāns\04_Plānošanas matricas\Vucāne\[Vucāne.xlsm]Nodarbību saraksts'!H19</f>
    </oc>
    <nc r="H403">
      <f>'P:\2Novada_parvalde\2 NP mēneša plāns\04_Plānošanas matricas\Vucāne\[Vucāne.xlsm]Nodarbību saraksts'!H19</f>
    </nc>
  </rcc>
  <rcc rId="5764" sId="1">
    <oc r="I403">
      <f>'P:\2Novada_Nodala\2 NP mēneša plāns\04_Plānošanas matricas\Vucāne\[Vucāne.xlsm]Nodarbību saraksts'!I19</f>
    </oc>
    <nc r="I403">
      <f>'P:\2Novada_parvalde\2 NP mēneša plāns\04_Plānošanas matricas\Vucāne\[Vucāne.xlsm]Nodarbību saraksts'!I19</f>
    </nc>
  </rcc>
  <rcc rId="5765" sId="1">
    <oc r="J403">
      <f>'P:\2Novada_Nodala\2 NP mēneša plāns\04_Plānošanas matricas\Vucāne\[Vucāne.xlsm]Nodarbību saraksts'!J19</f>
    </oc>
    <nc r="J403">
      <f>'P:\2Novada_parvalde\2 NP mēneša plāns\04_Plānošanas matricas\Vucāne\[Vucāne.xlsm]Nodarbību saraksts'!J19</f>
    </nc>
  </rcc>
  <rcc rId="5766" sId="1">
    <oc r="K403">
      <f>'P:\2Novada_Nodala\2 NP mēneša plāns\04_Plānošanas matricas\Vucāne\[Vucāne.xlsm]Nodarbību saraksts'!K19</f>
    </oc>
    <nc r="K403">
      <f>'P:\2Novada_parvalde\2 NP mēneša plāns\04_Plānošanas matricas\Vucāne\[Vucāne.xlsm]Nodarbību saraksts'!K19</f>
    </nc>
  </rcc>
  <rcc rId="5767" sId="1">
    <oc r="L403">
      <f>'P:\2Novada_Nodala\2 NP mēneša plāns\04_Plānošanas matricas\Vucāne\[Vucāne.xlsm]Nodarbību saraksts'!L19</f>
    </oc>
    <nc r="L403">
      <f>'P:\2Novada_parvalde\2 NP mēneša plāns\04_Plānošanas matricas\Vucāne\[Vucāne.xlsm]Nodarbību saraksts'!L19</f>
    </nc>
  </rcc>
  <rcc rId="5768" sId="1">
    <oc r="M403">
      <f>'P:\2Novada_Nodala\2 NP mēneša plāns\04_Plānošanas matricas\Vucāne\[Vucāne.xlsm]Nodarbību saraksts'!M19</f>
    </oc>
    <nc r="M403">
      <f>'P:\2Novada_parvalde\2 NP mēneša plāns\04_Plānošanas matricas\Vucāne\[Vucāne.xlsm]Nodarbību saraksts'!M19</f>
    </nc>
  </rcc>
  <rcc rId="5769" sId="1">
    <oc r="N403">
      <f>'P:\2Novada_Nodala\2 NP mēneša plāns\04_Plānošanas matricas\Vucāne\[Vucāne.xlsm]Nodarbību saraksts'!N19</f>
    </oc>
    <nc r="N403">
      <f>'P:\2Novada_parvalde\2 NP mēneša plāns\04_Plānošanas matricas\Vucāne\[Vucāne.xlsm]Nodarbību saraksts'!N19</f>
    </nc>
  </rcc>
  <rcc rId="5770" sId="1">
    <oc r="O403">
      <f>'P:\2Novada_Nodala\2 NP mēneša plāns\04_Plānošanas matricas\Vucāne\[Vucāne.xlsm]Nodarbību saraksts'!O19</f>
    </oc>
    <nc r="O403">
      <f>'P:\2Novada_parvalde\2 NP mēneša plāns\04_Plānošanas matricas\Vucāne\[Vucāne.xlsm]Nodarbību saraksts'!O19</f>
    </nc>
  </rcc>
  <rcc rId="5771" sId="1">
    <oc r="P403">
      <f>'P:\2Novada_Nodala\2 NP mēneša plāns\04_Plānošanas matricas\Vucāne\[Vucāne.xlsm]Nodarbību saraksts'!P19</f>
    </oc>
    <nc r="P403">
      <f>'P:\2Novada_parvalde\2 NP mēneša plāns\04_Plānošanas matricas\Vucāne\[Vucāne.xlsm]Nodarbību saraksts'!P19</f>
    </nc>
  </rcc>
  <rcc rId="5772" sId="1">
    <oc r="Q403">
      <f>'P:\2Novada_Nodala\2 NP mēneša plāns\04_Plānošanas matricas\Vucāne\[Vucāne.xlsm]Nodarbību saraksts'!Q19</f>
    </oc>
    <nc r="Q403">
      <f>'P:\2Novada_parvalde\2 NP mēneša plāns\04_Plānošanas matricas\Vucāne\[Vucāne.xlsm]Nodarbību saraksts'!Q19</f>
    </nc>
  </rcc>
  <rcc rId="5773" sId="1">
    <oc r="R403">
      <f>'P:\2Novada_Nodala\2 NP mēneša plāns\04_Plānošanas matricas\Vucāne\[Vucāne.xlsm]Nodarbību saraksts'!R19</f>
    </oc>
    <nc r="R403">
      <f>'P:\2Novada_parvalde\2 NP mēneša plāns\04_Plānošanas matricas\Vucāne\[Vucāne.xlsm]Nodarbību saraksts'!R19</f>
    </nc>
  </rcc>
  <rcc rId="5774" sId="1">
    <oc r="S403">
      <f>'P:\2Novada_Nodala\2 NP mēneša plāns\04_Plānošanas matricas\Vucāne\[Vucāne.xlsm]Nodarbību saraksts'!S19</f>
    </oc>
    <nc r="S403">
      <f>'P:\2Novada_parvalde\2 NP mēneša plāns\04_Plānošanas matricas\Vucāne\[Vucāne.xlsm]Nodarbību saraksts'!S19</f>
    </nc>
  </rcc>
  <rcc rId="5775" sId="1">
    <oc r="T403">
      <f>'P:\2Novada_Nodala\2 NP mēneša plāns\04_Plānošanas matricas\Vucāne\[Vucāne.xlsm]Nodarbību saraksts'!T19</f>
    </oc>
    <nc r="T403">
      <f>'P:\2Novada_parvalde\2 NP mēneša plāns\04_Plānošanas matricas\Vucāne\[Vucāne.xlsm]Nodarbību saraksts'!T19</f>
    </nc>
  </rcc>
  <rcc rId="5776" sId="1">
    <oc r="U403">
      <f>'P:\2Novada_Nodala\2 NP mēneša plāns\04_Plānošanas matricas\Vucāne\[Vucāne.xlsm]Nodarbību saraksts'!U19</f>
    </oc>
    <nc r="U403">
      <f>'P:\2Novada_parvalde\2 NP mēneša plāns\04_Plānošanas matricas\Vucāne\[Vucāne.xlsm]Nodarbību saraksts'!U19</f>
    </nc>
  </rcc>
  <rcc rId="5777" sId="1">
    <oc r="D404">
      <f>'P:\2Novada_Nodala\2 NP mēneša plāns\04_Plānošanas matricas\Vucāne\[Vucāne.xlsm]Nodarbību saraksts'!D20</f>
    </oc>
    <nc r="D404">
      <f>'P:\2Novada_parvalde\2 NP mēneša plāns\04_Plānošanas matricas\Vucāne\[Vucāne.xlsm]Nodarbību saraksts'!D20</f>
    </nc>
  </rcc>
  <rcc rId="5778" sId="1">
    <oc r="E404">
      <f>'P:\2Novada_Nodala\2 NP mēneša plāns\04_Plānošanas matricas\Vucāne\[Vucāne.xlsm]Nodarbību saraksts'!E20</f>
    </oc>
    <nc r="E404">
      <f>'P:\2Novada_parvalde\2 NP mēneša plāns\04_Plānošanas matricas\Vucāne\[Vucāne.xlsm]Nodarbību saraksts'!E20</f>
    </nc>
  </rcc>
  <rcc rId="5779" sId="1">
    <oc r="F404">
      <f>'P:\2Novada_Nodala\2 NP mēneša plāns\04_Plānošanas matricas\Vucāne\[Vucāne.xlsm]Nodarbību saraksts'!F20</f>
    </oc>
    <nc r="F404">
      <f>'P:\2Novada_parvalde\2 NP mēneša plāns\04_Plānošanas matricas\Vucāne\[Vucāne.xlsm]Nodarbību saraksts'!F20</f>
    </nc>
  </rcc>
  <rcc rId="5780" sId="1">
    <oc r="G404">
      <f>'P:\2Novada_Nodala\2 NP mēneša plāns\04_Plānošanas matricas\Vucāne\[Vucāne.xlsm]Nodarbību saraksts'!G20</f>
    </oc>
    <nc r="G404">
      <f>'P:\2Novada_parvalde\2 NP mēneša plāns\04_Plānošanas matricas\Vucāne\[Vucāne.xlsm]Nodarbību saraksts'!G20</f>
    </nc>
  </rcc>
  <rcc rId="5781" sId="1">
    <oc r="H404">
      <f>'P:\2Novada_Nodala\2 NP mēneša plāns\04_Plānošanas matricas\Vucāne\[Vucāne.xlsm]Nodarbību saraksts'!H20</f>
    </oc>
    <nc r="H404">
      <f>'P:\2Novada_parvalde\2 NP mēneša plāns\04_Plānošanas matricas\Vucāne\[Vucāne.xlsm]Nodarbību saraksts'!H20</f>
    </nc>
  </rcc>
  <rcc rId="5782" sId="1">
    <oc r="I404">
      <f>'P:\2Novada_Nodala\2 NP mēneša plāns\04_Plānošanas matricas\Vucāne\[Vucāne.xlsm]Nodarbību saraksts'!I20</f>
    </oc>
    <nc r="I404">
      <f>'P:\2Novada_parvalde\2 NP mēneša plāns\04_Plānošanas matricas\Vucāne\[Vucāne.xlsm]Nodarbību saraksts'!I20</f>
    </nc>
  </rcc>
  <rcc rId="5783" sId="1">
    <oc r="J404">
      <f>'P:\2Novada_Nodala\2 NP mēneša plāns\04_Plānošanas matricas\Vucāne\[Vucāne.xlsm]Nodarbību saraksts'!J20</f>
    </oc>
    <nc r="J404">
      <f>'P:\2Novada_parvalde\2 NP mēneša plāns\04_Plānošanas matricas\Vucāne\[Vucāne.xlsm]Nodarbību saraksts'!J20</f>
    </nc>
  </rcc>
  <rcc rId="5784" sId="1">
    <oc r="K404">
      <f>'P:\2Novada_Nodala\2 NP mēneša plāns\04_Plānošanas matricas\Vucāne\[Vucāne.xlsm]Nodarbību saraksts'!K20</f>
    </oc>
    <nc r="K404">
      <f>'P:\2Novada_parvalde\2 NP mēneša plāns\04_Plānošanas matricas\Vucāne\[Vucāne.xlsm]Nodarbību saraksts'!K20</f>
    </nc>
  </rcc>
  <rcc rId="5785" sId="1">
    <oc r="L404">
      <f>'P:\2Novada_Nodala\2 NP mēneša plāns\04_Plānošanas matricas\Vucāne\[Vucāne.xlsm]Nodarbību saraksts'!L20</f>
    </oc>
    <nc r="L404">
      <f>'P:\2Novada_parvalde\2 NP mēneša plāns\04_Plānošanas matricas\Vucāne\[Vucāne.xlsm]Nodarbību saraksts'!L20</f>
    </nc>
  </rcc>
  <rcc rId="5786" sId="1">
    <oc r="M404">
      <f>'P:\2Novada_Nodala\2 NP mēneša plāns\04_Plānošanas matricas\Vucāne\[Vucāne.xlsm]Nodarbību saraksts'!M20</f>
    </oc>
    <nc r="M404">
      <f>'P:\2Novada_parvalde\2 NP mēneša plāns\04_Plānošanas matricas\Vucāne\[Vucāne.xlsm]Nodarbību saraksts'!M20</f>
    </nc>
  </rcc>
  <rcc rId="5787" sId="1">
    <oc r="N404">
      <f>'P:\2Novada_Nodala\2 NP mēneša plāns\04_Plānošanas matricas\Vucāne\[Vucāne.xlsm]Nodarbību saraksts'!N20</f>
    </oc>
    <nc r="N404">
      <f>'P:\2Novada_parvalde\2 NP mēneša plāns\04_Plānošanas matricas\Vucāne\[Vucāne.xlsm]Nodarbību saraksts'!N20</f>
    </nc>
  </rcc>
  <rcc rId="5788" sId="1">
    <oc r="O404">
      <f>'P:\2Novada_Nodala\2 NP mēneša plāns\04_Plānošanas matricas\Vucāne\[Vucāne.xlsm]Nodarbību saraksts'!O20</f>
    </oc>
    <nc r="O404">
      <f>'P:\2Novada_parvalde\2 NP mēneša plāns\04_Plānošanas matricas\Vucāne\[Vucāne.xlsm]Nodarbību saraksts'!O20</f>
    </nc>
  </rcc>
  <rcc rId="5789" sId="1">
    <oc r="P404">
      <f>'P:\2Novada_Nodala\2 NP mēneša plāns\04_Plānošanas matricas\Vucāne\[Vucāne.xlsm]Nodarbību saraksts'!P20</f>
    </oc>
    <nc r="P404">
      <f>'P:\2Novada_parvalde\2 NP mēneša plāns\04_Plānošanas matricas\Vucāne\[Vucāne.xlsm]Nodarbību saraksts'!P20</f>
    </nc>
  </rcc>
  <rcc rId="5790" sId="1">
    <oc r="Q404">
      <f>'P:\2Novada_Nodala\2 NP mēneša plāns\04_Plānošanas matricas\Vucāne\[Vucāne.xlsm]Nodarbību saraksts'!Q20</f>
    </oc>
    <nc r="Q404">
      <f>'P:\2Novada_parvalde\2 NP mēneša plāns\04_Plānošanas matricas\Vucāne\[Vucāne.xlsm]Nodarbību saraksts'!Q20</f>
    </nc>
  </rcc>
  <rcc rId="5791" sId="1">
    <oc r="R404">
      <f>'P:\2Novada_Nodala\2 NP mēneša plāns\04_Plānošanas matricas\Vucāne\[Vucāne.xlsm]Nodarbību saraksts'!R20</f>
    </oc>
    <nc r="R404">
      <f>'P:\2Novada_parvalde\2 NP mēneša plāns\04_Plānošanas matricas\Vucāne\[Vucāne.xlsm]Nodarbību saraksts'!R20</f>
    </nc>
  </rcc>
  <rcc rId="5792" sId="1">
    <oc r="S404">
      <f>'P:\2Novada_Nodala\2 NP mēneša plāns\04_Plānošanas matricas\Vucāne\[Vucāne.xlsm]Nodarbību saraksts'!S20</f>
    </oc>
    <nc r="S404">
      <f>'P:\2Novada_parvalde\2 NP mēneša plāns\04_Plānošanas matricas\Vucāne\[Vucāne.xlsm]Nodarbību saraksts'!S20</f>
    </nc>
  </rcc>
  <rcc rId="5793" sId="1">
    <oc r="T404">
      <f>'P:\2Novada_Nodala\2 NP mēneša plāns\04_Plānošanas matricas\Vucāne\[Vucāne.xlsm]Nodarbību saraksts'!T20</f>
    </oc>
    <nc r="T404">
      <f>'P:\2Novada_parvalde\2 NP mēneša plāns\04_Plānošanas matricas\Vucāne\[Vucāne.xlsm]Nodarbību saraksts'!T20</f>
    </nc>
  </rcc>
  <rcc rId="5794" sId="1">
    <oc r="U404">
      <f>'P:\2Novada_Nodala\2 NP mēneša plāns\04_Plānošanas matricas\Vucāne\[Vucāne.xlsm]Nodarbību saraksts'!U20</f>
    </oc>
    <nc r="U404">
      <f>'P:\2Novada_parvalde\2 NP mēneša plāns\04_Plānošanas matricas\Vucāne\[Vucāne.xlsm]Nodarbību saraksts'!U20</f>
    </nc>
  </rcc>
  <rcc rId="5795" sId="1">
    <oc r="D405">
      <f>'P:\2Novada_Nodala\2 NP mēneša plāns\04_Plānošanas matricas\Vucāne\[Vucāne.xlsm]Nodarbību saraksts'!D21</f>
    </oc>
    <nc r="D405">
      <f>'P:\2Novada_parvalde\2 NP mēneša plāns\04_Plānošanas matricas\Vucāne\[Vucāne.xlsm]Nodarbību saraksts'!D21</f>
    </nc>
  </rcc>
  <rcc rId="5796" sId="1">
    <oc r="E405">
      <f>'P:\2Novada_Nodala\2 NP mēneša plāns\04_Plānošanas matricas\Vucāne\[Vucāne.xlsm]Nodarbību saraksts'!E21</f>
    </oc>
    <nc r="E405">
      <f>'P:\2Novada_parvalde\2 NP mēneša plāns\04_Plānošanas matricas\Vucāne\[Vucāne.xlsm]Nodarbību saraksts'!E21</f>
    </nc>
  </rcc>
  <rcc rId="5797" sId="1">
    <oc r="F405">
      <f>'P:\2Novada_Nodala\2 NP mēneša plāns\04_Plānošanas matricas\Vucāne\[Vucāne.xlsm]Nodarbību saraksts'!F21</f>
    </oc>
    <nc r="F405">
      <f>'P:\2Novada_parvalde\2 NP mēneša plāns\04_Plānošanas matricas\Vucāne\[Vucāne.xlsm]Nodarbību saraksts'!F21</f>
    </nc>
  </rcc>
  <rcc rId="5798" sId="1">
    <oc r="G405">
      <f>'P:\2Novada_Nodala\2 NP mēneša plāns\04_Plānošanas matricas\Vucāne\[Vucāne.xlsm]Nodarbību saraksts'!G21</f>
    </oc>
    <nc r="G405">
      <f>'P:\2Novada_parvalde\2 NP mēneša plāns\04_Plānošanas matricas\Vucāne\[Vucāne.xlsm]Nodarbību saraksts'!G21</f>
    </nc>
  </rcc>
  <rcc rId="5799" sId="1">
    <oc r="H405">
      <f>'P:\2Novada_Nodala\2 NP mēneša plāns\04_Plānošanas matricas\Vucāne\[Vucāne.xlsm]Nodarbību saraksts'!H21</f>
    </oc>
    <nc r="H405">
      <f>'P:\2Novada_parvalde\2 NP mēneša plāns\04_Plānošanas matricas\Vucāne\[Vucāne.xlsm]Nodarbību saraksts'!H21</f>
    </nc>
  </rcc>
  <rcc rId="5800" sId="1">
    <oc r="I405">
      <f>'P:\2Novada_Nodala\2 NP mēneša plāns\04_Plānošanas matricas\Vucāne\[Vucāne.xlsm]Nodarbību saraksts'!I21</f>
    </oc>
    <nc r="I405">
      <f>'P:\2Novada_parvalde\2 NP mēneša plāns\04_Plānošanas matricas\Vucāne\[Vucāne.xlsm]Nodarbību saraksts'!I21</f>
    </nc>
  </rcc>
  <rcc rId="5801" sId="1">
    <oc r="J405">
      <f>'P:\2Novada_Nodala\2 NP mēneša plāns\04_Plānošanas matricas\Vucāne\[Vucāne.xlsm]Nodarbību saraksts'!J21</f>
    </oc>
    <nc r="J405">
      <f>'P:\2Novada_parvalde\2 NP mēneša plāns\04_Plānošanas matricas\Vucāne\[Vucāne.xlsm]Nodarbību saraksts'!J21</f>
    </nc>
  </rcc>
  <rcc rId="5802" sId="1">
    <oc r="K405">
      <f>'P:\2Novada_Nodala\2 NP mēneša plāns\04_Plānošanas matricas\Vucāne\[Vucāne.xlsm]Nodarbību saraksts'!K21</f>
    </oc>
    <nc r="K405">
      <f>'P:\2Novada_parvalde\2 NP mēneša plāns\04_Plānošanas matricas\Vucāne\[Vucāne.xlsm]Nodarbību saraksts'!K21</f>
    </nc>
  </rcc>
  <rcc rId="5803" sId="1">
    <oc r="L405">
      <f>'P:\2Novada_Nodala\2 NP mēneša plāns\04_Plānošanas matricas\Vucāne\[Vucāne.xlsm]Nodarbību saraksts'!L21</f>
    </oc>
    <nc r="L405">
      <f>'P:\2Novada_parvalde\2 NP mēneša plāns\04_Plānošanas matricas\Vucāne\[Vucāne.xlsm]Nodarbību saraksts'!L21</f>
    </nc>
  </rcc>
  <rcc rId="5804" sId="1">
    <oc r="M405">
      <f>'P:\2Novada_Nodala\2 NP mēneša plāns\04_Plānošanas matricas\Vucāne\[Vucāne.xlsm]Nodarbību saraksts'!M21</f>
    </oc>
    <nc r="M405">
      <f>'P:\2Novada_parvalde\2 NP mēneša plāns\04_Plānošanas matricas\Vucāne\[Vucāne.xlsm]Nodarbību saraksts'!M21</f>
    </nc>
  </rcc>
  <rcc rId="5805" sId="1">
    <oc r="N405">
      <f>'P:\2Novada_Nodala\2 NP mēneša plāns\04_Plānošanas matricas\Vucāne\[Vucāne.xlsm]Nodarbību saraksts'!N21</f>
    </oc>
    <nc r="N405">
      <f>'P:\2Novada_parvalde\2 NP mēneša plāns\04_Plānošanas matricas\Vucāne\[Vucāne.xlsm]Nodarbību saraksts'!N21</f>
    </nc>
  </rcc>
  <rcc rId="5806" sId="1">
    <oc r="O405">
      <f>'P:\2Novada_Nodala\2 NP mēneša plāns\04_Plānošanas matricas\Vucāne\[Vucāne.xlsm]Nodarbību saraksts'!O21</f>
    </oc>
    <nc r="O405">
      <f>'P:\2Novada_parvalde\2 NP mēneša plāns\04_Plānošanas matricas\Vucāne\[Vucāne.xlsm]Nodarbību saraksts'!O21</f>
    </nc>
  </rcc>
  <rcc rId="5807" sId="1">
    <oc r="P405">
      <f>'P:\2Novada_Nodala\2 NP mēneša plāns\04_Plānošanas matricas\Vucāne\[Vucāne.xlsm]Nodarbību saraksts'!P21</f>
    </oc>
    <nc r="P405">
      <f>'P:\2Novada_parvalde\2 NP mēneša plāns\04_Plānošanas matricas\Vucāne\[Vucāne.xlsm]Nodarbību saraksts'!P21</f>
    </nc>
  </rcc>
  <rcc rId="5808" sId="1">
    <oc r="Q405">
      <f>'P:\2Novada_Nodala\2 NP mēneša plāns\04_Plānošanas matricas\Vucāne\[Vucāne.xlsm]Nodarbību saraksts'!Q21</f>
    </oc>
    <nc r="Q405">
      <f>'P:\2Novada_parvalde\2 NP mēneša plāns\04_Plānošanas matricas\Vucāne\[Vucāne.xlsm]Nodarbību saraksts'!Q21</f>
    </nc>
  </rcc>
  <rcc rId="5809" sId="1">
    <oc r="R405">
      <f>'P:\2Novada_Nodala\2 NP mēneša plāns\04_Plānošanas matricas\Vucāne\[Vucāne.xlsm]Nodarbību saraksts'!R21</f>
    </oc>
    <nc r="R405">
      <f>'P:\2Novada_parvalde\2 NP mēneša plāns\04_Plānošanas matricas\Vucāne\[Vucāne.xlsm]Nodarbību saraksts'!R21</f>
    </nc>
  </rcc>
  <rcc rId="5810" sId="1">
    <oc r="S405">
      <f>'P:\2Novada_Nodala\2 NP mēneša plāns\04_Plānošanas matricas\Vucāne\[Vucāne.xlsm]Nodarbību saraksts'!S21</f>
    </oc>
    <nc r="S405">
      <f>'P:\2Novada_parvalde\2 NP mēneša plāns\04_Plānošanas matricas\Vucāne\[Vucāne.xlsm]Nodarbību saraksts'!S21</f>
    </nc>
  </rcc>
  <rcc rId="5811" sId="1">
    <oc r="T405">
      <f>'P:\2Novada_Nodala\2 NP mēneša plāns\04_Plānošanas matricas\Vucāne\[Vucāne.xlsm]Nodarbību saraksts'!T21</f>
    </oc>
    <nc r="T405">
      <f>'P:\2Novada_parvalde\2 NP mēneša plāns\04_Plānošanas matricas\Vucāne\[Vucāne.xlsm]Nodarbību saraksts'!T21</f>
    </nc>
  </rcc>
  <rcc rId="5812" sId="1">
    <oc r="U405">
      <f>'P:\2Novada_Nodala\2 NP mēneša plāns\04_Plānošanas matricas\Vucāne\[Vucāne.xlsm]Nodarbību saraksts'!U21</f>
    </oc>
    <nc r="U405">
      <f>'P:\2Novada_parvalde\2 NP mēneša plāns\04_Plānošanas matricas\Vucāne\[Vucāne.xlsm]Nodarbību saraksts'!U21</f>
    </nc>
  </rcc>
  <rcc rId="5813" sId="1">
    <oc r="D406">
      <f>'P:\2Novada_Nodala\2 NP mēneša plāns\04_Plānošanas matricas\Vucāne\[Vucāne.xlsm]Nodarbību saraksts'!D22</f>
    </oc>
    <nc r="D406">
      <f>'P:\2Novada_parvalde\2 NP mēneša plāns\04_Plānošanas matricas\Vucāne\[Vucāne.xlsm]Nodarbību saraksts'!D22</f>
    </nc>
  </rcc>
  <rcc rId="5814" sId="1">
    <oc r="E406">
      <f>'P:\2Novada_Nodala\2 NP mēneša plāns\04_Plānošanas matricas\Vucāne\[Vucāne.xlsm]Nodarbību saraksts'!E22</f>
    </oc>
    <nc r="E406">
      <f>'P:\2Novada_parvalde\2 NP mēneša plāns\04_Plānošanas matricas\Vucāne\[Vucāne.xlsm]Nodarbību saraksts'!E22</f>
    </nc>
  </rcc>
  <rcc rId="5815" sId="1">
    <oc r="F406">
      <f>'P:\2Novada_Nodala\2 NP mēneša plāns\04_Plānošanas matricas\Vucāne\[Vucāne.xlsm]Nodarbību saraksts'!F22</f>
    </oc>
    <nc r="F406">
      <f>'P:\2Novada_parvalde\2 NP mēneša plāns\04_Plānošanas matricas\Vucāne\[Vucāne.xlsm]Nodarbību saraksts'!F22</f>
    </nc>
  </rcc>
  <rcc rId="5816" sId="1">
    <oc r="G406">
      <f>'P:\2Novada_Nodala\2 NP mēneša plāns\04_Plānošanas matricas\Vucāne\[Vucāne.xlsm]Nodarbību saraksts'!G22</f>
    </oc>
    <nc r="G406">
      <f>'P:\2Novada_parvalde\2 NP mēneša plāns\04_Plānošanas matricas\Vucāne\[Vucāne.xlsm]Nodarbību saraksts'!G22</f>
    </nc>
  </rcc>
  <rcc rId="5817" sId="1">
    <oc r="H406">
      <f>'P:\2Novada_Nodala\2 NP mēneša plāns\04_Plānošanas matricas\Vucāne\[Vucāne.xlsm]Nodarbību saraksts'!H22</f>
    </oc>
    <nc r="H406">
      <f>'P:\2Novada_parvalde\2 NP mēneša plāns\04_Plānošanas matricas\Vucāne\[Vucāne.xlsm]Nodarbību saraksts'!H22</f>
    </nc>
  </rcc>
  <rcc rId="5818" sId="1">
    <oc r="I406">
      <f>'P:\2Novada_Nodala\2 NP mēneša plāns\04_Plānošanas matricas\Vucāne\[Vucāne.xlsm]Nodarbību saraksts'!I22</f>
    </oc>
    <nc r="I406">
      <f>'P:\2Novada_parvalde\2 NP mēneša plāns\04_Plānošanas matricas\Vucāne\[Vucāne.xlsm]Nodarbību saraksts'!I22</f>
    </nc>
  </rcc>
  <rcc rId="5819" sId="1">
    <oc r="J406">
      <f>'P:\2Novada_Nodala\2 NP mēneša plāns\04_Plānošanas matricas\Vucāne\[Vucāne.xlsm]Nodarbību saraksts'!J22</f>
    </oc>
    <nc r="J406">
      <f>'P:\2Novada_parvalde\2 NP mēneša plāns\04_Plānošanas matricas\Vucāne\[Vucāne.xlsm]Nodarbību saraksts'!J22</f>
    </nc>
  </rcc>
  <rcc rId="5820" sId="1">
    <oc r="K406">
      <f>'P:\2Novada_Nodala\2 NP mēneša plāns\04_Plānošanas matricas\Vucāne\[Vucāne.xlsm]Nodarbību saraksts'!K22</f>
    </oc>
    <nc r="K406">
      <f>'P:\2Novada_parvalde\2 NP mēneša plāns\04_Plānošanas matricas\Vucāne\[Vucāne.xlsm]Nodarbību saraksts'!K22</f>
    </nc>
  </rcc>
  <rcc rId="5821" sId="1">
    <oc r="L406">
      <f>'P:\2Novada_Nodala\2 NP mēneša plāns\04_Plānošanas matricas\Vucāne\[Vucāne.xlsm]Nodarbību saraksts'!L22</f>
    </oc>
    <nc r="L406">
      <f>'P:\2Novada_parvalde\2 NP mēneša plāns\04_Plānošanas matricas\Vucāne\[Vucāne.xlsm]Nodarbību saraksts'!L22</f>
    </nc>
  </rcc>
  <rcc rId="5822" sId="1">
    <oc r="M406">
      <f>'P:\2Novada_Nodala\2 NP mēneša plāns\04_Plānošanas matricas\Vucāne\[Vucāne.xlsm]Nodarbību saraksts'!M22</f>
    </oc>
    <nc r="M406">
      <f>'P:\2Novada_parvalde\2 NP mēneša plāns\04_Plānošanas matricas\Vucāne\[Vucāne.xlsm]Nodarbību saraksts'!M22</f>
    </nc>
  </rcc>
  <rcc rId="5823" sId="1">
    <oc r="N406">
      <f>'P:\2Novada_Nodala\2 NP mēneša plāns\04_Plānošanas matricas\Vucāne\[Vucāne.xlsm]Nodarbību saraksts'!N22</f>
    </oc>
    <nc r="N406">
      <f>'P:\2Novada_parvalde\2 NP mēneša plāns\04_Plānošanas matricas\Vucāne\[Vucāne.xlsm]Nodarbību saraksts'!N22</f>
    </nc>
  </rcc>
  <rcc rId="5824" sId="1">
    <oc r="O406">
      <f>'P:\2Novada_Nodala\2 NP mēneša plāns\04_Plānošanas matricas\Vucāne\[Vucāne.xlsm]Nodarbību saraksts'!O22</f>
    </oc>
    <nc r="O406">
      <f>'P:\2Novada_parvalde\2 NP mēneša plāns\04_Plānošanas matricas\Vucāne\[Vucāne.xlsm]Nodarbību saraksts'!O22</f>
    </nc>
  </rcc>
  <rcc rId="5825" sId="1">
    <oc r="P406">
      <f>'P:\2Novada_Nodala\2 NP mēneša plāns\04_Plānošanas matricas\Vucāne\[Vucāne.xlsm]Nodarbību saraksts'!P22</f>
    </oc>
    <nc r="P406">
      <f>'P:\2Novada_parvalde\2 NP mēneša plāns\04_Plānošanas matricas\Vucāne\[Vucāne.xlsm]Nodarbību saraksts'!P22</f>
    </nc>
  </rcc>
  <rcc rId="5826" sId="1">
    <oc r="Q406">
      <f>'P:\2Novada_Nodala\2 NP mēneša plāns\04_Plānošanas matricas\Vucāne\[Vucāne.xlsm]Nodarbību saraksts'!Q22</f>
    </oc>
    <nc r="Q406">
      <f>'P:\2Novada_parvalde\2 NP mēneša plāns\04_Plānošanas matricas\Vucāne\[Vucāne.xlsm]Nodarbību saraksts'!Q22</f>
    </nc>
  </rcc>
  <rcc rId="5827" sId="1">
    <oc r="R406">
      <f>'P:\2Novada_Nodala\2 NP mēneša plāns\04_Plānošanas matricas\Vucāne\[Vucāne.xlsm]Nodarbību saraksts'!R22</f>
    </oc>
    <nc r="R406">
      <f>'P:\2Novada_parvalde\2 NP mēneša plāns\04_Plānošanas matricas\Vucāne\[Vucāne.xlsm]Nodarbību saraksts'!R22</f>
    </nc>
  </rcc>
  <rcc rId="5828" sId="1">
    <oc r="S406">
      <f>'P:\2Novada_Nodala\2 NP mēneša plāns\04_Plānošanas matricas\Vucāne\[Vucāne.xlsm]Nodarbību saraksts'!S22</f>
    </oc>
    <nc r="S406">
      <f>'P:\2Novada_parvalde\2 NP mēneša plāns\04_Plānošanas matricas\Vucāne\[Vucāne.xlsm]Nodarbību saraksts'!S22</f>
    </nc>
  </rcc>
  <rcc rId="5829" sId="1">
    <oc r="T406">
      <f>'P:\2Novada_Nodala\2 NP mēneša plāns\04_Plānošanas matricas\Vucāne\[Vucāne.xlsm]Nodarbību saraksts'!T22</f>
    </oc>
    <nc r="T406">
      <f>'P:\2Novada_parvalde\2 NP mēneša plāns\04_Plānošanas matricas\Vucāne\[Vucāne.xlsm]Nodarbību saraksts'!T22</f>
    </nc>
  </rcc>
  <rcc rId="5830" sId="1">
    <oc r="U406">
      <f>'P:\2Novada_Nodala\2 NP mēneša plāns\04_Plānošanas matricas\Vucāne\[Vucāne.xlsm]Nodarbību saraksts'!U22</f>
    </oc>
    <nc r="U406">
      <f>'P:\2Novada_parvalde\2 NP mēneša plāns\04_Plānošanas matricas\Vucāne\[Vucāne.xlsm]Nodarbību saraksts'!U22</f>
    </nc>
  </rcc>
  <rcc rId="5831" sId="1">
    <oc r="B409">
      <f>'P:\2Novada_Nodala\2 NP mēneša plāns\04_Plānošanas matricas\Vuškāns\[Vuškāns.xlsm]Nodarbību saraksts'!B13</f>
    </oc>
    <nc r="B409">
      <f>'P:\2Novada_parvalde\2 NP mēneša plāns\04_Plānošanas matricas\Vuškāns\[Vuškāns.xlsm]Nodarbību saraksts'!B13</f>
    </nc>
  </rcc>
  <rcc rId="5832" sId="1">
    <oc r="C409">
      <f>'P:\2Novada_Nodala\2 NP mēneša plāns\04_Plānošanas matricas\Vuškāns\[Vuškāns.xlsm]Nodarbību saraksts'!C13</f>
    </oc>
    <nc r="C409">
      <f>'P:\2Novada_parvalde\2 NP mēneša plāns\04_Plānošanas matricas\Vuškāns\[Vuškāns.xlsm]Nodarbību saraksts'!C13</f>
    </nc>
  </rcc>
  <rcc rId="5833" sId="1">
    <oc r="D409">
      <f>'P:\2Novada_Nodala\2 NP mēneša plāns\04_Plānošanas matricas\Vuškāns\[Vuškāns.xlsm]Nodarbību saraksts'!D13</f>
    </oc>
    <nc r="D409">
      <f>'P:\2Novada_parvalde\2 NP mēneša plāns\04_Plānošanas matricas\Vuškāns\[Vuškāns.xlsm]Nodarbību saraksts'!D13</f>
    </nc>
  </rcc>
  <rcc rId="5834" sId="1">
    <oc r="E409">
      <f>'P:\2Novada_Nodala\2 NP mēneša plāns\04_Plānošanas matricas\Vuškāns\[Vuškāns.xlsm]Nodarbību saraksts'!E13</f>
    </oc>
    <nc r="E409">
      <f>'P:\2Novada_parvalde\2 NP mēneša plāns\04_Plānošanas matricas\Vuškāns\[Vuškāns.xlsm]Nodarbību saraksts'!E13</f>
    </nc>
  </rcc>
  <rcc rId="5835" sId="1">
    <oc r="F409">
      <f>'P:\2Novada_Nodala\2 NP mēneša plāns\04_Plānošanas matricas\Vuškāns\[Vuškāns.xlsm]Nodarbību saraksts'!F13</f>
    </oc>
    <nc r="F409">
      <f>'P:\2Novada_parvalde\2 NP mēneša plāns\04_Plānošanas matricas\Vuškāns\[Vuškāns.xlsm]Nodarbību saraksts'!F13</f>
    </nc>
  </rcc>
  <rcc rId="5836" sId="1">
    <oc r="G409">
      <f>'P:\2Novada_Nodala\2 NP mēneša plāns\04_Plānošanas matricas\Vuškāns\[Vuškāns.xlsm]Nodarbību saraksts'!G13</f>
    </oc>
    <nc r="G409">
      <f>'P:\2Novada_parvalde\2 NP mēneša plāns\04_Plānošanas matricas\Vuškāns\[Vuškāns.xlsm]Nodarbību saraksts'!G13</f>
    </nc>
  </rcc>
  <rcc rId="5837" sId="1">
    <oc r="H409">
      <f>'P:\2Novada_Nodala\2 NP mēneša plāns\04_Plānošanas matricas\Vuškāns\[Vuškāns.xlsm]Nodarbību saraksts'!H13</f>
    </oc>
    <nc r="H409">
      <f>'P:\2Novada_parvalde\2 NP mēneša plāns\04_Plānošanas matricas\Vuškāns\[Vuškāns.xlsm]Nodarbību saraksts'!H13</f>
    </nc>
  </rcc>
  <rcc rId="5838" sId="1">
    <oc r="I409">
      <f>'P:\2Novada_Nodala\2 NP mēneša plāns\04_Plānošanas matricas\Vuškāns\[Vuškāns.xlsm]Nodarbību saraksts'!I13</f>
    </oc>
    <nc r="I409">
      <f>'P:\2Novada_parvalde\2 NP mēneša plāns\04_Plānošanas matricas\Vuškāns\[Vuškāns.xlsm]Nodarbību saraksts'!I13</f>
    </nc>
  </rcc>
  <rcc rId="5839" sId="1">
    <oc r="J409">
      <f>'P:\2Novada_Nodala\2 NP mēneša plāns\04_Plānošanas matricas\Vuškāns\[Vuškāns.xlsm]Nodarbību saraksts'!J13</f>
    </oc>
    <nc r="J409">
      <f>'P:\2Novada_parvalde\2 NP mēneša plāns\04_Plānošanas matricas\Vuškāns\[Vuškāns.xlsm]Nodarbību saraksts'!J13</f>
    </nc>
  </rcc>
  <rcc rId="5840" sId="1">
    <oc r="K409">
      <f>'P:\2Novada_Nodala\2 NP mēneša plāns\04_Plānošanas matricas\Vuškāns\[Vuškāns.xlsm]Nodarbību saraksts'!K13</f>
    </oc>
    <nc r="K409">
      <f>'P:\2Novada_parvalde\2 NP mēneša plāns\04_Plānošanas matricas\Vuškāns\[Vuškāns.xlsm]Nodarbību saraksts'!K13</f>
    </nc>
  </rcc>
  <rcc rId="5841" sId="1">
    <oc r="L409">
      <f>'P:\2Novada_Nodala\2 NP mēneša plāns\04_Plānošanas matricas\Vuškāns\[Vuškāns.xlsm]Nodarbību saraksts'!L13</f>
    </oc>
    <nc r="L409">
      <f>'P:\2Novada_parvalde\2 NP mēneša plāns\04_Plānošanas matricas\Vuškāns\[Vuškāns.xlsm]Nodarbību saraksts'!L13</f>
    </nc>
  </rcc>
  <rcc rId="5842" sId="1">
    <oc r="M409">
      <f>'P:\2Novada_Nodala\2 NP mēneša plāns\04_Plānošanas matricas\Vuškāns\[Vuškāns.xlsm]Nodarbību saraksts'!M13</f>
    </oc>
    <nc r="M409">
      <f>'P:\2Novada_parvalde\2 NP mēneša plāns\04_Plānošanas matricas\Vuškāns\[Vuškāns.xlsm]Nodarbību saraksts'!M13</f>
    </nc>
  </rcc>
  <rcc rId="5843" sId="1">
    <oc r="N409">
      <f>'P:\2Novada_Nodala\2 NP mēneša plāns\04_Plānošanas matricas\Vuškāns\[Vuškāns.xlsm]Nodarbību saraksts'!N13</f>
    </oc>
    <nc r="N409">
      <f>'P:\2Novada_parvalde\2 NP mēneša plāns\04_Plānošanas matricas\Vuškāns\[Vuškāns.xlsm]Nodarbību saraksts'!N13</f>
    </nc>
  </rcc>
  <rcc rId="5844" sId="1">
    <oc r="O409">
      <f>'P:\2Novada_Nodala\2 NP mēneša plāns\04_Plānošanas matricas\Vuškāns\[Vuškāns.xlsm]Nodarbību saraksts'!O13</f>
    </oc>
    <nc r="O409">
      <f>'P:\2Novada_parvalde\2 NP mēneša plāns\04_Plānošanas matricas\Vuškāns\[Vuškāns.xlsm]Nodarbību saraksts'!O13</f>
    </nc>
  </rcc>
  <rcc rId="5845" sId="1">
    <oc r="P409">
      <f>'P:\2Novada_Nodala\2 NP mēneša plāns\04_Plānošanas matricas\Vuškāns\[Vuškāns.xlsm]Nodarbību saraksts'!P13</f>
    </oc>
    <nc r="P409">
      <f>'P:\2Novada_parvalde\2 NP mēneša plāns\04_Plānošanas matricas\Vuškāns\[Vuškāns.xlsm]Nodarbību saraksts'!P13</f>
    </nc>
  </rcc>
  <rcc rId="5846" sId="1">
    <oc r="Q409">
      <f>'P:\2Novada_Nodala\2 NP mēneša plāns\04_Plānošanas matricas\Vuškāns\[Vuškāns.xlsm]Nodarbību saraksts'!Q13</f>
    </oc>
    <nc r="Q409">
      <f>'P:\2Novada_parvalde\2 NP mēneša plāns\04_Plānošanas matricas\Vuškāns\[Vuškāns.xlsm]Nodarbību saraksts'!Q13</f>
    </nc>
  </rcc>
  <rcc rId="5847" sId="1">
    <oc r="R409">
      <f>'P:\2Novada_Nodala\2 NP mēneša plāns\04_Plānošanas matricas\Vuškāns\[Vuškāns.xlsm]Nodarbību saraksts'!R13</f>
    </oc>
    <nc r="R409">
      <f>'P:\2Novada_parvalde\2 NP mēneša plāns\04_Plānošanas matricas\Vuškāns\[Vuškāns.xlsm]Nodarbību saraksts'!R13</f>
    </nc>
  </rcc>
  <rcc rId="5848" sId="1">
    <oc r="S409">
      <f>'P:\2Novada_Nodala\2 NP mēneša plāns\04_Plānošanas matricas\Vuškāns\[Vuškāns.xlsm]Nodarbību saraksts'!S13</f>
    </oc>
    <nc r="S409">
      <f>'P:\2Novada_parvalde\2 NP mēneša plāns\04_Plānošanas matricas\Vuškāns\[Vuškāns.xlsm]Nodarbību saraksts'!S13</f>
    </nc>
  </rcc>
  <rcc rId="5849" sId="1">
    <oc r="T409">
      <f>'P:\2Novada_Nodala\2 NP mēneša plāns\04_Plānošanas matricas\Vuškāns\[Vuškāns.xlsm]Nodarbību saraksts'!T13</f>
    </oc>
    <nc r="T409">
      <f>'P:\2Novada_parvalde\2 NP mēneša plāns\04_Plānošanas matricas\Vuškāns\[Vuškāns.xlsm]Nodarbību saraksts'!T13</f>
    </nc>
  </rcc>
  <rcc rId="5850" sId="1">
    <oc r="U409">
      <f>'P:\2Novada_Nodala\2 NP mēneša plāns\04_Plānošanas matricas\Vuškāns\[Vuškāns.xlsm]Nodarbību saraksts'!U13</f>
    </oc>
    <nc r="U409">
      <f>'P:\2Novada_parvalde\2 NP mēneša plāns\04_Plānošanas matricas\Vuškāns\[Vuškāns.xlsm]Nodarbību saraksts'!U13</f>
    </nc>
  </rcc>
  <rcc rId="5851" sId="1">
    <oc r="D410">
      <f>'P:\2Novada_Nodala\2 NP mēneša plāns\04_Plānošanas matricas\Vuškāns\[Vuškāns.xlsm]Nodarbību saraksts'!D14</f>
    </oc>
    <nc r="D410">
      <f>'P:\2Novada_parvalde\2 NP mēneša plāns\04_Plānošanas matricas\Vuškāns\[Vuškāns.xlsm]Nodarbību saraksts'!D14</f>
    </nc>
  </rcc>
  <rcc rId="5852" sId="1">
    <oc r="E410">
      <f>'P:\2Novada_Nodala\2 NP mēneša plāns\04_Plānošanas matricas\Vuškāns\[Vuškāns.xlsm]Nodarbību saraksts'!E14</f>
    </oc>
    <nc r="E410">
      <f>'P:\2Novada_parvalde\2 NP mēneša plāns\04_Plānošanas matricas\Vuškāns\[Vuškāns.xlsm]Nodarbību saraksts'!E14</f>
    </nc>
  </rcc>
  <rcc rId="5853" sId="1">
    <oc r="F410">
      <f>'P:\2Novada_Nodala\2 NP mēneša plāns\04_Plānošanas matricas\Vuškāns\[Vuškāns.xlsm]Nodarbību saraksts'!F14</f>
    </oc>
    <nc r="F410">
      <f>'P:\2Novada_parvalde\2 NP mēneša plāns\04_Plānošanas matricas\Vuškāns\[Vuškāns.xlsm]Nodarbību saraksts'!F14</f>
    </nc>
  </rcc>
  <rcc rId="5854" sId="1">
    <oc r="G410">
      <f>'P:\2Novada_Nodala\2 NP mēneša plāns\04_Plānošanas matricas\Vuškāns\[Vuškāns.xlsm]Nodarbību saraksts'!G14</f>
    </oc>
    <nc r="G410">
      <f>'P:\2Novada_parvalde\2 NP mēneša plāns\04_Plānošanas matricas\Vuškāns\[Vuškāns.xlsm]Nodarbību saraksts'!G14</f>
    </nc>
  </rcc>
  <rcc rId="5855" sId="1">
    <oc r="H410">
      <f>'P:\2Novada_Nodala\2 NP mēneša plāns\04_Plānošanas matricas\Vuškāns\[Vuškāns.xlsm]Nodarbību saraksts'!H14</f>
    </oc>
    <nc r="H410">
      <f>'P:\2Novada_parvalde\2 NP mēneša plāns\04_Plānošanas matricas\Vuškāns\[Vuškāns.xlsm]Nodarbību saraksts'!H14</f>
    </nc>
  </rcc>
  <rcc rId="5856" sId="1">
    <oc r="I410">
      <f>'P:\2Novada_Nodala\2 NP mēneša plāns\04_Plānošanas matricas\Vuškāns\[Vuškāns.xlsm]Nodarbību saraksts'!I14</f>
    </oc>
    <nc r="I410">
      <f>'P:\2Novada_parvalde\2 NP mēneša plāns\04_Plānošanas matricas\Vuškāns\[Vuškāns.xlsm]Nodarbību saraksts'!I14</f>
    </nc>
  </rcc>
  <rcc rId="5857" sId="1">
    <oc r="J410">
      <f>'P:\2Novada_Nodala\2 NP mēneša plāns\04_Plānošanas matricas\Vuškāns\[Vuškāns.xlsm]Nodarbību saraksts'!J14</f>
    </oc>
    <nc r="J410">
      <f>'P:\2Novada_parvalde\2 NP mēneša plāns\04_Plānošanas matricas\Vuškāns\[Vuškāns.xlsm]Nodarbību saraksts'!J14</f>
    </nc>
  </rcc>
  <rcc rId="5858" sId="1">
    <oc r="K410">
      <f>'P:\2Novada_Nodala\2 NP mēneša plāns\04_Plānošanas matricas\Vuškāns\[Vuškāns.xlsm]Nodarbību saraksts'!K14</f>
    </oc>
    <nc r="K410">
      <f>'P:\2Novada_parvalde\2 NP mēneša plāns\04_Plānošanas matricas\Vuškāns\[Vuškāns.xlsm]Nodarbību saraksts'!K14</f>
    </nc>
  </rcc>
  <rcc rId="5859" sId="1">
    <oc r="L410">
      <f>'P:\2Novada_Nodala\2 NP mēneša plāns\04_Plānošanas matricas\Vuškāns\[Vuškāns.xlsm]Nodarbību saraksts'!L14</f>
    </oc>
    <nc r="L410">
      <f>'P:\2Novada_parvalde\2 NP mēneša plāns\04_Plānošanas matricas\Vuškāns\[Vuškāns.xlsm]Nodarbību saraksts'!L14</f>
    </nc>
  </rcc>
  <rcc rId="5860" sId="1">
    <oc r="M410">
      <f>'P:\2Novada_Nodala\2 NP mēneša plāns\04_Plānošanas matricas\Vuškāns\[Vuškāns.xlsm]Nodarbību saraksts'!M14</f>
    </oc>
    <nc r="M410">
      <f>'P:\2Novada_parvalde\2 NP mēneša plāns\04_Plānošanas matricas\Vuškāns\[Vuškāns.xlsm]Nodarbību saraksts'!M14</f>
    </nc>
  </rcc>
  <rcc rId="5861" sId="1">
    <oc r="N410">
      <f>'P:\2Novada_Nodala\2 NP mēneša plāns\04_Plānošanas matricas\Vuškāns\[Vuškāns.xlsm]Nodarbību saraksts'!N14</f>
    </oc>
    <nc r="N410">
      <f>'P:\2Novada_parvalde\2 NP mēneša plāns\04_Plānošanas matricas\Vuškāns\[Vuškāns.xlsm]Nodarbību saraksts'!N14</f>
    </nc>
  </rcc>
  <rcc rId="5862" sId="1">
    <oc r="O410">
      <f>'P:\2Novada_Nodala\2 NP mēneša plāns\04_Plānošanas matricas\Vuškāns\[Vuškāns.xlsm]Nodarbību saraksts'!O14</f>
    </oc>
    <nc r="O410">
      <f>'P:\2Novada_parvalde\2 NP mēneša plāns\04_Plānošanas matricas\Vuškāns\[Vuškāns.xlsm]Nodarbību saraksts'!O14</f>
    </nc>
  </rcc>
  <rcc rId="5863" sId="1">
    <oc r="P410">
      <f>'P:\2Novada_Nodala\2 NP mēneša plāns\04_Plānošanas matricas\Vuškāns\[Vuškāns.xlsm]Nodarbību saraksts'!P14</f>
    </oc>
    <nc r="P410">
      <f>'P:\2Novada_parvalde\2 NP mēneša plāns\04_Plānošanas matricas\Vuškāns\[Vuškāns.xlsm]Nodarbību saraksts'!P14</f>
    </nc>
  </rcc>
  <rcc rId="5864" sId="1">
    <oc r="Q410">
      <f>'P:\2Novada_Nodala\2 NP mēneša plāns\04_Plānošanas matricas\Vuškāns\[Vuškāns.xlsm]Nodarbību saraksts'!Q14</f>
    </oc>
    <nc r="Q410">
      <f>'P:\2Novada_parvalde\2 NP mēneša plāns\04_Plānošanas matricas\Vuškāns\[Vuškāns.xlsm]Nodarbību saraksts'!Q14</f>
    </nc>
  </rcc>
  <rcc rId="5865" sId="1">
    <oc r="R410">
      <f>'P:\2Novada_Nodala\2 NP mēneša plāns\04_Plānošanas matricas\Vuškāns\[Vuškāns.xlsm]Nodarbību saraksts'!R14</f>
    </oc>
    <nc r="R410">
      <f>'P:\2Novada_parvalde\2 NP mēneša plāns\04_Plānošanas matricas\Vuškāns\[Vuškāns.xlsm]Nodarbību saraksts'!R14</f>
    </nc>
  </rcc>
  <rcc rId="5866" sId="1">
    <oc r="S410">
      <f>'P:\2Novada_Nodala\2 NP mēneša plāns\04_Plānošanas matricas\Vuškāns\[Vuškāns.xlsm]Nodarbību saraksts'!S14</f>
    </oc>
    <nc r="S410">
      <f>'P:\2Novada_parvalde\2 NP mēneša plāns\04_Plānošanas matricas\Vuškāns\[Vuškāns.xlsm]Nodarbību saraksts'!S14</f>
    </nc>
  </rcc>
  <rcc rId="5867" sId="1">
    <oc r="T410">
      <f>'P:\2Novada_Nodala\2 NP mēneša plāns\04_Plānošanas matricas\Vuškāns\[Vuškāns.xlsm]Nodarbību saraksts'!T14</f>
    </oc>
    <nc r="T410">
      <f>'P:\2Novada_parvalde\2 NP mēneša plāns\04_Plānošanas matricas\Vuškāns\[Vuškāns.xlsm]Nodarbību saraksts'!T14</f>
    </nc>
  </rcc>
  <rcc rId="5868" sId="1">
    <oc r="U410">
      <f>'P:\2Novada_Nodala\2 NP mēneša plāns\04_Plānošanas matricas\Vuškāns\[Vuškāns.xlsm]Nodarbību saraksts'!U14</f>
    </oc>
    <nc r="U410">
      <f>'P:\2Novada_parvalde\2 NP mēneša plāns\04_Plānošanas matricas\Vuškāns\[Vuškāns.xlsm]Nodarbību saraksts'!U14</f>
    </nc>
  </rcc>
  <rcc rId="5869" sId="1">
    <oc r="D411">
      <f>'P:\2Novada_Nodala\2 NP mēneša plāns\04_Plānošanas matricas\Vuškāns\[Vuškāns.xlsm]Nodarbību saraksts'!D15</f>
    </oc>
    <nc r="D411">
      <f>'P:\2Novada_parvalde\2 NP mēneša plāns\04_Plānošanas matricas\Vuškāns\[Vuškāns.xlsm]Nodarbību saraksts'!D15</f>
    </nc>
  </rcc>
  <rcc rId="5870" sId="1">
    <oc r="E411">
      <f>'P:\2Novada_Nodala\2 NP mēneša plāns\04_Plānošanas matricas\Vuškāns\[Vuškāns.xlsm]Nodarbību saraksts'!E15</f>
    </oc>
    <nc r="E411">
      <f>'P:\2Novada_parvalde\2 NP mēneša plāns\04_Plānošanas matricas\Vuškāns\[Vuškāns.xlsm]Nodarbību saraksts'!E15</f>
    </nc>
  </rcc>
  <rcc rId="5871" sId="1">
    <oc r="F411">
      <f>'P:\2Novada_Nodala\2 NP mēneša plāns\04_Plānošanas matricas\Vuškāns\[Vuškāns.xlsm]Nodarbību saraksts'!F15</f>
    </oc>
    <nc r="F411">
      <f>'P:\2Novada_parvalde\2 NP mēneša plāns\04_Plānošanas matricas\Vuškāns\[Vuškāns.xlsm]Nodarbību saraksts'!F15</f>
    </nc>
  </rcc>
  <rcc rId="5872" sId="1">
    <oc r="G411">
      <f>'P:\2Novada_Nodala\2 NP mēneša plāns\04_Plānošanas matricas\Vuškāns\[Vuškāns.xlsm]Nodarbību saraksts'!G15</f>
    </oc>
    <nc r="G411">
      <f>'P:\2Novada_parvalde\2 NP mēneša plāns\04_Plānošanas matricas\Vuškāns\[Vuškāns.xlsm]Nodarbību saraksts'!G15</f>
    </nc>
  </rcc>
  <rcc rId="5873" sId="1">
    <oc r="H411">
      <f>'P:\2Novada_Nodala\2 NP mēneša plāns\04_Plānošanas matricas\Vuškāns\[Vuškāns.xlsm]Nodarbību saraksts'!H15</f>
    </oc>
    <nc r="H411">
      <f>'P:\2Novada_parvalde\2 NP mēneša plāns\04_Plānošanas matricas\Vuškāns\[Vuškāns.xlsm]Nodarbību saraksts'!H15</f>
    </nc>
  </rcc>
  <rcc rId="5874" sId="1">
    <oc r="I411">
      <f>'P:\2Novada_Nodala\2 NP mēneša plāns\04_Plānošanas matricas\Vuškāns\[Vuškāns.xlsm]Nodarbību saraksts'!I15</f>
    </oc>
    <nc r="I411">
      <f>'P:\2Novada_parvalde\2 NP mēneša plāns\04_Plānošanas matricas\Vuškāns\[Vuškāns.xlsm]Nodarbību saraksts'!I15</f>
    </nc>
  </rcc>
  <rcc rId="5875" sId="1">
    <oc r="J411">
      <f>'P:\2Novada_Nodala\2 NP mēneša plāns\04_Plānošanas matricas\Vuškāns\[Vuškāns.xlsm]Nodarbību saraksts'!J15</f>
    </oc>
    <nc r="J411">
      <f>'P:\2Novada_parvalde\2 NP mēneša plāns\04_Plānošanas matricas\Vuškāns\[Vuškāns.xlsm]Nodarbību saraksts'!J15</f>
    </nc>
  </rcc>
  <rcc rId="5876" sId="1">
    <oc r="K411">
      <f>'P:\2Novada_Nodala\2 NP mēneša plāns\04_Plānošanas matricas\Vuškāns\[Vuškāns.xlsm]Nodarbību saraksts'!K15</f>
    </oc>
    <nc r="K411">
      <f>'P:\2Novada_parvalde\2 NP mēneša plāns\04_Plānošanas matricas\Vuškāns\[Vuškāns.xlsm]Nodarbību saraksts'!K15</f>
    </nc>
  </rcc>
  <rcc rId="5877" sId="1">
    <oc r="L411">
      <f>'P:\2Novada_Nodala\2 NP mēneša plāns\04_Plānošanas matricas\Vuškāns\[Vuškāns.xlsm]Nodarbību saraksts'!L15</f>
    </oc>
    <nc r="L411">
      <f>'P:\2Novada_parvalde\2 NP mēneša plāns\04_Plānošanas matricas\Vuškāns\[Vuškāns.xlsm]Nodarbību saraksts'!L15</f>
    </nc>
  </rcc>
  <rcc rId="5878" sId="1">
    <oc r="M411">
      <f>'P:\2Novada_Nodala\2 NP mēneša plāns\04_Plānošanas matricas\Vuškāns\[Vuškāns.xlsm]Nodarbību saraksts'!M15</f>
    </oc>
    <nc r="M411">
      <f>'P:\2Novada_parvalde\2 NP mēneša plāns\04_Plānošanas matricas\Vuškāns\[Vuškāns.xlsm]Nodarbību saraksts'!M15</f>
    </nc>
  </rcc>
  <rcc rId="5879" sId="1">
    <oc r="N411">
      <f>'P:\2Novada_Nodala\2 NP mēneša plāns\04_Plānošanas matricas\Vuškāns\[Vuškāns.xlsm]Nodarbību saraksts'!N15</f>
    </oc>
    <nc r="N411">
      <f>'P:\2Novada_parvalde\2 NP mēneša plāns\04_Plānošanas matricas\Vuškāns\[Vuškāns.xlsm]Nodarbību saraksts'!N15</f>
    </nc>
  </rcc>
  <rcc rId="5880" sId="1">
    <oc r="O411">
      <f>'P:\2Novada_Nodala\2 NP mēneša plāns\04_Plānošanas matricas\Vuškāns\[Vuškāns.xlsm]Nodarbību saraksts'!O15</f>
    </oc>
    <nc r="O411">
      <f>'P:\2Novada_parvalde\2 NP mēneša plāns\04_Plānošanas matricas\Vuškāns\[Vuškāns.xlsm]Nodarbību saraksts'!O15</f>
    </nc>
  </rcc>
  <rcc rId="5881" sId="1">
    <oc r="P411">
      <f>'P:\2Novada_Nodala\2 NP mēneša plāns\04_Plānošanas matricas\Vuškāns\[Vuškāns.xlsm]Nodarbību saraksts'!P15</f>
    </oc>
    <nc r="P411">
      <f>'P:\2Novada_parvalde\2 NP mēneša plāns\04_Plānošanas matricas\Vuškāns\[Vuškāns.xlsm]Nodarbību saraksts'!P15</f>
    </nc>
  </rcc>
  <rcc rId="5882" sId="1">
    <oc r="Q411">
      <f>'P:\2Novada_Nodala\2 NP mēneša plāns\04_Plānošanas matricas\Vuškāns\[Vuškāns.xlsm]Nodarbību saraksts'!Q15</f>
    </oc>
    <nc r="Q411">
      <f>'P:\2Novada_parvalde\2 NP mēneša plāns\04_Plānošanas matricas\Vuškāns\[Vuškāns.xlsm]Nodarbību saraksts'!Q15</f>
    </nc>
  </rcc>
  <rcc rId="5883" sId="1">
    <oc r="R411">
      <f>'P:\2Novada_Nodala\2 NP mēneša plāns\04_Plānošanas matricas\Vuškāns\[Vuškāns.xlsm]Nodarbību saraksts'!R15</f>
    </oc>
    <nc r="R411">
      <f>'P:\2Novada_parvalde\2 NP mēneša plāns\04_Plānošanas matricas\Vuškāns\[Vuškāns.xlsm]Nodarbību saraksts'!R15</f>
    </nc>
  </rcc>
  <rcc rId="5884" sId="1">
    <oc r="S411">
      <f>'P:\2Novada_Nodala\2 NP mēneša plāns\04_Plānošanas matricas\Vuškāns\[Vuškāns.xlsm]Nodarbību saraksts'!S15</f>
    </oc>
    <nc r="S411">
      <f>'P:\2Novada_parvalde\2 NP mēneša plāns\04_Plānošanas matricas\Vuškāns\[Vuškāns.xlsm]Nodarbību saraksts'!S15</f>
    </nc>
  </rcc>
  <rcc rId="5885" sId="1">
    <oc r="T411">
      <f>'P:\2Novada_Nodala\2 NP mēneša plāns\04_Plānošanas matricas\Vuškāns\[Vuškāns.xlsm]Nodarbību saraksts'!T15</f>
    </oc>
    <nc r="T411">
      <f>'P:\2Novada_parvalde\2 NP mēneša plāns\04_Plānošanas matricas\Vuškāns\[Vuškāns.xlsm]Nodarbību saraksts'!T15</f>
    </nc>
  </rcc>
  <rcc rId="5886" sId="1">
    <oc r="U411">
      <f>'P:\2Novada_Nodala\2 NP mēneša plāns\04_Plānošanas matricas\Vuškāns\[Vuškāns.xlsm]Nodarbību saraksts'!U15</f>
    </oc>
    <nc r="U411">
      <f>'P:\2Novada_parvalde\2 NP mēneša plāns\04_Plānošanas matricas\Vuškāns\[Vuškāns.xlsm]Nodarbību saraksts'!U15</f>
    </nc>
  </rcc>
  <rcc rId="5887" sId="1">
    <oc r="D412">
      <f>'P:\2Novada_Nodala\2 NP mēneša plāns\04_Plānošanas matricas\Vuškāns\[Vuškāns.xlsm]Nodarbību saraksts'!D16</f>
    </oc>
    <nc r="D412">
      <f>'P:\2Novada_parvalde\2 NP mēneša plāns\04_Plānošanas matricas\Vuškāns\[Vuškāns.xlsm]Nodarbību saraksts'!D16</f>
    </nc>
  </rcc>
  <rcc rId="5888" sId="1">
    <oc r="E412">
      <f>'P:\2Novada_Nodala\2 NP mēneša plāns\04_Plānošanas matricas\Vuškāns\[Vuškāns.xlsm]Nodarbību saraksts'!E16</f>
    </oc>
    <nc r="E412">
      <f>'P:\2Novada_parvalde\2 NP mēneša plāns\04_Plānošanas matricas\Vuškāns\[Vuškāns.xlsm]Nodarbību saraksts'!E16</f>
    </nc>
  </rcc>
  <rcc rId="5889" sId="1">
    <oc r="F412">
      <f>'P:\2Novada_Nodala\2 NP mēneša plāns\04_Plānošanas matricas\Vuškāns\[Vuškāns.xlsm]Nodarbību saraksts'!F16</f>
    </oc>
    <nc r="F412">
      <f>'P:\2Novada_parvalde\2 NP mēneša plāns\04_Plānošanas matricas\Vuškāns\[Vuškāns.xlsm]Nodarbību saraksts'!F16</f>
    </nc>
  </rcc>
  <rcc rId="5890" sId="1">
    <oc r="G412">
      <f>'P:\2Novada_Nodala\2 NP mēneša plāns\04_Plānošanas matricas\Vuškāns\[Vuškāns.xlsm]Nodarbību saraksts'!G16</f>
    </oc>
    <nc r="G412">
      <f>'P:\2Novada_parvalde\2 NP mēneša plāns\04_Plānošanas matricas\Vuškāns\[Vuškāns.xlsm]Nodarbību saraksts'!G16</f>
    </nc>
  </rcc>
  <rcc rId="5891" sId="1">
    <oc r="H412">
      <f>'P:\2Novada_Nodala\2 NP mēneša plāns\04_Plānošanas matricas\Vuškāns\[Vuškāns.xlsm]Nodarbību saraksts'!H16</f>
    </oc>
    <nc r="H412">
      <f>'P:\2Novada_parvalde\2 NP mēneša plāns\04_Plānošanas matricas\Vuškāns\[Vuškāns.xlsm]Nodarbību saraksts'!H16</f>
    </nc>
  </rcc>
  <rcc rId="5892" sId="1">
    <oc r="I412">
      <f>'P:\2Novada_Nodala\2 NP mēneša plāns\04_Plānošanas matricas\Vuškāns\[Vuškāns.xlsm]Nodarbību saraksts'!I16</f>
    </oc>
    <nc r="I412">
      <f>'P:\2Novada_parvalde\2 NP mēneša plāns\04_Plānošanas matricas\Vuškāns\[Vuškāns.xlsm]Nodarbību saraksts'!I16</f>
    </nc>
  </rcc>
  <rcc rId="5893" sId="1">
    <oc r="J412">
      <f>'P:\2Novada_Nodala\2 NP mēneša plāns\04_Plānošanas matricas\Vuškāns\[Vuškāns.xlsm]Nodarbību saraksts'!J16</f>
    </oc>
    <nc r="J412">
      <f>'P:\2Novada_parvalde\2 NP mēneša plāns\04_Plānošanas matricas\Vuškāns\[Vuškāns.xlsm]Nodarbību saraksts'!J16</f>
    </nc>
  </rcc>
  <rcc rId="5894" sId="1">
    <oc r="K412">
      <f>'P:\2Novada_Nodala\2 NP mēneša plāns\04_Plānošanas matricas\Vuškāns\[Vuškāns.xlsm]Nodarbību saraksts'!K16</f>
    </oc>
    <nc r="K412">
      <f>'P:\2Novada_parvalde\2 NP mēneša plāns\04_Plānošanas matricas\Vuškāns\[Vuškāns.xlsm]Nodarbību saraksts'!K16</f>
    </nc>
  </rcc>
  <rcc rId="5895" sId="1">
    <oc r="L412">
      <f>'P:\2Novada_Nodala\2 NP mēneša plāns\04_Plānošanas matricas\Vuškāns\[Vuškāns.xlsm]Nodarbību saraksts'!L16</f>
    </oc>
    <nc r="L412">
      <f>'P:\2Novada_parvalde\2 NP mēneša plāns\04_Plānošanas matricas\Vuškāns\[Vuškāns.xlsm]Nodarbību saraksts'!L16</f>
    </nc>
  </rcc>
  <rcc rId="5896" sId="1">
    <oc r="M412">
      <f>'P:\2Novada_Nodala\2 NP mēneša plāns\04_Plānošanas matricas\Vuškāns\[Vuškāns.xlsm]Nodarbību saraksts'!M16</f>
    </oc>
    <nc r="M412">
      <f>'P:\2Novada_parvalde\2 NP mēneša plāns\04_Plānošanas matricas\Vuškāns\[Vuškāns.xlsm]Nodarbību saraksts'!M16</f>
    </nc>
  </rcc>
  <rcc rId="5897" sId="1">
    <oc r="N412">
      <f>'P:\2Novada_Nodala\2 NP mēneša plāns\04_Plānošanas matricas\Vuškāns\[Vuškāns.xlsm]Nodarbību saraksts'!N16</f>
    </oc>
    <nc r="N412">
      <f>'P:\2Novada_parvalde\2 NP mēneša plāns\04_Plānošanas matricas\Vuškāns\[Vuškāns.xlsm]Nodarbību saraksts'!N16</f>
    </nc>
  </rcc>
  <rcc rId="5898" sId="1">
    <oc r="O412">
      <f>'P:\2Novada_Nodala\2 NP mēneša plāns\04_Plānošanas matricas\Vuškāns\[Vuškāns.xlsm]Nodarbību saraksts'!O16</f>
    </oc>
    <nc r="O412">
      <f>'P:\2Novada_parvalde\2 NP mēneša plāns\04_Plānošanas matricas\Vuškāns\[Vuškāns.xlsm]Nodarbību saraksts'!O16</f>
    </nc>
  </rcc>
  <rcc rId="5899" sId="1">
    <oc r="P412">
      <f>'P:\2Novada_Nodala\2 NP mēneša plāns\04_Plānošanas matricas\Vuškāns\[Vuškāns.xlsm]Nodarbību saraksts'!P16</f>
    </oc>
    <nc r="P412">
      <f>'P:\2Novada_parvalde\2 NP mēneša plāns\04_Plānošanas matricas\Vuškāns\[Vuškāns.xlsm]Nodarbību saraksts'!P16</f>
    </nc>
  </rcc>
  <rcc rId="5900" sId="1">
    <oc r="Q412">
      <f>'P:\2Novada_Nodala\2 NP mēneša plāns\04_Plānošanas matricas\Vuškāns\[Vuškāns.xlsm]Nodarbību saraksts'!Q16</f>
    </oc>
    <nc r="Q412">
      <f>'P:\2Novada_parvalde\2 NP mēneša plāns\04_Plānošanas matricas\Vuškāns\[Vuškāns.xlsm]Nodarbību saraksts'!Q16</f>
    </nc>
  </rcc>
  <rcc rId="5901" sId="1">
    <oc r="R412">
      <f>'P:\2Novada_Nodala\2 NP mēneša plāns\04_Plānošanas matricas\Vuškāns\[Vuškāns.xlsm]Nodarbību saraksts'!R16</f>
    </oc>
    <nc r="R412">
      <f>'P:\2Novada_parvalde\2 NP mēneša plāns\04_Plānošanas matricas\Vuškāns\[Vuškāns.xlsm]Nodarbību saraksts'!R16</f>
    </nc>
  </rcc>
  <rcc rId="5902" sId="1">
    <oc r="S412">
      <f>'P:\2Novada_Nodala\2 NP mēneša plāns\04_Plānošanas matricas\Vuškāns\[Vuškāns.xlsm]Nodarbību saraksts'!S16</f>
    </oc>
    <nc r="S412">
      <f>'P:\2Novada_parvalde\2 NP mēneša plāns\04_Plānošanas matricas\Vuškāns\[Vuškāns.xlsm]Nodarbību saraksts'!S16</f>
    </nc>
  </rcc>
  <rcc rId="5903" sId="1">
    <oc r="T412">
      <f>'P:\2Novada_Nodala\2 NP mēneša plāns\04_Plānošanas matricas\Vuškāns\[Vuškāns.xlsm]Nodarbību saraksts'!T16</f>
    </oc>
    <nc r="T412">
      <f>'P:\2Novada_parvalde\2 NP mēneša plāns\04_Plānošanas matricas\Vuškāns\[Vuškāns.xlsm]Nodarbību saraksts'!T16</f>
    </nc>
  </rcc>
  <rcc rId="5904" sId="1">
    <oc r="U412">
      <f>'P:\2Novada_Nodala\2 NP mēneša plāns\04_Plānošanas matricas\Vuškāns\[Vuškāns.xlsm]Nodarbību saraksts'!U16</f>
    </oc>
    <nc r="U412">
      <f>'P:\2Novada_parvalde\2 NP mēneša plāns\04_Plānošanas matricas\Vuškāns\[Vuškāns.xlsm]Nodarbību saraksts'!U16</f>
    </nc>
  </rcc>
  <rcc rId="5905" sId="1">
    <oc r="D413">
      <f>'P:\2Novada_Nodala\2 NP mēneša plāns\04_Plānošanas matricas\Vuškāns\[Vuškāns.xlsm]Nodarbību saraksts'!D17</f>
    </oc>
    <nc r="D413">
      <f>'P:\2Novada_parvalde\2 NP mēneša plāns\04_Plānošanas matricas\Vuškāns\[Vuškāns.xlsm]Nodarbību saraksts'!D17</f>
    </nc>
  </rcc>
  <rcc rId="5906" sId="1">
    <oc r="E413">
      <f>'P:\2Novada_Nodala\2 NP mēneša plāns\04_Plānošanas matricas\Vuškāns\[Vuškāns.xlsm]Nodarbību saraksts'!E17</f>
    </oc>
    <nc r="E413">
      <f>'P:\2Novada_parvalde\2 NP mēneša plāns\04_Plānošanas matricas\Vuškāns\[Vuškāns.xlsm]Nodarbību saraksts'!E17</f>
    </nc>
  </rcc>
  <rcc rId="5907" sId="1">
    <oc r="F413">
      <f>'P:\2Novada_Nodala\2 NP mēneša plāns\04_Plānošanas matricas\Vuškāns\[Vuškāns.xlsm]Nodarbību saraksts'!F17</f>
    </oc>
    <nc r="F413">
      <f>'P:\2Novada_parvalde\2 NP mēneša plāns\04_Plānošanas matricas\Vuškāns\[Vuškāns.xlsm]Nodarbību saraksts'!F17</f>
    </nc>
  </rcc>
  <rcc rId="5908" sId="1">
    <oc r="G413">
      <f>'P:\2Novada_Nodala\2 NP mēneša plāns\04_Plānošanas matricas\Vuškāns\[Vuškāns.xlsm]Nodarbību saraksts'!G17</f>
    </oc>
    <nc r="G413">
      <f>'P:\2Novada_parvalde\2 NP mēneša plāns\04_Plānošanas matricas\Vuškāns\[Vuškāns.xlsm]Nodarbību saraksts'!G17</f>
    </nc>
  </rcc>
  <rcc rId="5909" sId="1">
    <oc r="H413">
      <f>'P:\2Novada_Nodala\2 NP mēneša plāns\04_Plānošanas matricas\Vuškāns\[Vuškāns.xlsm]Nodarbību saraksts'!H17</f>
    </oc>
    <nc r="H413">
      <f>'P:\2Novada_parvalde\2 NP mēneša plāns\04_Plānošanas matricas\Vuškāns\[Vuškāns.xlsm]Nodarbību saraksts'!H17</f>
    </nc>
  </rcc>
  <rcc rId="5910" sId="1">
    <oc r="I413">
      <f>'P:\2Novada_Nodala\2 NP mēneša plāns\04_Plānošanas matricas\Vuškāns\[Vuškāns.xlsm]Nodarbību saraksts'!I17</f>
    </oc>
    <nc r="I413">
      <f>'P:\2Novada_parvalde\2 NP mēneša plāns\04_Plānošanas matricas\Vuškāns\[Vuškāns.xlsm]Nodarbību saraksts'!I17</f>
    </nc>
  </rcc>
  <rcc rId="5911" sId="1">
    <oc r="J413">
      <f>'P:\2Novada_Nodala\2 NP mēneša plāns\04_Plānošanas matricas\Vuškāns\[Vuškāns.xlsm]Nodarbību saraksts'!J17</f>
    </oc>
    <nc r="J413">
      <f>'P:\2Novada_parvalde\2 NP mēneša plāns\04_Plānošanas matricas\Vuškāns\[Vuškāns.xlsm]Nodarbību saraksts'!J17</f>
    </nc>
  </rcc>
  <rcc rId="5912" sId="1">
    <oc r="K413">
      <f>'P:\2Novada_Nodala\2 NP mēneša plāns\04_Plānošanas matricas\Vuškāns\[Vuškāns.xlsm]Nodarbību saraksts'!K17</f>
    </oc>
    <nc r="K413">
      <f>'P:\2Novada_parvalde\2 NP mēneša plāns\04_Plānošanas matricas\Vuškāns\[Vuškāns.xlsm]Nodarbību saraksts'!K17</f>
    </nc>
  </rcc>
  <rcc rId="5913" sId="1">
    <oc r="L413">
      <f>'P:\2Novada_Nodala\2 NP mēneša plāns\04_Plānošanas matricas\Vuškāns\[Vuškāns.xlsm]Nodarbību saraksts'!L17</f>
    </oc>
    <nc r="L413">
      <f>'P:\2Novada_parvalde\2 NP mēneša plāns\04_Plānošanas matricas\Vuškāns\[Vuškāns.xlsm]Nodarbību saraksts'!L17</f>
    </nc>
  </rcc>
  <rcc rId="5914" sId="1">
    <oc r="M413">
      <f>'P:\2Novada_Nodala\2 NP mēneša plāns\04_Plānošanas matricas\Vuškāns\[Vuškāns.xlsm]Nodarbību saraksts'!M17</f>
    </oc>
    <nc r="M413">
      <f>'P:\2Novada_parvalde\2 NP mēneša plāns\04_Plānošanas matricas\Vuškāns\[Vuškāns.xlsm]Nodarbību saraksts'!M17</f>
    </nc>
  </rcc>
  <rcc rId="5915" sId="1">
    <oc r="N413">
      <f>'P:\2Novada_Nodala\2 NP mēneša plāns\04_Plānošanas matricas\Vuškāns\[Vuškāns.xlsm]Nodarbību saraksts'!N17</f>
    </oc>
    <nc r="N413">
      <f>'P:\2Novada_parvalde\2 NP mēneša plāns\04_Plānošanas matricas\Vuškāns\[Vuškāns.xlsm]Nodarbību saraksts'!N17</f>
    </nc>
  </rcc>
  <rcc rId="5916" sId="1">
    <oc r="O413">
      <f>'P:\2Novada_Nodala\2 NP mēneša plāns\04_Plānošanas matricas\Vuškāns\[Vuškāns.xlsm]Nodarbību saraksts'!O17</f>
    </oc>
    <nc r="O413">
      <f>'P:\2Novada_parvalde\2 NP mēneša plāns\04_Plānošanas matricas\Vuškāns\[Vuškāns.xlsm]Nodarbību saraksts'!O17</f>
    </nc>
  </rcc>
  <rcc rId="5917" sId="1">
    <oc r="P413">
      <f>'P:\2Novada_Nodala\2 NP mēneša plāns\04_Plānošanas matricas\Vuškāns\[Vuškāns.xlsm]Nodarbību saraksts'!P17</f>
    </oc>
    <nc r="P413">
      <f>'P:\2Novada_parvalde\2 NP mēneša plāns\04_Plānošanas matricas\Vuškāns\[Vuškāns.xlsm]Nodarbību saraksts'!P17</f>
    </nc>
  </rcc>
  <rcc rId="5918" sId="1">
    <oc r="Q413">
      <f>'P:\2Novada_Nodala\2 NP mēneša plāns\04_Plānošanas matricas\Vuškāns\[Vuškāns.xlsm]Nodarbību saraksts'!Q17</f>
    </oc>
    <nc r="Q413">
      <f>'P:\2Novada_parvalde\2 NP mēneša plāns\04_Plānošanas matricas\Vuškāns\[Vuškāns.xlsm]Nodarbību saraksts'!Q17</f>
    </nc>
  </rcc>
  <rcc rId="5919" sId="1">
    <oc r="R413">
      <f>'P:\2Novada_Nodala\2 NP mēneša plāns\04_Plānošanas matricas\Vuškāns\[Vuškāns.xlsm]Nodarbību saraksts'!R17</f>
    </oc>
    <nc r="R413">
      <f>'P:\2Novada_parvalde\2 NP mēneša plāns\04_Plānošanas matricas\Vuškāns\[Vuškāns.xlsm]Nodarbību saraksts'!R17</f>
    </nc>
  </rcc>
  <rcc rId="5920" sId="1">
    <oc r="S413">
      <f>'P:\2Novada_Nodala\2 NP mēneša plāns\04_Plānošanas matricas\Vuškāns\[Vuškāns.xlsm]Nodarbību saraksts'!S17</f>
    </oc>
    <nc r="S413">
      <f>'P:\2Novada_parvalde\2 NP mēneša plāns\04_Plānošanas matricas\Vuškāns\[Vuškāns.xlsm]Nodarbību saraksts'!S17</f>
    </nc>
  </rcc>
  <rcc rId="5921" sId="1">
    <oc r="T413">
      <f>'P:\2Novada_Nodala\2 NP mēneša plāns\04_Plānošanas matricas\Vuškāns\[Vuškāns.xlsm]Nodarbību saraksts'!T17</f>
    </oc>
    <nc r="T413">
      <f>'P:\2Novada_parvalde\2 NP mēneša plāns\04_Plānošanas matricas\Vuškāns\[Vuškāns.xlsm]Nodarbību saraksts'!T17</f>
    </nc>
  </rcc>
  <rcc rId="5922" sId="1">
    <oc r="U413">
      <f>'P:\2Novada_Nodala\2 NP mēneša plāns\04_Plānošanas matricas\Vuškāns\[Vuškāns.xlsm]Nodarbību saraksts'!U17</f>
    </oc>
    <nc r="U413">
      <f>'P:\2Novada_parvalde\2 NP mēneša plāns\04_Plānošanas matricas\Vuškāns\[Vuškāns.xlsm]Nodarbību saraksts'!U17</f>
    </nc>
  </rcc>
  <rcc rId="5923" sId="1">
    <oc r="D414">
      <f>'P:\2Novada_Nodala\2 NP mēneša plāns\04_Plānošanas matricas\Vuškāns\[Vuškāns.xlsm]Nodarbību saraksts'!D18</f>
    </oc>
    <nc r="D414">
      <f>'P:\2Novada_parvalde\2 NP mēneša plāns\04_Plānošanas matricas\Vuškāns\[Vuškāns.xlsm]Nodarbību saraksts'!D18</f>
    </nc>
  </rcc>
  <rcc rId="5924" sId="1">
    <oc r="E414">
      <f>'P:\2Novada_Nodala\2 NP mēneša plāns\04_Plānošanas matricas\Vuškāns\[Vuškāns.xlsm]Nodarbību saraksts'!E18</f>
    </oc>
    <nc r="E414">
      <f>'P:\2Novada_parvalde\2 NP mēneša plāns\04_Plānošanas matricas\Vuškāns\[Vuškāns.xlsm]Nodarbību saraksts'!E18</f>
    </nc>
  </rcc>
  <rcc rId="5925" sId="1">
    <oc r="F414">
      <f>'P:\2Novada_Nodala\2 NP mēneša plāns\04_Plānošanas matricas\Vuškāns\[Vuškāns.xlsm]Nodarbību saraksts'!F18</f>
    </oc>
    <nc r="F414">
      <f>'P:\2Novada_parvalde\2 NP mēneša plāns\04_Plānošanas matricas\Vuškāns\[Vuškāns.xlsm]Nodarbību saraksts'!F18</f>
    </nc>
  </rcc>
  <rcc rId="5926" sId="1">
    <oc r="G414">
      <f>'P:\2Novada_Nodala\2 NP mēneša plāns\04_Plānošanas matricas\Vuškāns\[Vuškāns.xlsm]Nodarbību saraksts'!G18</f>
    </oc>
    <nc r="G414">
      <f>'P:\2Novada_parvalde\2 NP mēneša plāns\04_Plānošanas matricas\Vuškāns\[Vuškāns.xlsm]Nodarbību saraksts'!G18</f>
    </nc>
  </rcc>
  <rcc rId="5927" sId="1">
    <oc r="H414">
      <f>'P:\2Novada_Nodala\2 NP mēneša plāns\04_Plānošanas matricas\Vuškāns\[Vuškāns.xlsm]Nodarbību saraksts'!H18</f>
    </oc>
    <nc r="H414">
      <f>'P:\2Novada_parvalde\2 NP mēneša plāns\04_Plānošanas matricas\Vuškāns\[Vuškāns.xlsm]Nodarbību saraksts'!H18</f>
    </nc>
  </rcc>
  <rcc rId="5928" sId="1">
    <oc r="I414">
      <f>'P:\2Novada_Nodala\2 NP mēneša plāns\04_Plānošanas matricas\Vuškāns\[Vuškāns.xlsm]Nodarbību saraksts'!I18</f>
    </oc>
    <nc r="I414">
      <f>'P:\2Novada_parvalde\2 NP mēneša plāns\04_Plānošanas matricas\Vuškāns\[Vuškāns.xlsm]Nodarbību saraksts'!I18</f>
    </nc>
  </rcc>
  <rcc rId="5929" sId="1">
    <oc r="J414">
      <f>'P:\2Novada_Nodala\2 NP mēneša plāns\04_Plānošanas matricas\Vuškāns\[Vuškāns.xlsm]Nodarbību saraksts'!J18</f>
    </oc>
    <nc r="J414">
      <f>'P:\2Novada_parvalde\2 NP mēneša plāns\04_Plānošanas matricas\Vuškāns\[Vuškāns.xlsm]Nodarbību saraksts'!J18</f>
    </nc>
  </rcc>
  <rcc rId="5930" sId="1">
    <oc r="K414">
      <f>'P:\2Novada_Nodala\2 NP mēneša plāns\04_Plānošanas matricas\Vuškāns\[Vuškāns.xlsm]Nodarbību saraksts'!K18</f>
    </oc>
    <nc r="K414">
      <f>'P:\2Novada_parvalde\2 NP mēneša plāns\04_Plānošanas matricas\Vuškāns\[Vuškāns.xlsm]Nodarbību saraksts'!K18</f>
    </nc>
  </rcc>
  <rcc rId="5931" sId="1">
    <oc r="L414">
      <f>'P:\2Novada_Nodala\2 NP mēneša plāns\04_Plānošanas matricas\Vuškāns\[Vuškāns.xlsm]Nodarbību saraksts'!L18</f>
    </oc>
    <nc r="L414">
      <f>'P:\2Novada_parvalde\2 NP mēneša plāns\04_Plānošanas matricas\Vuškāns\[Vuškāns.xlsm]Nodarbību saraksts'!L18</f>
    </nc>
  </rcc>
  <rcc rId="5932" sId="1">
    <oc r="M414">
      <f>'P:\2Novada_Nodala\2 NP mēneša plāns\04_Plānošanas matricas\Vuškāns\[Vuškāns.xlsm]Nodarbību saraksts'!M18</f>
    </oc>
    <nc r="M414">
      <f>'P:\2Novada_parvalde\2 NP mēneša plāns\04_Plānošanas matricas\Vuškāns\[Vuškāns.xlsm]Nodarbību saraksts'!M18</f>
    </nc>
  </rcc>
  <rcc rId="5933" sId="1">
    <oc r="N414">
      <f>'P:\2Novada_Nodala\2 NP mēneša plāns\04_Plānošanas matricas\Vuškāns\[Vuškāns.xlsm]Nodarbību saraksts'!N18</f>
    </oc>
    <nc r="N414">
      <f>'P:\2Novada_parvalde\2 NP mēneša plāns\04_Plānošanas matricas\Vuškāns\[Vuškāns.xlsm]Nodarbību saraksts'!N18</f>
    </nc>
  </rcc>
  <rcc rId="5934" sId="1">
    <oc r="O414">
      <f>'P:\2Novada_Nodala\2 NP mēneša plāns\04_Plānošanas matricas\Vuškāns\[Vuškāns.xlsm]Nodarbību saraksts'!O18</f>
    </oc>
    <nc r="O414">
      <f>'P:\2Novada_parvalde\2 NP mēneša plāns\04_Plānošanas matricas\Vuškāns\[Vuškāns.xlsm]Nodarbību saraksts'!O18</f>
    </nc>
  </rcc>
  <rcc rId="5935" sId="1">
    <oc r="P414">
      <f>'P:\2Novada_Nodala\2 NP mēneša plāns\04_Plānošanas matricas\Vuškāns\[Vuškāns.xlsm]Nodarbību saraksts'!P18</f>
    </oc>
    <nc r="P414">
      <f>'P:\2Novada_parvalde\2 NP mēneša plāns\04_Plānošanas matricas\Vuškāns\[Vuškāns.xlsm]Nodarbību saraksts'!P18</f>
    </nc>
  </rcc>
  <rcc rId="5936" sId="1">
    <oc r="Q414">
      <f>'P:\2Novada_Nodala\2 NP mēneša plāns\04_Plānošanas matricas\Vuškāns\[Vuškāns.xlsm]Nodarbību saraksts'!Q18</f>
    </oc>
    <nc r="Q414">
      <f>'P:\2Novada_parvalde\2 NP mēneša plāns\04_Plānošanas matricas\Vuškāns\[Vuškāns.xlsm]Nodarbību saraksts'!Q18</f>
    </nc>
  </rcc>
  <rcc rId="5937" sId="1">
    <oc r="R414">
      <f>'P:\2Novada_Nodala\2 NP mēneša plāns\04_Plānošanas matricas\Vuškāns\[Vuškāns.xlsm]Nodarbību saraksts'!R18</f>
    </oc>
    <nc r="R414">
      <f>'P:\2Novada_parvalde\2 NP mēneša plāns\04_Plānošanas matricas\Vuškāns\[Vuškāns.xlsm]Nodarbību saraksts'!R18</f>
    </nc>
  </rcc>
  <rcc rId="5938" sId="1">
    <oc r="S414">
      <f>'P:\2Novada_Nodala\2 NP mēneša plāns\04_Plānošanas matricas\Vuškāns\[Vuškāns.xlsm]Nodarbību saraksts'!S18</f>
    </oc>
    <nc r="S414">
      <f>'P:\2Novada_parvalde\2 NP mēneša plāns\04_Plānošanas matricas\Vuškāns\[Vuškāns.xlsm]Nodarbību saraksts'!S18</f>
    </nc>
  </rcc>
  <rcc rId="5939" sId="1">
    <oc r="T414">
      <f>'P:\2Novada_Nodala\2 NP mēneša plāns\04_Plānošanas matricas\Vuškāns\[Vuškāns.xlsm]Nodarbību saraksts'!T18</f>
    </oc>
    <nc r="T414">
      <f>'P:\2Novada_parvalde\2 NP mēneša plāns\04_Plānošanas matricas\Vuškāns\[Vuškāns.xlsm]Nodarbību saraksts'!T18</f>
    </nc>
  </rcc>
  <rcc rId="5940" sId="1">
    <oc r="U414">
      <f>'P:\2Novada_Nodala\2 NP mēneša plāns\04_Plānošanas matricas\Vuškāns\[Vuškāns.xlsm]Nodarbību saraksts'!U18</f>
    </oc>
    <nc r="U414">
      <f>'P:\2Novada_parvalde\2 NP mēneša plāns\04_Plānošanas matricas\Vuškāns\[Vuškāns.xlsm]Nodarbību saraksts'!U18</f>
    </nc>
  </rcc>
  <rcc rId="5941" sId="1">
    <oc r="D415">
      <f>'P:\2Novada_Nodala\2 NP mēneša plāns\04_Plānošanas matricas\Vuškāns\[Vuškāns.xlsm]Nodarbību saraksts'!D19</f>
    </oc>
    <nc r="D415">
      <f>'P:\2Novada_parvalde\2 NP mēneša plāns\04_Plānošanas matricas\Vuškāns\[Vuškāns.xlsm]Nodarbību saraksts'!D19</f>
    </nc>
  </rcc>
  <rcc rId="5942" sId="1">
    <oc r="E415">
      <f>'P:\2Novada_Nodala\2 NP mēneša plāns\04_Plānošanas matricas\Vuškāns\[Vuškāns.xlsm]Nodarbību saraksts'!E19</f>
    </oc>
    <nc r="E415">
      <f>'P:\2Novada_parvalde\2 NP mēneša plāns\04_Plānošanas matricas\Vuškāns\[Vuškāns.xlsm]Nodarbību saraksts'!E19</f>
    </nc>
  </rcc>
  <rcc rId="5943" sId="1">
    <oc r="F415">
      <f>'P:\2Novada_Nodala\2 NP mēneša plāns\04_Plānošanas matricas\Vuškāns\[Vuškāns.xlsm]Nodarbību saraksts'!F19</f>
    </oc>
    <nc r="F415">
      <f>'P:\2Novada_parvalde\2 NP mēneša plāns\04_Plānošanas matricas\Vuškāns\[Vuškāns.xlsm]Nodarbību saraksts'!F19</f>
    </nc>
  </rcc>
  <rcc rId="5944" sId="1">
    <oc r="G415">
      <f>'P:\2Novada_Nodala\2 NP mēneša plāns\04_Plānošanas matricas\Vuškāns\[Vuškāns.xlsm]Nodarbību saraksts'!G19</f>
    </oc>
    <nc r="G415">
      <f>'P:\2Novada_parvalde\2 NP mēneša plāns\04_Plānošanas matricas\Vuškāns\[Vuškāns.xlsm]Nodarbību saraksts'!G19</f>
    </nc>
  </rcc>
  <rcc rId="5945" sId="1">
    <oc r="H415">
      <f>'P:\2Novada_Nodala\2 NP mēneša plāns\04_Plānošanas matricas\Vuškāns\[Vuškāns.xlsm]Nodarbību saraksts'!H19</f>
    </oc>
    <nc r="H415">
      <f>'P:\2Novada_parvalde\2 NP mēneša plāns\04_Plānošanas matricas\Vuškāns\[Vuškāns.xlsm]Nodarbību saraksts'!H19</f>
    </nc>
  </rcc>
  <rcc rId="5946" sId="1">
    <oc r="I415">
      <f>'P:\2Novada_Nodala\2 NP mēneša plāns\04_Plānošanas matricas\Vuškāns\[Vuškāns.xlsm]Nodarbību saraksts'!I19</f>
    </oc>
    <nc r="I415">
      <f>'P:\2Novada_parvalde\2 NP mēneša plāns\04_Plānošanas matricas\Vuškāns\[Vuškāns.xlsm]Nodarbību saraksts'!I19</f>
    </nc>
  </rcc>
  <rcc rId="5947" sId="1">
    <oc r="J415">
      <f>'P:\2Novada_Nodala\2 NP mēneša plāns\04_Plānošanas matricas\Vuškāns\[Vuškāns.xlsm]Nodarbību saraksts'!J19</f>
    </oc>
    <nc r="J415">
      <f>'P:\2Novada_parvalde\2 NP mēneša plāns\04_Plānošanas matricas\Vuškāns\[Vuškāns.xlsm]Nodarbību saraksts'!J19</f>
    </nc>
  </rcc>
  <rcc rId="5948" sId="1">
    <oc r="K415">
      <f>'P:\2Novada_Nodala\2 NP mēneša plāns\04_Plānošanas matricas\Vuškāns\[Vuškāns.xlsm]Nodarbību saraksts'!K19</f>
    </oc>
    <nc r="K415">
      <f>'P:\2Novada_parvalde\2 NP mēneša plāns\04_Plānošanas matricas\Vuškāns\[Vuškāns.xlsm]Nodarbību saraksts'!K19</f>
    </nc>
  </rcc>
  <rcc rId="5949" sId="1">
    <oc r="L415">
      <f>'P:\2Novada_Nodala\2 NP mēneša plāns\04_Plānošanas matricas\Vuškāns\[Vuškāns.xlsm]Nodarbību saraksts'!L19</f>
    </oc>
    <nc r="L415">
      <f>'P:\2Novada_parvalde\2 NP mēneša plāns\04_Plānošanas matricas\Vuškāns\[Vuškāns.xlsm]Nodarbību saraksts'!L19</f>
    </nc>
  </rcc>
  <rcc rId="5950" sId="1">
    <oc r="M415">
      <f>'P:\2Novada_Nodala\2 NP mēneša plāns\04_Plānošanas matricas\Vuškāns\[Vuškāns.xlsm]Nodarbību saraksts'!M19</f>
    </oc>
    <nc r="M415">
      <f>'P:\2Novada_parvalde\2 NP mēneša plāns\04_Plānošanas matricas\Vuškāns\[Vuškāns.xlsm]Nodarbību saraksts'!M19</f>
    </nc>
  </rcc>
  <rcc rId="5951" sId="1">
    <oc r="N415">
      <f>'P:\2Novada_Nodala\2 NP mēneša plāns\04_Plānošanas matricas\Vuškāns\[Vuškāns.xlsm]Nodarbību saraksts'!N19</f>
    </oc>
    <nc r="N415">
      <f>'P:\2Novada_parvalde\2 NP mēneša plāns\04_Plānošanas matricas\Vuškāns\[Vuškāns.xlsm]Nodarbību saraksts'!N19</f>
    </nc>
  </rcc>
  <rcc rId="5952" sId="1">
    <oc r="O415">
      <f>'P:\2Novada_Nodala\2 NP mēneša plāns\04_Plānošanas matricas\Vuškāns\[Vuškāns.xlsm]Nodarbību saraksts'!O19</f>
    </oc>
    <nc r="O415">
      <f>'P:\2Novada_parvalde\2 NP mēneša plāns\04_Plānošanas matricas\Vuškāns\[Vuškāns.xlsm]Nodarbību saraksts'!O19</f>
    </nc>
  </rcc>
  <rcc rId="5953" sId="1">
    <oc r="P415">
      <f>'P:\2Novada_Nodala\2 NP mēneša plāns\04_Plānošanas matricas\Vuškāns\[Vuškāns.xlsm]Nodarbību saraksts'!P19</f>
    </oc>
    <nc r="P415">
      <f>'P:\2Novada_parvalde\2 NP mēneša plāns\04_Plānošanas matricas\Vuškāns\[Vuškāns.xlsm]Nodarbību saraksts'!P19</f>
    </nc>
  </rcc>
  <rcc rId="5954" sId="1">
    <oc r="Q415">
      <f>'P:\2Novada_Nodala\2 NP mēneša plāns\04_Plānošanas matricas\Vuškāns\[Vuškāns.xlsm]Nodarbību saraksts'!Q19</f>
    </oc>
    <nc r="Q415">
      <f>'P:\2Novada_parvalde\2 NP mēneša plāns\04_Plānošanas matricas\Vuškāns\[Vuškāns.xlsm]Nodarbību saraksts'!Q19</f>
    </nc>
  </rcc>
  <rcc rId="5955" sId="1">
    <oc r="R415">
      <f>'P:\2Novada_Nodala\2 NP mēneša plāns\04_Plānošanas matricas\Vuškāns\[Vuškāns.xlsm]Nodarbību saraksts'!R19</f>
    </oc>
    <nc r="R415">
      <f>'P:\2Novada_parvalde\2 NP mēneša plāns\04_Plānošanas matricas\Vuškāns\[Vuškāns.xlsm]Nodarbību saraksts'!R19</f>
    </nc>
  </rcc>
  <rcc rId="5956" sId="1">
    <oc r="S415">
      <f>'P:\2Novada_Nodala\2 NP mēneša plāns\04_Plānošanas matricas\Vuškāns\[Vuškāns.xlsm]Nodarbību saraksts'!S19</f>
    </oc>
    <nc r="S415">
      <f>'P:\2Novada_parvalde\2 NP mēneša plāns\04_Plānošanas matricas\Vuškāns\[Vuškāns.xlsm]Nodarbību saraksts'!S19</f>
    </nc>
  </rcc>
  <rcc rId="5957" sId="1">
    <oc r="T415">
      <f>'P:\2Novada_Nodala\2 NP mēneša plāns\04_Plānošanas matricas\Vuškāns\[Vuškāns.xlsm]Nodarbību saraksts'!T19</f>
    </oc>
    <nc r="T415">
      <f>'P:\2Novada_parvalde\2 NP mēneša plāns\04_Plānošanas matricas\Vuškāns\[Vuškāns.xlsm]Nodarbību saraksts'!T19</f>
    </nc>
  </rcc>
  <rcc rId="5958" sId="1">
    <oc r="U415">
      <f>'P:\2Novada_Nodala\2 NP mēneša plāns\04_Plānošanas matricas\Vuškāns\[Vuškāns.xlsm]Nodarbību saraksts'!U19</f>
    </oc>
    <nc r="U415">
      <f>'P:\2Novada_parvalde\2 NP mēneša plāns\04_Plānošanas matricas\Vuškāns\[Vuškāns.xlsm]Nodarbību saraksts'!U19</f>
    </nc>
  </rcc>
  <rcc rId="5959" sId="1">
    <oc r="D416">
      <f>'P:\2Novada_Nodala\2 NP mēneša plāns\04_Plānošanas matricas\Vuškāns\[Vuškāns.xlsm]Nodarbību saraksts'!D20</f>
    </oc>
    <nc r="D416">
      <f>'P:\2Novada_parvalde\2 NP mēneša plāns\04_Plānošanas matricas\Vuškāns\[Vuškāns.xlsm]Nodarbību saraksts'!D20</f>
    </nc>
  </rcc>
  <rcc rId="5960" sId="1">
    <oc r="E416">
      <f>'P:\2Novada_Nodala\2 NP mēneša plāns\04_Plānošanas matricas\Vuškāns\[Vuškāns.xlsm]Nodarbību saraksts'!E20</f>
    </oc>
    <nc r="E416">
      <f>'P:\2Novada_parvalde\2 NP mēneša plāns\04_Plānošanas matricas\Vuškāns\[Vuškāns.xlsm]Nodarbību saraksts'!E20</f>
    </nc>
  </rcc>
  <rcc rId="5961" sId="1">
    <oc r="F416">
      <f>'P:\2Novada_Nodala\2 NP mēneša plāns\04_Plānošanas matricas\Vuškāns\[Vuškāns.xlsm]Nodarbību saraksts'!F20</f>
    </oc>
    <nc r="F416">
      <f>'P:\2Novada_parvalde\2 NP mēneša plāns\04_Plānošanas matricas\Vuškāns\[Vuškāns.xlsm]Nodarbību saraksts'!F20</f>
    </nc>
  </rcc>
  <rcc rId="5962" sId="1">
    <oc r="G416">
      <f>'P:\2Novada_Nodala\2 NP mēneša plāns\04_Plānošanas matricas\Vuškāns\[Vuškāns.xlsm]Nodarbību saraksts'!G20</f>
    </oc>
    <nc r="G416">
      <f>'P:\2Novada_parvalde\2 NP mēneša plāns\04_Plānošanas matricas\Vuškāns\[Vuškāns.xlsm]Nodarbību saraksts'!G20</f>
    </nc>
  </rcc>
  <rcc rId="5963" sId="1">
    <oc r="H416">
      <f>'P:\2Novada_Nodala\2 NP mēneša plāns\04_Plānošanas matricas\Vuškāns\[Vuškāns.xlsm]Nodarbību saraksts'!H20</f>
    </oc>
    <nc r="H416">
      <f>'P:\2Novada_parvalde\2 NP mēneša plāns\04_Plānošanas matricas\Vuškāns\[Vuškāns.xlsm]Nodarbību saraksts'!H20</f>
    </nc>
  </rcc>
  <rcc rId="5964" sId="1">
    <oc r="I416">
      <f>'P:\2Novada_Nodala\2 NP mēneša plāns\04_Plānošanas matricas\Vuškāns\[Vuškāns.xlsm]Nodarbību saraksts'!I20</f>
    </oc>
    <nc r="I416">
      <f>'P:\2Novada_parvalde\2 NP mēneša plāns\04_Plānošanas matricas\Vuškāns\[Vuškāns.xlsm]Nodarbību saraksts'!I20</f>
    </nc>
  </rcc>
  <rcc rId="5965" sId="1">
    <oc r="J416">
      <f>'P:\2Novada_Nodala\2 NP mēneša plāns\04_Plānošanas matricas\Vuškāns\[Vuškāns.xlsm]Nodarbību saraksts'!J20</f>
    </oc>
    <nc r="J416">
      <f>'P:\2Novada_parvalde\2 NP mēneša plāns\04_Plānošanas matricas\Vuškāns\[Vuškāns.xlsm]Nodarbību saraksts'!J20</f>
    </nc>
  </rcc>
  <rcc rId="5966" sId="1">
    <oc r="K416">
      <f>'P:\2Novada_Nodala\2 NP mēneša plāns\04_Plānošanas matricas\Vuškāns\[Vuškāns.xlsm]Nodarbību saraksts'!K20</f>
    </oc>
    <nc r="K416">
      <f>'P:\2Novada_parvalde\2 NP mēneša plāns\04_Plānošanas matricas\Vuškāns\[Vuškāns.xlsm]Nodarbību saraksts'!K20</f>
    </nc>
  </rcc>
  <rcc rId="5967" sId="1">
    <oc r="L416">
      <f>'P:\2Novada_Nodala\2 NP mēneša plāns\04_Plānošanas matricas\Vuškāns\[Vuškāns.xlsm]Nodarbību saraksts'!L20</f>
    </oc>
    <nc r="L416">
      <f>'P:\2Novada_parvalde\2 NP mēneša plāns\04_Plānošanas matricas\Vuškāns\[Vuškāns.xlsm]Nodarbību saraksts'!L20</f>
    </nc>
  </rcc>
  <rcc rId="5968" sId="1">
    <oc r="M416">
      <f>'P:\2Novada_Nodala\2 NP mēneša plāns\04_Plānošanas matricas\Vuškāns\[Vuškāns.xlsm]Nodarbību saraksts'!M20</f>
    </oc>
    <nc r="M416">
      <f>'P:\2Novada_parvalde\2 NP mēneša plāns\04_Plānošanas matricas\Vuškāns\[Vuškāns.xlsm]Nodarbību saraksts'!M20</f>
    </nc>
  </rcc>
  <rcc rId="5969" sId="1">
    <oc r="N416">
      <f>'P:\2Novada_Nodala\2 NP mēneša plāns\04_Plānošanas matricas\Vuškāns\[Vuškāns.xlsm]Nodarbību saraksts'!N20</f>
    </oc>
    <nc r="N416">
      <f>'P:\2Novada_parvalde\2 NP mēneša plāns\04_Plānošanas matricas\Vuškāns\[Vuškāns.xlsm]Nodarbību saraksts'!N20</f>
    </nc>
  </rcc>
  <rcc rId="5970" sId="1">
    <oc r="O416">
      <f>'P:\2Novada_Nodala\2 NP mēneša plāns\04_Plānošanas matricas\Vuškāns\[Vuškāns.xlsm]Nodarbību saraksts'!O20</f>
    </oc>
    <nc r="O416">
      <f>'P:\2Novada_parvalde\2 NP mēneša plāns\04_Plānošanas matricas\Vuškāns\[Vuškāns.xlsm]Nodarbību saraksts'!O20</f>
    </nc>
  </rcc>
  <rcc rId="5971" sId="1">
    <oc r="P416">
      <f>'P:\2Novada_Nodala\2 NP mēneša plāns\04_Plānošanas matricas\Vuškāns\[Vuškāns.xlsm]Nodarbību saraksts'!P20</f>
    </oc>
    <nc r="P416">
      <f>'P:\2Novada_parvalde\2 NP mēneša plāns\04_Plānošanas matricas\Vuškāns\[Vuškāns.xlsm]Nodarbību saraksts'!P20</f>
    </nc>
  </rcc>
  <rcc rId="5972" sId="1">
    <oc r="Q416">
      <f>'P:\2Novada_Nodala\2 NP mēneša plāns\04_Plānošanas matricas\Vuškāns\[Vuškāns.xlsm]Nodarbību saraksts'!Q20</f>
    </oc>
    <nc r="Q416">
      <f>'P:\2Novada_parvalde\2 NP mēneša plāns\04_Plānošanas matricas\Vuškāns\[Vuškāns.xlsm]Nodarbību saraksts'!Q20</f>
    </nc>
  </rcc>
  <rcc rId="5973" sId="1">
    <oc r="R416">
      <f>'P:\2Novada_Nodala\2 NP mēneša plāns\04_Plānošanas matricas\Vuškāns\[Vuškāns.xlsm]Nodarbību saraksts'!R20</f>
    </oc>
    <nc r="R416">
      <f>'P:\2Novada_parvalde\2 NP mēneša plāns\04_Plānošanas matricas\Vuškāns\[Vuškāns.xlsm]Nodarbību saraksts'!R20</f>
    </nc>
  </rcc>
  <rcc rId="5974" sId="1">
    <oc r="S416">
      <f>'P:\2Novada_Nodala\2 NP mēneša plāns\04_Plānošanas matricas\Vuškāns\[Vuškāns.xlsm]Nodarbību saraksts'!S20</f>
    </oc>
    <nc r="S416">
      <f>'P:\2Novada_parvalde\2 NP mēneša plāns\04_Plānošanas matricas\Vuškāns\[Vuškāns.xlsm]Nodarbību saraksts'!S20</f>
    </nc>
  </rcc>
  <rcc rId="5975" sId="1">
    <oc r="T416">
      <f>'P:\2Novada_Nodala\2 NP mēneša plāns\04_Plānošanas matricas\Vuškāns\[Vuškāns.xlsm]Nodarbību saraksts'!T20</f>
    </oc>
    <nc r="T416">
      <f>'P:\2Novada_parvalde\2 NP mēneša plāns\04_Plānošanas matricas\Vuškāns\[Vuškāns.xlsm]Nodarbību saraksts'!T20</f>
    </nc>
  </rcc>
  <rcc rId="5976" sId="1">
    <oc r="U416">
      <f>'P:\2Novada_Nodala\2 NP mēneša plāns\04_Plānošanas matricas\Vuškāns\[Vuškāns.xlsm]Nodarbību saraksts'!U20</f>
    </oc>
    <nc r="U416">
      <f>'P:\2Novada_parvalde\2 NP mēneša plāns\04_Plānošanas matricas\Vuškāns\[Vuškāns.xlsm]Nodarbību saraksts'!U20</f>
    </nc>
  </rcc>
  <rcc rId="5977" sId="1">
    <oc r="D417">
      <f>'P:\2Novada_Nodala\2 NP mēneša plāns\04_Plānošanas matricas\Vuškāns\[Vuškāns.xlsm]Nodarbību saraksts'!D21</f>
    </oc>
    <nc r="D417">
      <f>'P:\2Novada_parvalde\2 NP mēneša plāns\04_Plānošanas matricas\Vuškāns\[Vuškāns.xlsm]Nodarbību saraksts'!D21</f>
    </nc>
  </rcc>
  <rcc rId="5978" sId="1">
    <oc r="E417">
      <f>'P:\2Novada_Nodala\2 NP mēneša plāns\04_Plānošanas matricas\Vuškāns\[Vuškāns.xlsm]Nodarbību saraksts'!E21</f>
    </oc>
    <nc r="E417">
      <f>'P:\2Novada_parvalde\2 NP mēneša plāns\04_Plānošanas matricas\Vuškāns\[Vuškāns.xlsm]Nodarbību saraksts'!E21</f>
    </nc>
  </rcc>
  <rcc rId="5979" sId="1">
    <oc r="F417">
      <f>'P:\2Novada_Nodala\2 NP mēneša plāns\04_Plānošanas matricas\Vuškāns\[Vuškāns.xlsm]Nodarbību saraksts'!F21</f>
    </oc>
    <nc r="F417">
      <f>'P:\2Novada_parvalde\2 NP mēneša plāns\04_Plānošanas matricas\Vuškāns\[Vuškāns.xlsm]Nodarbību saraksts'!F21</f>
    </nc>
  </rcc>
  <rcc rId="5980" sId="1">
    <oc r="G417">
      <f>'P:\2Novada_Nodala\2 NP mēneša plāns\04_Plānošanas matricas\Vuškāns\[Vuškāns.xlsm]Nodarbību saraksts'!G21</f>
    </oc>
    <nc r="G417">
      <f>'P:\2Novada_parvalde\2 NP mēneša plāns\04_Plānošanas matricas\Vuškāns\[Vuškāns.xlsm]Nodarbību saraksts'!G21</f>
    </nc>
  </rcc>
  <rcc rId="5981" sId="1">
    <oc r="H417">
      <f>'P:\2Novada_Nodala\2 NP mēneša plāns\04_Plānošanas matricas\Vuškāns\[Vuškāns.xlsm]Nodarbību saraksts'!H21</f>
    </oc>
    <nc r="H417">
      <f>'P:\2Novada_parvalde\2 NP mēneša plāns\04_Plānošanas matricas\Vuškāns\[Vuškāns.xlsm]Nodarbību saraksts'!H21</f>
    </nc>
  </rcc>
  <rcc rId="5982" sId="1">
    <oc r="I417">
      <f>'P:\2Novada_Nodala\2 NP mēneša plāns\04_Plānošanas matricas\Vuškāns\[Vuškāns.xlsm]Nodarbību saraksts'!I21</f>
    </oc>
    <nc r="I417">
      <f>'P:\2Novada_parvalde\2 NP mēneša plāns\04_Plānošanas matricas\Vuškāns\[Vuškāns.xlsm]Nodarbību saraksts'!I21</f>
    </nc>
  </rcc>
  <rcc rId="5983" sId="1">
    <oc r="J417">
      <f>'P:\2Novada_Nodala\2 NP mēneša plāns\04_Plānošanas matricas\Vuškāns\[Vuškāns.xlsm]Nodarbību saraksts'!J21</f>
    </oc>
    <nc r="J417">
      <f>'P:\2Novada_parvalde\2 NP mēneša plāns\04_Plānošanas matricas\Vuškāns\[Vuškāns.xlsm]Nodarbību saraksts'!J21</f>
    </nc>
  </rcc>
  <rcc rId="5984" sId="1">
    <oc r="K417">
      <f>'P:\2Novada_Nodala\2 NP mēneša plāns\04_Plānošanas matricas\Vuškāns\[Vuškāns.xlsm]Nodarbību saraksts'!K21</f>
    </oc>
    <nc r="K417">
      <f>'P:\2Novada_parvalde\2 NP mēneša plāns\04_Plānošanas matricas\Vuškāns\[Vuškāns.xlsm]Nodarbību saraksts'!K21</f>
    </nc>
  </rcc>
  <rcc rId="5985" sId="1">
    <oc r="L417">
      <f>'P:\2Novada_Nodala\2 NP mēneša plāns\04_Plānošanas matricas\Vuškāns\[Vuškāns.xlsm]Nodarbību saraksts'!L21</f>
    </oc>
    <nc r="L417">
      <f>'P:\2Novada_parvalde\2 NP mēneša plāns\04_Plānošanas matricas\Vuškāns\[Vuškāns.xlsm]Nodarbību saraksts'!L21</f>
    </nc>
  </rcc>
  <rcc rId="5986" sId="1">
    <oc r="M417">
      <f>'P:\2Novada_Nodala\2 NP mēneša plāns\04_Plānošanas matricas\Vuškāns\[Vuškāns.xlsm]Nodarbību saraksts'!M21</f>
    </oc>
    <nc r="M417">
      <f>'P:\2Novada_parvalde\2 NP mēneša plāns\04_Plānošanas matricas\Vuškāns\[Vuškāns.xlsm]Nodarbību saraksts'!M21</f>
    </nc>
  </rcc>
  <rcc rId="5987" sId="1">
    <oc r="N417">
      <f>'P:\2Novada_Nodala\2 NP mēneša plāns\04_Plānošanas matricas\Vuškāns\[Vuškāns.xlsm]Nodarbību saraksts'!N21</f>
    </oc>
    <nc r="N417">
      <f>'P:\2Novada_parvalde\2 NP mēneša plāns\04_Plānošanas matricas\Vuškāns\[Vuškāns.xlsm]Nodarbību saraksts'!N21</f>
    </nc>
  </rcc>
  <rcc rId="5988" sId="1">
    <oc r="O417">
      <f>'P:\2Novada_Nodala\2 NP mēneša plāns\04_Plānošanas matricas\Vuškāns\[Vuškāns.xlsm]Nodarbību saraksts'!O21</f>
    </oc>
    <nc r="O417">
      <f>'P:\2Novada_parvalde\2 NP mēneša plāns\04_Plānošanas matricas\Vuškāns\[Vuškāns.xlsm]Nodarbību saraksts'!O21</f>
    </nc>
  </rcc>
  <rcc rId="5989" sId="1">
    <oc r="P417">
      <f>'P:\2Novada_Nodala\2 NP mēneša plāns\04_Plānošanas matricas\Vuškāns\[Vuškāns.xlsm]Nodarbību saraksts'!P21</f>
    </oc>
    <nc r="P417">
      <f>'P:\2Novada_parvalde\2 NP mēneša plāns\04_Plānošanas matricas\Vuškāns\[Vuškāns.xlsm]Nodarbību saraksts'!P21</f>
    </nc>
  </rcc>
  <rcc rId="5990" sId="1">
    <oc r="Q417">
      <f>'P:\2Novada_Nodala\2 NP mēneša plāns\04_Plānošanas matricas\Vuškāns\[Vuškāns.xlsm]Nodarbību saraksts'!Q21</f>
    </oc>
    <nc r="Q417">
      <f>'P:\2Novada_parvalde\2 NP mēneša plāns\04_Plānošanas matricas\Vuškāns\[Vuškāns.xlsm]Nodarbību saraksts'!Q21</f>
    </nc>
  </rcc>
  <rcc rId="5991" sId="1">
    <oc r="R417">
      <f>'P:\2Novada_Nodala\2 NP mēneša plāns\04_Plānošanas matricas\Vuškāns\[Vuškāns.xlsm]Nodarbību saraksts'!R21</f>
    </oc>
    <nc r="R417">
      <f>'P:\2Novada_parvalde\2 NP mēneša plāns\04_Plānošanas matricas\Vuškāns\[Vuškāns.xlsm]Nodarbību saraksts'!R21</f>
    </nc>
  </rcc>
  <rcc rId="5992" sId="1">
    <oc r="S417">
      <f>'P:\2Novada_Nodala\2 NP mēneša plāns\04_Plānošanas matricas\Vuškāns\[Vuškāns.xlsm]Nodarbību saraksts'!S21</f>
    </oc>
    <nc r="S417">
      <f>'P:\2Novada_parvalde\2 NP mēneša plāns\04_Plānošanas matricas\Vuškāns\[Vuškāns.xlsm]Nodarbību saraksts'!S21</f>
    </nc>
  </rcc>
  <rcc rId="5993" sId="1">
    <oc r="T417">
      <f>'P:\2Novada_Nodala\2 NP mēneša plāns\04_Plānošanas matricas\Vuškāns\[Vuškāns.xlsm]Nodarbību saraksts'!T21</f>
    </oc>
    <nc r="T417">
      <f>'P:\2Novada_parvalde\2 NP mēneša plāns\04_Plānošanas matricas\Vuškāns\[Vuškāns.xlsm]Nodarbību saraksts'!T21</f>
    </nc>
  </rcc>
  <rcc rId="5994" sId="1">
    <oc r="U417">
      <f>'P:\2Novada_Nodala\2 NP mēneša plāns\04_Plānošanas matricas\Vuškāns\[Vuškāns.xlsm]Nodarbību saraksts'!U21</f>
    </oc>
    <nc r="U417">
      <f>'P:\2Novada_parvalde\2 NP mēneša plāns\04_Plānošanas matricas\Vuškāns\[Vuškāns.xlsm]Nodarbību saraksts'!U21</f>
    </nc>
  </rcc>
  <rcc rId="5995" sId="1">
    <oc r="D418">
      <f>'P:\2Novada_Nodala\2 NP mēneša plāns\04_Plānošanas matricas\Vuškāns\[Vuškāns.xlsm]Nodarbību saraksts'!D22</f>
    </oc>
    <nc r="D418">
      <f>'P:\2Novada_parvalde\2 NP mēneša plāns\04_Plānošanas matricas\Vuškāns\[Vuškāns.xlsm]Nodarbību saraksts'!D22</f>
    </nc>
  </rcc>
  <rcc rId="5996" sId="1">
    <oc r="E418">
      <f>'P:\2Novada_Nodala\2 NP mēneša plāns\04_Plānošanas matricas\Vuškāns\[Vuškāns.xlsm]Nodarbību saraksts'!E22</f>
    </oc>
    <nc r="E418">
      <f>'P:\2Novada_parvalde\2 NP mēneša plāns\04_Plānošanas matricas\Vuškāns\[Vuškāns.xlsm]Nodarbību saraksts'!E22</f>
    </nc>
  </rcc>
  <rcc rId="5997" sId="1">
    <oc r="F418">
      <f>'P:\2Novada_Nodala\2 NP mēneša plāns\04_Plānošanas matricas\Vuškāns\[Vuškāns.xlsm]Nodarbību saraksts'!F22</f>
    </oc>
    <nc r="F418">
      <f>'P:\2Novada_parvalde\2 NP mēneša plāns\04_Plānošanas matricas\Vuškāns\[Vuškāns.xlsm]Nodarbību saraksts'!F22</f>
    </nc>
  </rcc>
  <rcc rId="5998" sId="1">
    <oc r="G418">
      <f>'P:\2Novada_Nodala\2 NP mēneša plāns\04_Plānošanas matricas\Vuškāns\[Vuškāns.xlsm]Nodarbību saraksts'!G22</f>
    </oc>
    <nc r="G418">
      <f>'P:\2Novada_parvalde\2 NP mēneša plāns\04_Plānošanas matricas\Vuškāns\[Vuškāns.xlsm]Nodarbību saraksts'!G22</f>
    </nc>
  </rcc>
  <rcc rId="5999" sId="1">
    <oc r="H418">
      <f>'P:\2Novada_Nodala\2 NP mēneša plāns\04_Plānošanas matricas\Vuškāns\[Vuškāns.xlsm]Nodarbību saraksts'!H22</f>
    </oc>
    <nc r="H418">
      <f>'P:\2Novada_parvalde\2 NP mēneša plāns\04_Plānošanas matricas\Vuškāns\[Vuškāns.xlsm]Nodarbību saraksts'!H22</f>
    </nc>
  </rcc>
  <rcc rId="6000" sId="1">
    <oc r="I418">
      <f>'P:\2Novada_Nodala\2 NP mēneša plāns\04_Plānošanas matricas\Vuškāns\[Vuškāns.xlsm]Nodarbību saraksts'!I22</f>
    </oc>
    <nc r="I418">
      <f>'P:\2Novada_parvalde\2 NP mēneša plāns\04_Plānošanas matricas\Vuškāns\[Vuškāns.xlsm]Nodarbību saraksts'!I22</f>
    </nc>
  </rcc>
  <rcc rId="6001" sId="1">
    <oc r="J418">
      <f>'P:\2Novada_Nodala\2 NP mēneša plāns\04_Plānošanas matricas\Vuškāns\[Vuškāns.xlsm]Nodarbību saraksts'!J22</f>
    </oc>
    <nc r="J418">
      <f>'P:\2Novada_parvalde\2 NP mēneša plāns\04_Plānošanas matricas\Vuškāns\[Vuškāns.xlsm]Nodarbību saraksts'!J22</f>
    </nc>
  </rcc>
  <rcc rId="6002" sId="1">
    <oc r="K418">
      <f>'P:\2Novada_Nodala\2 NP mēneša plāns\04_Plānošanas matricas\Vuškāns\[Vuškāns.xlsm]Nodarbību saraksts'!K22</f>
    </oc>
    <nc r="K418">
      <f>'P:\2Novada_parvalde\2 NP mēneša plāns\04_Plānošanas matricas\Vuškāns\[Vuškāns.xlsm]Nodarbību saraksts'!K22</f>
    </nc>
  </rcc>
  <rcc rId="6003" sId="1">
    <oc r="L418">
      <f>'P:\2Novada_Nodala\2 NP mēneša plāns\04_Plānošanas matricas\Vuškāns\[Vuškāns.xlsm]Nodarbību saraksts'!L22</f>
    </oc>
    <nc r="L418">
      <f>'P:\2Novada_parvalde\2 NP mēneša plāns\04_Plānošanas matricas\Vuškāns\[Vuškāns.xlsm]Nodarbību saraksts'!L22</f>
    </nc>
  </rcc>
  <rcc rId="6004" sId="1">
    <oc r="M418">
      <f>'P:\2Novada_Nodala\2 NP mēneša plāns\04_Plānošanas matricas\Vuškāns\[Vuškāns.xlsm]Nodarbību saraksts'!M22</f>
    </oc>
    <nc r="M418">
      <f>'P:\2Novada_parvalde\2 NP mēneša plāns\04_Plānošanas matricas\Vuškāns\[Vuškāns.xlsm]Nodarbību saraksts'!M22</f>
    </nc>
  </rcc>
  <rcc rId="6005" sId="1">
    <oc r="N418">
      <f>'P:\2Novada_Nodala\2 NP mēneša plāns\04_Plānošanas matricas\Vuškāns\[Vuškāns.xlsm]Nodarbību saraksts'!N22</f>
    </oc>
    <nc r="N418">
      <f>'P:\2Novada_parvalde\2 NP mēneša plāns\04_Plānošanas matricas\Vuškāns\[Vuškāns.xlsm]Nodarbību saraksts'!N22</f>
    </nc>
  </rcc>
  <rcc rId="6006" sId="1">
    <oc r="O418">
      <f>'P:\2Novada_Nodala\2 NP mēneša plāns\04_Plānošanas matricas\Vuškāns\[Vuškāns.xlsm]Nodarbību saraksts'!O22</f>
    </oc>
    <nc r="O418">
      <f>'P:\2Novada_parvalde\2 NP mēneša plāns\04_Plānošanas matricas\Vuškāns\[Vuškāns.xlsm]Nodarbību saraksts'!O22</f>
    </nc>
  </rcc>
  <rcc rId="6007" sId="1">
    <oc r="P418">
      <f>'P:\2Novada_Nodala\2 NP mēneša plāns\04_Plānošanas matricas\Vuškāns\[Vuškāns.xlsm]Nodarbību saraksts'!P22</f>
    </oc>
    <nc r="P418">
      <f>'P:\2Novada_parvalde\2 NP mēneša plāns\04_Plānošanas matricas\Vuškāns\[Vuškāns.xlsm]Nodarbību saraksts'!P22</f>
    </nc>
  </rcc>
  <rcc rId="6008" sId="1">
    <oc r="Q418">
      <f>'P:\2Novada_Nodala\2 NP mēneša plāns\04_Plānošanas matricas\Vuškāns\[Vuškāns.xlsm]Nodarbību saraksts'!Q22</f>
    </oc>
    <nc r="Q418">
      <f>'P:\2Novada_parvalde\2 NP mēneša plāns\04_Plānošanas matricas\Vuškāns\[Vuškāns.xlsm]Nodarbību saraksts'!Q22</f>
    </nc>
  </rcc>
  <rcc rId="6009" sId="1">
    <oc r="R418">
      <f>'P:\2Novada_Nodala\2 NP mēneša plāns\04_Plānošanas matricas\Vuškāns\[Vuškāns.xlsm]Nodarbību saraksts'!R22</f>
    </oc>
    <nc r="R418">
      <f>'P:\2Novada_parvalde\2 NP mēneša plāns\04_Plānošanas matricas\Vuškāns\[Vuškāns.xlsm]Nodarbību saraksts'!R22</f>
    </nc>
  </rcc>
  <rcc rId="6010" sId="1">
    <oc r="S418">
      <f>'P:\2Novada_Nodala\2 NP mēneša plāns\04_Plānošanas matricas\Vuškāns\[Vuškāns.xlsm]Nodarbību saraksts'!S22</f>
    </oc>
    <nc r="S418">
      <f>'P:\2Novada_parvalde\2 NP mēneša plāns\04_Plānošanas matricas\Vuškāns\[Vuškāns.xlsm]Nodarbību saraksts'!S22</f>
    </nc>
  </rcc>
  <rcc rId="6011" sId="1">
    <oc r="T418">
      <f>'P:\2Novada_Nodala\2 NP mēneša plāns\04_Plānošanas matricas\Vuškāns\[Vuškāns.xlsm]Nodarbību saraksts'!T22</f>
    </oc>
    <nc r="T418">
      <f>'P:\2Novada_parvalde\2 NP mēneša plāns\04_Plānošanas matricas\Vuškāns\[Vuškāns.xlsm]Nodarbību saraksts'!T22</f>
    </nc>
  </rcc>
  <rcc rId="6012" sId="1">
    <oc r="U418">
      <f>'P:\2Novada_Nodala\2 NP mēneša plāns\04_Plānošanas matricas\Vuškāns\[Vuškāns.xlsm]Nodarbību saraksts'!U22</f>
    </oc>
    <nc r="U418">
      <f>'P:\2Novada_parvalde\2 NP mēneša plāns\04_Plānošanas matricas\Vuškāns\[Vuškāns.xlsm]Nodarbību saraksts'!U22</f>
    </nc>
  </rcc>
  <rcv guid="{431C2D74-1EF0-4414-84AD-0C8A097BCDC0}" action="delete"/>
  <rdn rId="0" localSheetId="1" customView="1" name="Z_431C2D74_1EF0_4414_84AD_0C8A097BCDC0_.wvu.Cols" hidden="1" oldHidden="1">
    <formula>'Nodarbību saraksts II. semestri'!$I:$L</formula>
    <oldFormula>'Nodarbību saraksts II. semestri'!$I:$L</oldFormula>
  </rdn>
  <rdn rId="0" localSheetId="1" customView="1" name="Z_431C2D74_1EF0_4414_84AD_0C8A097BCDC0_.wvu.FilterData" hidden="1" oldHidden="1">
    <formula>'Nodarbību saraksts II. semestri'!$A$12:$U$467</formula>
    <oldFormula>'Nodarbību saraksts II. semestri'!$A$12:$U$467</oldFormula>
  </rdn>
  <rdn rId="0" localSheetId="2" customView="1" name="Z_431C2D74_1EF0_4414_84AD_0C8A097BCDC0_.wvu.Cols" hidden="1" oldHidden="1">
    <formula>'Grupu mācību Pasākumi'!$A:$A</formula>
    <oldFormula>'Grupu mācību Pasākumi'!$A:$A</oldFormula>
  </rdn>
  <rdn rId="0" localSheetId="3" customView="1" name="Z_431C2D74_1EF0_4414_84AD_0C8A097BCDC0_.wvu.Cols" hidden="1" oldHidden="1">
    <formula>'Darba plāns_Matrica'!$A:$A</formula>
    <oldFormula>'Darba plāns_Matrica'!$A:$A</oldFormula>
  </rdn>
  <rdn rId="0" localSheetId="3" customView="1" name="Z_431C2D74_1EF0_4414_84AD_0C8A097BCDC0_.wvu.FilterData" hidden="1" oldHidden="1">
    <formula>'Darba plāns_Matrica'!$B$4:$Q$4</formula>
    <oldFormula>'Darba plāns_Matrica'!$B$4:$Q$4</oldFormula>
  </rdn>
  <rdn rId="0" localSheetId="4" customView="1" name="Z_431C2D74_1EF0_4414_84AD_0C8A097BCDC0_.wvu.Cols" hidden="1" oldHidden="1">
    <formula>'Darba stundas pa mēnešiem'!$B:$C</formula>
    <oldFormula>'Darba stundas pa mēnešiem'!$B:$C</oldFormula>
  </rdn>
  <rcv guid="{431C2D74-1EF0-4414-84AD-0C8A097BCDC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7"/>
  <sheetViews>
    <sheetView tabSelected="1" zoomScale="55" zoomScaleNormal="55" workbookViewId="0">
      <selection activeCell="W18" sqref="W18"/>
    </sheetView>
  </sheetViews>
  <sheetFormatPr defaultColWidth="12.625" defaultRowHeight="14.25"/>
  <cols>
    <col min="1" max="1" width="6.375" style="53" customWidth="1"/>
    <col min="2" max="2" width="22.25" style="53" customWidth="1"/>
    <col min="3" max="3" width="12.125" style="53" customWidth="1"/>
    <col min="4" max="4" width="12.75" style="53" customWidth="1"/>
    <col min="5" max="5" width="14.375" style="53" customWidth="1"/>
    <col min="6" max="6" width="25.375" style="53" customWidth="1"/>
    <col min="7" max="7" width="25.25" style="53" customWidth="1"/>
    <col min="8" max="8" width="10.75" style="53" customWidth="1"/>
    <col min="9" max="9" width="8.25" style="53" hidden="1" customWidth="1"/>
    <col min="10" max="12" width="7" style="53" hidden="1" customWidth="1"/>
    <col min="13" max="18" width="16" style="53" customWidth="1"/>
    <col min="19" max="19" width="10.25" style="53" customWidth="1"/>
    <col min="20" max="20" width="9.625" style="53" customWidth="1"/>
    <col min="21" max="16384" width="12.625" style="53"/>
  </cols>
  <sheetData>
    <row r="1" spans="1:20" ht="15">
      <c r="A1" s="51"/>
      <c r="B1" s="51"/>
      <c r="C1" s="51"/>
      <c r="D1" s="51"/>
      <c r="E1" s="52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102"/>
      <c r="T1" s="103"/>
    </row>
    <row r="2" spans="1:20" ht="15">
      <c r="A2" s="51"/>
      <c r="B2" s="51"/>
      <c r="C2" s="51"/>
      <c r="D2" s="51"/>
      <c r="E2" s="52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4"/>
      <c r="T2" s="54"/>
    </row>
    <row r="3" spans="1:20" ht="15">
      <c r="A3" s="51"/>
      <c r="B3" s="51"/>
      <c r="C3" s="51"/>
      <c r="D3" s="51"/>
      <c r="E3" s="52"/>
      <c r="F3" s="51"/>
      <c r="G3" s="51"/>
      <c r="H3" s="51"/>
      <c r="I3" s="51"/>
      <c r="J3" s="51"/>
      <c r="K3" s="51"/>
      <c r="L3" s="51"/>
      <c r="M3" s="51"/>
      <c r="N3" s="52"/>
      <c r="O3" s="52"/>
      <c r="P3" s="52"/>
      <c r="Q3" s="52"/>
      <c r="R3" s="52"/>
      <c r="S3" s="54"/>
      <c r="T3" s="54"/>
    </row>
    <row r="4" spans="1:20" ht="15">
      <c r="A4" s="51"/>
      <c r="B4" s="51"/>
      <c r="C4" s="51"/>
      <c r="D4" s="55"/>
      <c r="E4" s="52"/>
      <c r="F4" s="55"/>
      <c r="G4" s="56"/>
      <c r="H4" s="56"/>
      <c r="I4" s="55"/>
      <c r="J4" s="51"/>
      <c r="K4" s="51"/>
      <c r="L4" s="51"/>
      <c r="M4" s="51"/>
      <c r="N4" s="52"/>
      <c r="O4" s="52"/>
      <c r="P4" s="52"/>
      <c r="Q4" s="52"/>
      <c r="R4" s="52"/>
      <c r="S4" s="54"/>
      <c r="T4" s="54"/>
    </row>
    <row r="5" spans="1:20" ht="15">
      <c r="A5" s="51"/>
      <c r="B5" s="51"/>
      <c r="C5" s="51"/>
      <c r="D5" s="51"/>
      <c r="E5" s="52"/>
      <c r="F5" s="51"/>
      <c r="G5" s="51"/>
      <c r="H5" s="51"/>
      <c r="I5" s="51"/>
      <c r="J5" s="51"/>
      <c r="K5" s="51"/>
      <c r="L5" s="51"/>
      <c r="M5" s="51"/>
      <c r="N5" s="52"/>
      <c r="O5" s="52"/>
      <c r="P5" s="52"/>
      <c r="Q5" s="52"/>
      <c r="R5" s="52"/>
      <c r="S5" s="54"/>
      <c r="T5" s="54"/>
    </row>
    <row r="6" spans="1:20" ht="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2"/>
      <c r="P6" s="51"/>
      <c r="Q6" s="51"/>
      <c r="R6" s="51"/>
      <c r="S6" s="54"/>
      <c r="T6" s="54"/>
    </row>
    <row r="7" spans="1:20" ht="15">
      <c r="A7" s="52"/>
      <c r="B7" s="104" t="s">
        <v>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</row>
    <row r="8" spans="1:20" ht="15">
      <c r="A8" s="52"/>
      <c r="B8" s="104" t="s">
        <v>146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1:20" ht="15">
      <c r="A9" s="52"/>
      <c r="B9" s="51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ht="15">
      <c r="A10" s="52"/>
      <c r="B10" s="104" t="s">
        <v>145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20" ht="15">
      <c r="A11" s="52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</row>
    <row r="12" spans="1:20" ht="45">
      <c r="A12" s="58" t="s">
        <v>1</v>
      </c>
      <c r="B12" s="59" t="s">
        <v>2</v>
      </c>
      <c r="C12" s="59" t="s">
        <v>3</v>
      </c>
      <c r="D12" s="58" t="s">
        <v>4</v>
      </c>
      <c r="E12" s="58" t="s">
        <v>5</v>
      </c>
      <c r="F12" s="59" t="s">
        <v>6</v>
      </c>
      <c r="G12" s="58" t="s">
        <v>7</v>
      </c>
      <c r="H12" s="58" t="s">
        <v>8</v>
      </c>
      <c r="I12" s="60" t="s">
        <v>9</v>
      </c>
      <c r="J12" s="60" t="s">
        <v>10</v>
      </c>
      <c r="K12" s="60" t="s">
        <v>11</v>
      </c>
      <c r="L12" s="60" t="s">
        <v>12</v>
      </c>
      <c r="M12" s="60" t="s">
        <v>13</v>
      </c>
      <c r="N12" s="60" t="s">
        <v>14</v>
      </c>
      <c r="O12" s="60" t="s">
        <v>15</v>
      </c>
      <c r="P12" s="60" t="s">
        <v>16</v>
      </c>
      <c r="Q12" s="60" t="s">
        <v>17</v>
      </c>
      <c r="R12" s="60" t="s">
        <v>18</v>
      </c>
      <c r="S12" s="58" t="s">
        <v>19</v>
      </c>
      <c r="T12" s="58" t="s">
        <v>20</v>
      </c>
    </row>
    <row r="13" spans="1:20" ht="15">
      <c r="A13" s="58" t="s">
        <v>22</v>
      </c>
      <c r="B13" s="87" t="str">
        <f>'[1]Nodarbību saraksts'!B13</f>
        <v>Ainārs Beļajevs</v>
      </c>
      <c r="C13" s="87">
        <f>'[1]Nodarbību saraksts'!C13</f>
        <v>25318892</v>
      </c>
      <c r="D13" s="85" t="str">
        <f>'[1]Nodarbību saraksts'!D13</f>
        <v>1.1.</v>
      </c>
      <c r="E13" s="85">
        <f>'[1]Nodarbību saraksts'!E13</f>
        <v>0</v>
      </c>
      <c r="F13" s="85" t="str">
        <f>'[1]Nodarbību saraksts'!F13</f>
        <v>Daugavpils, Lāčplēša iela 20</v>
      </c>
      <c r="G13" s="85" t="str">
        <f>'[1]Nodarbību saraksts'!G13</f>
        <v>Daugavpils, Lāčplēša iela 20</v>
      </c>
      <c r="H13" s="85">
        <f>'[1]Nodarbību saraksts'!H13</f>
        <v>0</v>
      </c>
      <c r="I13" s="85">
        <f>'[1]Nodarbību saraksts'!I13</f>
        <v>0</v>
      </c>
      <c r="J13" s="85">
        <f>'[1]Nodarbību saraksts'!J13</f>
        <v>0</v>
      </c>
      <c r="K13" s="85">
        <f>'[1]Nodarbību saraksts'!K13</f>
        <v>0</v>
      </c>
      <c r="L13" s="85">
        <f>'[1]Nodarbību saraksts'!L13</f>
        <v>0</v>
      </c>
      <c r="M13" s="85">
        <f>'[1]Nodarbību saraksts'!M13</f>
        <v>0</v>
      </c>
      <c r="N13" s="85">
        <f>'[1]Nodarbību saraksts'!N13</f>
        <v>0</v>
      </c>
      <c r="O13" s="85">
        <f>'[1]Nodarbību saraksts'!O13</f>
        <v>0</v>
      </c>
      <c r="P13" s="85">
        <f>'[1]Nodarbību saraksts'!P13</f>
        <v>0</v>
      </c>
      <c r="Q13" s="85">
        <f>'[1]Nodarbību saraksts'!Q13</f>
        <v>0</v>
      </c>
      <c r="R13" s="85">
        <f>'[1]Nodarbību saraksts'!R13</f>
        <v>0</v>
      </c>
      <c r="S13" s="86">
        <f>'[1]Nodarbību saraksts'!S13</f>
        <v>0</v>
      </c>
      <c r="T13" s="86">
        <f>'[1]Nodarbību saraksts'!T13</f>
        <v>0</v>
      </c>
    </row>
    <row r="14" spans="1:20" ht="15">
      <c r="A14" s="58" t="s">
        <v>24</v>
      </c>
      <c r="B14" s="88"/>
      <c r="C14" s="88"/>
      <c r="D14" s="85" t="str">
        <f>'[1]Nodarbību saraksts'!D14</f>
        <v>1.1.</v>
      </c>
      <c r="E14" s="85">
        <f>'[1]Nodarbību saraksts'!E14</f>
        <v>0</v>
      </c>
      <c r="F14" s="85" t="str">
        <f>'[1]Nodarbību saraksts'!F14</f>
        <v>Daugavpils, Lāčplēša iela 20</v>
      </c>
      <c r="G14" s="85" t="str">
        <f>'[1]Nodarbību saraksts'!G14</f>
        <v>Daugavpils, Lāčplēša iela 20</v>
      </c>
      <c r="H14" s="85">
        <f>'[1]Nodarbību saraksts'!H14</f>
        <v>0</v>
      </c>
      <c r="I14" s="85">
        <f>'[1]Nodarbību saraksts'!I14</f>
        <v>0</v>
      </c>
      <c r="J14" s="85">
        <f>'[1]Nodarbību saraksts'!J14</f>
        <v>0</v>
      </c>
      <c r="K14" s="85">
        <f>'[1]Nodarbību saraksts'!K14</f>
        <v>0</v>
      </c>
      <c r="L14" s="85">
        <f>'[1]Nodarbību saraksts'!L14</f>
        <v>0</v>
      </c>
      <c r="M14" s="85">
        <f>'[1]Nodarbību saraksts'!M14</f>
        <v>0</v>
      </c>
      <c r="N14" s="85">
        <f>'[1]Nodarbību saraksts'!N14</f>
        <v>0</v>
      </c>
      <c r="O14" s="85">
        <f>'[1]Nodarbību saraksts'!O14</f>
        <v>0</v>
      </c>
      <c r="P14" s="85">
        <f>'[1]Nodarbību saraksts'!P14</f>
        <v>0</v>
      </c>
      <c r="Q14" s="85">
        <f>'[1]Nodarbību saraksts'!Q14</f>
        <v>0</v>
      </c>
      <c r="R14" s="85">
        <f>'[1]Nodarbību saraksts'!R14</f>
        <v>0</v>
      </c>
      <c r="S14" s="86">
        <f>'[1]Nodarbību saraksts'!S14</f>
        <v>0</v>
      </c>
      <c r="T14" s="86">
        <f>'[1]Nodarbību saraksts'!T14</f>
        <v>0</v>
      </c>
    </row>
    <row r="15" spans="1:20" ht="15">
      <c r="A15" s="58" t="s">
        <v>25</v>
      </c>
      <c r="B15" s="88"/>
      <c r="C15" s="88"/>
      <c r="D15" s="85" t="str">
        <f>'[1]Nodarbību saraksts'!D15</f>
        <v>1.1.</v>
      </c>
      <c r="E15" s="85">
        <f>'[1]Nodarbību saraksts'!E15</f>
        <v>0</v>
      </c>
      <c r="F15" s="85" t="str">
        <f>'[1]Nodarbību saraksts'!F15</f>
        <v>Daugavpils, Lāčplēša iela 20</v>
      </c>
      <c r="G15" s="85" t="str">
        <f>'[1]Nodarbību saraksts'!G15</f>
        <v>Daugavpils, Lāčplēša iela 20</v>
      </c>
      <c r="H15" s="85">
        <f>'[1]Nodarbību saraksts'!H15</f>
        <v>0</v>
      </c>
      <c r="I15" s="85">
        <f>'[1]Nodarbību saraksts'!I15</f>
        <v>0</v>
      </c>
      <c r="J15" s="85">
        <f>'[1]Nodarbību saraksts'!J15</f>
        <v>0</v>
      </c>
      <c r="K15" s="85">
        <f>'[1]Nodarbību saraksts'!K15</f>
        <v>0</v>
      </c>
      <c r="L15" s="85">
        <f>'[1]Nodarbību saraksts'!L15</f>
        <v>0</v>
      </c>
      <c r="M15" s="85">
        <f>'[1]Nodarbību saraksts'!M15</f>
        <v>0</v>
      </c>
      <c r="N15" s="85">
        <f>'[1]Nodarbību saraksts'!N15</f>
        <v>0</v>
      </c>
      <c r="O15" s="85">
        <f>'[1]Nodarbību saraksts'!O15</f>
        <v>0</v>
      </c>
      <c r="P15" s="85">
        <f>'[1]Nodarbību saraksts'!P15</f>
        <v>0</v>
      </c>
      <c r="Q15" s="85">
        <f>'[1]Nodarbību saraksts'!Q15</f>
        <v>0</v>
      </c>
      <c r="R15" s="85">
        <f>'[1]Nodarbību saraksts'!R15</f>
        <v>0</v>
      </c>
      <c r="S15" s="86">
        <f>'[1]Nodarbību saraksts'!S15</f>
        <v>0</v>
      </c>
      <c r="T15" s="86">
        <f>'[1]Nodarbību saraksts'!T15</f>
        <v>0</v>
      </c>
    </row>
    <row r="16" spans="1:20" ht="15">
      <c r="A16" s="58" t="s">
        <v>27</v>
      </c>
      <c r="B16" s="88"/>
      <c r="C16" s="88"/>
      <c r="D16" s="85" t="str">
        <f>'[1]Nodarbību saraksts'!D16</f>
        <v>1.1.</v>
      </c>
      <c r="E16" s="85">
        <f>'[1]Nodarbību saraksts'!E16</f>
        <v>0</v>
      </c>
      <c r="F16" s="85" t="str">
        <f>'[1]Nodarbību saraksts'!F16</f>
        <v>Daugavpils, Lāčplēša iela 20</v>
      </c>
      <c r="G16" s="85" t="str">
        <f>'[1]Nodarbību saraksts'!G16</f>
        <v>Daugavpils, Lāčplēša iela 20</v>
      </c>
      <c r="H16" s="85">
        <f>'[1]Nodarbību saraksts'!H16</f>
        <v>0</v>
      </c>
      <c r="I16" s="85">
        <f>'[1]Nodarbību saraksts'!I16</f>
        <v>0</v>
      </c>
      <c r="J16" s="85">
        <f>'[1]Nodarbību saraksts'!J16</f>
        <v>0</v>
      </c>
      <c r="K16" s="85">
        <f>'[1]Nodarbību saraksts'!K16</f>
        <v>0</v>
      </c>
      <c r="L16" s="85">
        <f>'[1]Nodarbību saraksts'!L16</f>
        <v>0</v>
      </c>
      <c r="M16" s="85">
        <f>'[1]Nodarbību saraksts'!M16</f>
        <v>0</v>
      </c>
      <c r="N16" s="85">
        <f>'[1]Nodarbību saraksts'!N16</f>
        <v>0</v>
      </c>
      <c r="O16" s="85">
        <f>'[1]Nodarbību saraksts'!O16</f>
        <v>0</v>
      </c>
      <c r="P16" s="85">
        <f>'[1]Nodarbību saraksts'!P16</f>
        <v>0</v>
      </c>
      <c r="Q16" s="85">
        <f>'[1]Nodarbību saraksts'!Q16</f>
        <v>0</v>
      </c>
      <c r="R16" s="85">
        <f>'[1]Nodarbību saraksts'!R16</f>
        <v>0</v>
      </c>
      <c r="S16" s="86">
        <f>'[1]Nodarbību saraksts'!S16</f>
        <v>0</v>
      </c>
      <c r="T16" s="86">
        <f>'[1]Nodarbību saraksts'!T16</f>
        <v>0</v>
      </c>
    </row>
    <row r="17" spans="1:20" ht="15">
      <c r="A17" s="58" t="s">
        <v>28</v>
      </c>
      <c r="B17" s="88"/>
      <c r="C17" s="88"/>
      <c r="D17" s="85" t="str">
        <f>'[1]Nodarbību saraksts'!D17</f>
        <v>1.1.</v>
      </c>
      <c r="E17" s="85">
        <f>'[1]Nodarbību saraksts'!E17</f>
        <v>0</v>
      </c>
      <c r="F17" s="85" t="str">
        <f>'[1]Nodarbību saraksts'!F17</f>
        <v>Daugavpils, Lāčplēša iela 20</v>
      </c>
      <c r="G17" s="85" t="str">
        <f>'[1]Nodarbību saraksts'!G17</f>
        <v>Daugavpils, Lāčplēša iela 20</v>
      </c>
      <c r="H17" s="85">
        <f>'[1]Nodarbību saraksts'!H17</f>
        <v>0</v>
      </c>
      <c r="I17" s="85">
        <f>'[1]Nodarbību saraksts'!I17</f>
        <v>0</v>
      </c>
      <c r="J17" s="85">
        <f>'[1]Nodarbību saraksts'!J17</f>
        <v>0</v>
      </c>
      <c r="K17" s="85">
        <f>'[1]Nodarbību saraksts'!K17</f>
        <v>0</v>
      </c>
      <c r="L17" s="85">
        <f>'[1]Nodarbību saraksts'!L17</f>
        <v>0</v>
      </c>
      <c r="M17" s="85">
        <f>'[1]Nodarbību saraksts'!M17</f>
        <v>0</v>
      </c>
      <c r="N17" s="85">
        <f>'[1]Nodarbību saraksts'!N17</f>
        <v>0</v>
      </c>
      <c r="O17" s="85">
        <f>'[1]Nodarbību saraksts'!O17</f>
        <v>0</v>
      </c>
      <c r="P17" s="85">
        <f>'[1]Nodarbību saraksts'!P17</f>
        <v>0</v>
      </c>
      <c r="Q17" s="85">
        <f>'[1]Nodarbību saraksts'!Q17</f>
        <v>0</v>
      </c>
      <c r="R17" s="85">
        <f>'[1]Nodarbību saraksts'!R17</f>
        <v>0</v>
      </c>
      <c r="S17" s="86">
        <f>'[1]Nodarbību saraksts'!S17</f>
        <v>0</v>
      </c>
      <c r="T17" s="86">
        <f>'[1]Nodarbību saraksts'!T17</f>
        <v>0</v>
      </c>
    </row>
    <row r="18" spans="1:20" ht="15">
      <c r="A18" s="58" t="s">
        <v>29</v>
      </c>
      <c r="B18" s="88"/>
      <c r="C18" s="88"/>
      <c r="D18" s="85" t="str">
        <f>'[1]Nodarbību saraksts'!D18</f>
        <v>1.1.</v>
      </c>
      <c r="E18" s="85">
        <f>'[1]Nodarbību saraksts'!E18</f>
        <v>0</v>
      </c>
      <c r="F18" s="85" t="str">
        <f>'[1]Nodarbību saraksts'!F18</f>
        <v>Daugavpils, Lāčplēša iela 20</v>
      </c>
      <c r="G18" s="85" t="str">
        <f>'[1]Nodarbību saraksts'!G18</f>
        <v>Daugavpils, Lāčplēša iela 20</v>
      </c>
      <c r="H18" s="85">
        <f>'[1]Nodarbību saraksts'!H18</f>
        <v>0</v>
      </c>
      <c r="I18" s="85">
        <f>'[1]Nodarbību saraksts'!I18</f>
        <v>0</v>
      </c>
      <c r="J18" s="85">
        <f>'[1]Nodarbību saraksts'!J18</f>
        <v>0</v>
      </c>
      <c r="K18" s="85">
        <f>'[1]Nodarbību saraksts'!K18</f>
        <v>0</v>
      </c>
      <c r="L18" s="85">
        <f>'[1]Nodarbību saraksts'!L18</f>
        <v>0</v>
      </c>
      <c r="M18" s="85">
        <f>'[1]Nodarbību saraksts'!M18</f>
        <v>0</v>
      </c>
      <c r="N18" s="85">
        <f>'[1]Nodarbību saraksts'!N18</f>
        <v>0</v>
      </c>
      <c r="O18" s="85">
        <f>'[1]Nodarbību saraksts'!O18</f>
        <v>0</v>
      </c>
      <c r="P18" s="85">
        <f>'[1]Nodarbību saraksts'!P18</f>
        <v>0</v>
      </c>
      <c r="Q18" s="85">
        <f>'[1]Nodarbību saraksts'!Q18</f>
        <v>0</v>
      </c>
      <c r="R18" s="85">
        <f>'[1]Nodarbību saraksts'!R18</f>
        <v>0</v>
      </c>
      <c r="S18" s="86">
        <f>'[1]Nodarbību saraksts'!S18</f>
        <v>0</v>
      </c>
      <c r="T18" s="86">
        <f>'[1]Nodarbību saraksts'!T18</f>
        <v>0</v>
      </c>
    </row>
    <row r="19" spans="1:20" ht="15">
      <c r="A19" s="58" t="s">
        <v>30</v>
      </c>
      <c r="B19" s="88"/>
      <c r="C19" s="88"/>
      <c r="D19" s="85" t="str">
        <f>'[1]Nodarbību saraksts'!D19</f>
        <v>1.1.</v>
      </c>
      <c r="E19" s="85">
        <f>'[1]Nodarbību saraksts'!E19</f>
        <v>0</v>
      </c>
      <c r="F19" s="85" t="str">
        <f>'[1]Nodarbību saraksts'!F19</f>
        <v>Daugavpils, Lāčplēša iela 20</v>
      </c>
      <c r="G19" s="85" t="str">
        <f>'[1]Nodarbību saraksts'!G19</f>
        <v>Daugavpils, Lāčplēša iela 20</v>
      </c>
      <c r="H19" s="85">
        <f>'[1]Nodarbību saraksts'!H19</f>
        <v>0</v>
      </c>
      <c r="I19" s="85">
        <f>'[1]Nodarbību saraksts'!I19</f>
        <v>0</v>
      </c>
      <c r="J19" s="85">
        <f>'[1]Nodarbību saraksts'!J19</f>
        <v>0</v>
      </c>
      <c r="K19" s="85">
        <f>'[1]Nodarbību saraksts'!K19</f>
        <v>0</v>
      </c>
      <c r="L19" s="85">
        <f>'[1]Nodarbību saraksts'!L19</f>
        <v>0</v>
      </c>
      <c r="M19" s="85">
        <f>'[1]Nodarbību saraksts'!M19</f>
        <v>0</v>
      </c>
      <c r="N19" s="85">
        <f>'[1]Nodarbību saraksts'!N19</f>
        <v>0</v>
      </c>
      <c r="O19" s="85">
        <f>'[1]Nodarbību saraksts'!O19</f>
        <v>0</v>
      </c>
      <c r="P19" s="85">
        <f>'[1]Nodarbību saraksts'!P19</f>
        <v>0</v>
      </c>
      <c r="Q19" s="85">
        <f>'[1]Nodarbību saraksts'!Q19</f>
        <v>0</v>
      </c>
      <c r="R19" s="85">
        <f>'[1]Nodarbību saraksts'!R19</f>
        <v>0</v>
      </c>
      <c r="S19" s="86">
        <f>'[1]Nodarbību saraksts'!S19</f>
        <v>0</v>
      </c>
      <c r="T19" s="86">
        <f>'[1]Nodarbību saraksts'!T19</f>
        <v>0</v>
      </c>
    </row>
    <row r="20" spans="1:20" ht="30" customHeight="1">
      <c r="A20" s="58" t="s">
        <v>31</v>
      </c>
      <c r="B20" s="88"/>
      <c r="C20" s="88"/>
      <c r="D20" s="85" t="str">
        <f>'[1]Nodarbību saraksts'!D20</f>
        <v>Slodze -0,05</v>
      </c>
      <c r="E20" s="85">
        <f>'[1]Nodarbību saraksts'!E20</f>
        <v>0</v>
      </c>
      <c r="F20" s="85">
        <f>'[1]Nodarbību saraksts'!F20</f>
        <v>0</v>
      </c>
      <c r="G20" s="85">
        <f>'[1]Nodarbību saraksts'!G20</f>
        <v>0</v>
      </c>
      <c r="H20" s="85">
        <f>'[1]Nodarbību saraksts'!H20</f>
        <v>0</v>
      </c>
      <c r="I20" s="85">
        <f>'[1]Nodarbību saraksts'!I20</f>
        <v>0</v>
      </c>
      <c r="J20" s="85">
        <f>'[1]Nodarbību saraksts'!J20</f>
        <v>0</v>
      </c>
      <c r="K20" s="85">
        <f>'[1]Nodarbību saraksts'!K20</f>
        <v>0</v>
      </c>
      <c r="L20" s="85">
        <f>'[1]Nodarbību saraksts'!L20</f>
        <v>0</v>
      </c>
      <c r="M20" s="85">
        <f>'[1]Nodarbību saraksts'!M20</f>
        <v>0</v>
      </c>
      <c r="N20" s="85">
        <f>'[1]Nodarbību saraksts'!N20</f>
        <v>0</v>
      </c>
      <c r="O20" s="85">
        <f>'[1]Nodarbību saraksts'!O20</f>
        <v>0</v>
      </c>
      <c r="P20" s="85">
        <f>'[1]Nodarbību saraksts'!P20</f>
        <v>0</v>
      </c>
      <c r="Q20" s="85">
        <f>'[1]Nodarbību saraksts'!Q20</f>
        <v>0</v>
      </c>
      <c r="R20" s="85">
        <f>'[1]Nodarbību saraksts'!R20</f>
        <v>0</v>
      </c>
      <c r="S20" s="86">
        <f>'[1]Nodarbību saraksts'!S20</f>
        <v>0</v>
      </c>
      <c r="T20" s="86">
        <f>'[1]Nodarbību saraksts'!T20</f>
        <v>0</v>
      </c>
    </row>
    <row r="21" spans="1:20" ht="15">
      <c r="A21" s="58" t="s">
        <v>32</v>
      </c>
      <c r="B21" s="88"/>
      <c r="C21" s="88"/>
      <c r="D21" s="85">
        <f>'[1]Nodarbību saraksts'!D21</f>
        <v>0</v>
      </c>
      <c r="E21" s="85">
        <f>'[1]Nodarbību saraksts'!E21</f>
        <v>0</v>
      </c>
      <c r="F21" s="85">
        <f>'[1]Nodarbību saraksts'!F21</f>
        <v>0</v>
      </c>
      <c r="G21" s="85">
        <f>'[1]Nodarbību saraksts'!G21</f>
        <v>0</v>
      </c>
      <c r="H21" s="85">
        <f>'[1]Nodarbību saraksts'!H21</f>
        <v>0</v>
      </c>
      <c r="I21" s="85">
        <f>'[1]Nodarbību saraksts'!I21</f>
        <v>0</v>
      </c>
      <c r="J21" s="85">
        <f>'[1]Nodarbību saraksts'!J21</f>
        <v>0</v>
      </c>
      <c r="K21" s="85">
        <f>'[1]Nodarbību saraksts'!K21</f>
        <v>0</v>
      </c>
      <c r="L21" s="85">
        <f>'[1]Nodarbību saraksts'!L21</f>
        <v>0</v>
      </c>
      <c r="M21" s="85">
        <f>'[1]Nodarbību saraksts'!M21</f>
        <v>0</v>
      </c>
      <c r="N21" s="85">
        <f>'[1]Nodarbību saraksts'!N21</f>
        <v>0</v>
      </c>
      <c r="O21" s="85">
        <f>'[1]Nodarbību saraksts'!O21</f>
        <v>0</v>
      </c>
      <c r="P21" s="85">
        <f>'[1]Nodarbību saraksts'!P21</f>
        <v>0</v>
      </c>
      <c r="Q21" s="85">
        <f>'[1]Nodarbību saraksts'!Q21</f>
        <v>0</v>
      </c>
      <c r="R21" s="85">
        <f>'[1]Nodarbību saraksts'!R21</f>
        <v>0</v>
      </c>
      <c r="S21" s="86">
        <f>'[1]Nodarbību saraksts'!S21</f>
        <v>0</v>
      </c>
      <c r="T21" s="86">
        <f>'[1]Nodarbību saraksts'!T21</f>
        <v>0</v>
      </c>
    </row>
    <row r="22" spans="1:20" ht="15">
      <c r="A22" s="58" t="s">
        <v>33</v>
      </c>
      <c r="B22" s="89"/>
      <c r="C22" s="89"/>
      <c r="D22" s="85">
        <f>'[1]Nodarbību saraksts'!D22</f>
        <v>0</v>
      </c>
      <c r="E22" s="85">
        <f>'[1]Nodarbību saraksts'!E22</f>
        <v>0</v>
      </c>
      <c r="F22" s="85">
        <f>'[1]Nodarbību saraksts'!F22</f>
        <v>0</v>
      </c>
      <c r="G22" s="85">
        <f>'[1]Nodarbību saraksts'!G22</f>
        <v>0</v>
      </c>
      <c r="H22" s="85">
        <f>'[1]Nodarbību saraksts'!H22</f>
        <v>0</v>
      </c>
      <c r="I22" s="85">
        <f>'[1]Nodarbību saraksts'!I22</f>
        <v>0</v>
      </c>
      <c r="J22" s="85">
        <f>'[1]Nodarbību saraksts'!J22</f>
        <v>0</v>
      </c>
      <c r="K22" s="85">
        <f>'[1]Nodarbību saraksts'!K22</f>
        <v>0</v>
      </c>
      <c r="L22" s="85">
        <f>'[1]Nodarbību saraksts'!L22</f>
        <v>0</v>
      </c>
      <c r="M22" s="85">
        <f>'[1]Nodarbību saraksts'!M22</f>
        <v>0</v>
      </c>
      <c r="N22" s="85">
        <f>'[1]Nodarbību saraksts'!N22</f>
        <v>0</v>
      </c>
      <c r="O22" s="85">
        <f>'[1]Nodarbību saraksts'!O22</f>
        <v>0</v>
      </c>
      <c r="P22" s="85">
        <f>'[1]Nodarbību saraksts'!P22</f>
        <v>0</v>
      </c>
      <c r="Q22" s="85">
        <f>'[1]Nodarbību saraksts'!Q22</f>
        <v>0</v>
      </c>
      <c r="R22" s="85">
        <f>'[1]Nodarbību saraksts'!R22</f>
        <v>0</v>
      </c>
      <c r="S22" s="86">
        <f>'[1]Nodarbību saraksts'!S22</f>
        <v>0</v>
      </c>
      <c r="T22" s="86">
        <f>'[1]Nodarbību saraksts'!T22</f>
        <v>0</v>
      </c>
    </row>
    <row r="23" spans="1:20">
      <c r="A23" s="69"/>
      <c r="B23" s="70"/>
      <c r="C23" s="70"/>
      <c r="D23" s="70"/>
      <c r="E23" s="70"/>
      <c r="F23" s="70"/>
      <c r="G23" s="70"/>
      <c r="H23" s="70">
        <f>SUM(H13:H20)</f>
        <v>0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20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20" ht="15" customHeight="1">
      <c r="A25" s="58" t="s">
        <v>22</v>
      </c>
      <c r="B25" s="87" t="str">
        <f>'[2]Nodarbību saraksts'!B13</f>
        <v>Iluta Bērziņa</v>
      </c>
      <c r="C25" s="87">
        <f>'[2]Nodarbību saraksts'!C13</f>
        <v>22039989</v>
      </c>
      <c r="D25" s="85" t="str">
        <f>'[2]Nodarbību saraksts'!D13</f>
        <v>1.2.</v>
      </c>
      <c r="E25" s="85">
        <f>'[2]Nodarbību saraksts'!E13</f>
        <v>0</v>
      </c>
      <c r="F25" s="85" t="str">
        <f>'[2]Nodarbību saraksts'!F13</f>
        <v>Sūnu pamatskola</v>
      </c>
      <c r="G25" s="85" t="str">
        <f>'[2]Nodarbību saraksts'!G13</f>
        <v>Skolas iela1, Kūkas, Jēkabpils novads</v>
      </c>
      <c r="H25" s="85">
        <f>'[2]Nodarbību saraksts'!H13</f>
        <v>15</v>
      </c>
      <c r="I25" s="85" t="str">
        <f>'[2]Nodarbību saraksts'!I13</f>
        <v>10.;17.;24.</v>
      </c>
      <c r="J25" s="85" t="str">
        <f>'[2]Nodarbību saraksts'!J13</f>
        <v>01.;08.;15.;29.</v>
      </c>
      <c r="K25" s="85" t="str">
        <f>'[2]Nodarbību saraksts'!K13</f>
        <v>02.;16.;23.;30.</v>
      </c>
      <c r="L25" s="85" t="str">
        <f>'[2]Nodarbību saraksts'!L13</f>
        <v>07.;14.;21.</v>
      </c>
      <c r="M25" s="85" t="str">
        <f>'[2]Nodarbību saraksts'!M13</f>
        <v>11.;18.;25.</v>
      </c>
      <c r="N25" s="85" t="str">
        <f>'[2]Nodarbību saraksts'!N13</f>
        <v>01.;08.;15.;22.</v>
      </c>
      <c r="O25" s="85" t="str">
        <f>'[2]Nodarbību saraksts'!O13</f>
        <v>01.;08.;22.;29.</v>
      </c>
      <c r="P25" s="85" t="str">
        <f>'[2]Nodarbību saraksts'!P13</f>
        <v>05.;12.;19.;26.</v>
      </c>
      <c r="Q25" s="85" t="str">
        <f>'[2]Nodarbību saraksts'!Q13</f>
        <v>03.;10.;17.;24.</v>
      </c>
      <c r="R25" s="85">
        <f>'[2]Nodarbību saraksts'!R13</f>
        <v>0</v>
      </c>
      <c r="S25" s="86">
        <f>'[2]Nodarbību saraksts'!S13</f>
        <v>0.33333333333333331</v>
      </c>
      <c r="T25" s="86">
        <f>'[2]Nodarbību saraksts'!T13</f>
        <v>0.3888888888888889</v>
      </c>
    </row>
    <row r="26" spans="1:20" ht="15" customHeight="1">
      <c r="A26" s="58" t="s">
        <v>24</v>
      </c>
      <c r="B26" s="88"/>
      <c r="C26" s="88"/>
      <c r="D26" s="85" t="str">
        <f>'[2]Nodarbību saraksts'!D14</f>
        <v>2.3.</v>
      </c>
      <c r="E26" s="85">
        <f>'[2]Nodarbību saraksts'!E14</f>
        <v>0</v>
      </c>
      <c r="F26" s="85" t="str">
        <f>'[2]Nodarbību saraksts'!F14</f>
        <v>Jēkabpils 2. vidusskola</v>
      </c>
      <c r="G26" s="85" t="str">
        <f>'[2]Nodarbību saraksts'!G14</f>
        <v>Rīgas iela 199, Jēkabpils</v>
      </c>
      <c r="H26" s="85">
        <f>'[2]Nodarbību saraksts'!H14</f>
        <v>15</v>
      </c>
      <c r="I26" s="85" t="str">
        <f>'[2]Nodarbību saraksts'!I14</f>
        <v>15.;22.;29.</v>
      </c>
      <c r="J26" s="85" t="str">
        <f>'[2]Nodarbību saraksts'!J14</f>
        <v>06.;13.;27.</v>
      </c>
      <c r="K26" s="85" t="str">
        <f>'[2]Nodarbību saraksts'!K14</f>
        <v>03.;10.;17.;24.</v>
      </c>
      <c r="L26" s="85" t="str">
        <f>'[2]Nodarbību saraksts'!L14</f>
        <v>01.;08.;15.</v>
      </c>
      <c r="M26" s="85" t="str">
        <f>'[2]Nodarbību saraksts'!M14</f>
        <v>12.;19.;26.</v>
      </c>
      <c r="N26" s="85" t="str">
        <f>'[2]Nodarbību saraksts'!N14</f>
        <v>02.;09.;16.;23.</v>
      </c>
      <c r="O26" s="85" t="str">
        <f>'[2]Nodarbību saraksts'!O14</f>
        <v>02.;09.;23.;30.</v>
      </c>
      <c r="P26" s="85" t="str">
        <f>'[2]Nodarbību saraksts'!P14</f>
        <v>06.;13.;20.;27.</v>
      </c>
      <c r="Q26" s="85" t="str">
        <f>'[2]Nodarbību saraksts'!Q14</f>
        <v>11.;18.;25.</v>
      </c>
      <c r="R26" s="85">
        <f>'[2]Nodarbību saraksts'!R14</f>
        <v>0</v>
      </c>
      <c r="S26" s="86">
        <f>'[2]Nodarbību saraksts'!S14</f>
        <v>0.63888888888888895</v>
      </c>
      <c r="T26" s="86">
        <f>'[2]Nodarbību saraksts'!T14</f>
        <v>0.70486111111111116</v>
      </c>
    </row>
    <row r="27" spans="1:20" ht="30">
      <c r="A27" s="58" t="s">
        <v>25</v>
      </c>
      <c r="B27" s="88"/>
      <c r="C27" s="88"/>
      <c r="D27" s="85" t="str">
        <f>'[2]Nodarbību saraksts'!D15</f>
        <v>VAM 2.MG</v>
      </c>
      <c r="E27" s="85">
        <f>'[2]Nodarbību saraksts'!E15</f>
        <v>0</v>
      </c>
      <c r="F27" s="85" t="str">
        <f>'[2]Nodarbību saraksts'!F15</f>
        <v>Zasas vidusskola</v>
      </c>
      <c r="G27" s="85" t="str">
        <f>'[2]Nodarbību saraksts'!G15</f>
        <v>Zaļā iela 7, Zasa, Jēkabpils novads</v>
      </c>
      <c r="H27" s="85">
        <f>'[2]Nodarbību saraksts'!H15</f>
        <v>9</v>
      </c>
      <c r="I27" s="85" t="str">
        <f>'[2]Nodarbību saraksts'!I15</f>
        <v>09.</v>
      </c>
      <c r="J27" s="85" t="str">
        <f>'[2]Nodarbību saraksts'!J15</f>
        <v>14.</v>
      </c>
      <c r="K27" s="85" t="str">
        <f>'[2]Nodarbību saraksts'!K15</f>
        <v>25.</v>
      </c>
      <c r="L27" s="85" t="str">
        <f>'[2]Nodarbību saraksts'!L15</f>
        <v>16.</v>
      </c>
      <c r="M27" s="85" t="str">
        <f>'[2]Nodarbību saraksts'!M15</f>
        <v>20.</v>
      </c>
      <c r="N27" s="85" t="str">
        <f>'[2]Nodarbību saraksts'!N15</f>
        <v>17.</v>
      </c>
      <c r="O27" s="85" t="str">
        <f>'[2]Nodarbību saraksts'!O15</f>
        <v>24.</v>
      </c>
      <c r="P27" s="85" t="str">
        <f>'[2]Nodarbību saraksts'!P15</f>
        <v>21.</v>
      </c>
      <c r="Q27" s="85" t="str">
        <f>'[2]Nodarbību saraksts'!Q15</f>
        <v>12.</v>
      </c>
      <c r="R27" s="85">
        <f>'[2]Nodarbību saraksts'!R15</f>
        <v>0</v>
      </c>
      <c r="S27" s="86">
        <f>'[2]Nodarbību saraksts'!S15</f>
        <v>0.375</v>
      </c>
      <c r="T27" s="86">
        <f>'[2]Nodarbību saraksts'!T15</f>
        <v>0.65972222222222221</v>
      </c>
    </row>
    <row r="28" spans="1:20" ht="30">
      <c r="A28" s="58" t="s">
        <v>27</v>
      </c>
      <c r="B28" s="88"/>
      <c r="C28" s="88"/>
      <c r="D28" s="85" t="str">
        <f>'[2]Nodarbību saraksts'!D16</f>
        <v>VAM 1.MG</v>
      </c>
      <c r="E28" s="85">
        <f>'[2]Nodarbību saraksts'!E16</f>
        <v>0</v>
      </c>
      <c r="F28" s="85" t="str">
        <f>'[2]Nodarbību saraksts'!F16</f>
        <v>Zasas vidusskola</v>
      </c>
      <c r="G28" s="85" t="str">
        <f>'[2]Nodarbību saraksts'!G16</f>
        <v>Zaļā iela 7, Zasa, Jēkabpils novads</v>
      </c>
      <c r="H28" s="85">
        <f>'[2]Nodarbību saraksts'!H16</f>
        <v>10</v>
      </c>
      <c r="I28" s="85" t="str">
        <f>'[2]Nodarbību saraksts'!I16</f>
        <v>02.</v>
      </c>
      <c r="J28" s="85" t="str">
        <f>'[2]Nodarbību saraksts'!J16</f>
        <v>07.</v>
      </c>
      <c r="K28" s="85" t="str">
        <f>'[2]Nodarbību saraksts'!K16</f>
        <v>11.</v>
      </c>
      <c r="L28" s="85" t="str">
        <f>'[2]Nodarbību saraksts'!L16</f>
        <v>09.</v>
      </c>
      <c r="M28" s="85" t="str">
        <f>'[2]Nodarbību saraksts'!M16</f>
        <v>13.</v>
      </c>
      <c r="N28" s="85" t="str">
        <f>'[2]Nodarbību saraksts'!N16</f>
        <v>10.</v>
      </c>
      <c r="O28" s="85" t="str">
        <f>'[2]Nodarbību saraksts'!O16</f>
        <v>10.</v>
      </c>
      <c r="P28" s="85" t="str">
        <f>'[2]Nodarbību saraksts'!P16</f>
        <v>07.</v>
      </c>
      <c r="Q28" s="85" t="str">
        <f>'[2]Nodarbību saraksts'!Q16</f>
        <v>05.</v>
      </c>
      <c r="R28" s="85">
        <f>'[2]Nodarbību saraksts'!R16</f>
        <v>0</v>
      </c>
      <c r="S28" s="86">
        <f>'[2]Nodarbību saraksts'!S16</f>
        <v>0.375</v>
      </c>
      <c r="T28" s="86">
        <f>'[2]Nodarbību saraksts'!T16</f>
        <v>0.65972222222222221</v>
      </c>
    </row>
    <row r="29" spans="1:20" ht="15">
      <c r="A29" s="58" t="s">
        <v>28</v>
      </c>
      <c r="B29" s="88"/>
      <c r="C29" s="88"/>
      <c r="D29" s="85" t="str">
        <f>'[2]Nodarbību saraksts'!D17</f>
        <v>Studijas</v>
      </c>
      <c r="E29" s="85">
        <f>'[2]Nodarbību saraksts'!E17</f>
        <v>0</v>
      </c>
      <c r="F29" s="85">
        <f>'[2]Nodarbību saraksts'!F17</f>
        <v>0</v>
      </c>
      <c r="G29" s="85">
        <f>'[2]Nodarbību saraksts'!G17</f>
        <v>0</v>
      </c>
      <c r="H29" s="85">
        <f>'[2]Nodarbību saraksts'!H17</f>
        <v>0</v>
      </c>
      <c r="I29" s="85">
        <f>'[2]Nodarbību saraksts'!I17</f>
        <v>0</v>
      </c>
      <c r="J29" s="85">
        <f>'[2]Nodarbību saraksts'!J17</f>
        <v>0</v>
      </c>
      <c r="K29" s="85">
        <f>'[2]Nodarbību saraksts'!K17</f>
        <v>0</v>
      </c>
      <c r="L29" s="85">
        <f>'[2]Nodarbību saraksts'!L17</f>
        <v>0</v>
      </c>
      <c r="M29" s="85">
        <f>'[2]Nodarbību saraksts'!M17</f>
        <v>0</v>
      </c>
      <c r="N29" s="85">
        <f>'[2]Nodarbību saraksts'!N17</f>
        <v>0</v>
      </c>
      <c r="O29" s="85">
        <f>'[2]Nodarbību saraksts'!O17</f>
        <v>0</v>
      </c>
      <c r="P29" s="85">
        <f>'[2]Nodarbību saraksts'!P17</f>
        <v>0</v>
      </c>
      <c r="Q29" s="85">
        <f>'[2]Nodarbību saraksts'!Q17</f>
        <v>0</v>
      </c>
      <c r="R29" s="85">
        <f>'[2]Nodarbību saraksts'!R17</f>
        <v>0</v>
      </c>
      <c r="S29" s="86">
        <f>'[2]Nodarbību saraksts'!S17</f>
        <v>0</v>
      </c>
      <c r="T29" s="86">
        <f>'[2]Nodarbību saraksts'!T17</f>
        <v>0</v>
      </c>
    </row>
    <row r="30" spans="1:20" ht="15">
      <c r="A30" s="58" t="s">
        <v>29</v>
      </c>
      <c r="B30" s="88"/>
      <c r="C30" s="88"/>
      <c r="D30" s="85">
        <f>'[2]Nodarbību saraksts'!D18</f>
        <v>0</v>
      </c>
      <c r="E30" s="85">
        <f>'[2]Nodarbību saraksts'!E18</f>
        <v>0</v>
      </c>
      <c r="F30" s="85">
        <f>'[2]Nodarbību saraksts'!F18</f>
        <v>0</v>
      </c>
      <c r="G30" s="85">
        <f>'[2]Nodarbību saraksts'!G18</f>
        <v>0</v>
      </c>
      <c r="H30" s="85">
        <f>'[2]Nodarbību saraksts'!H18</f>
        <v>0</v>
      </c>
      <c r="I30" s="85">
        <f>'[2]Nodarbību saraksts'!I18</f>
        <v>0</v>
      </c>
      <c r="J30" s="85">
        <f>'[2]Nodarbību saraksts'!J18</f>
        <v>0</v>
      </c>
      <c r="K30" s="85">
        <f>'[2]Nodarbību saraksts'!K18</f>
        <v>0</v>
      </c>
      <c r="L30" s="85">
        <f>'[2]Nodarbību saraksts'!L18</f>
        <v>0</v>
      </c>
      <c r="M30" s="85">
        <f>'[2]Nodarbību saraksts'!M18</f>
        <v>0</v>
      </c>
      <c r="N30" s="85">
        <f>'[2]Nodarbību saraksts'!N18</f>
        <v>0</v>
      </c>
      <c r="O30" s="85">
        <f>'[2]Nodarbību saraksts'!O18</f>
        <v>0</v>
      </c>
      <c r="P30" s="85">
        <f>'[2]Nodarbību saraksts'!P18</f>
        <v>0</v>
      </c>
      <c r="Q30" s="85">
        <f>'[2]Nodarbību saraksts'!Q18</f>
        <v>0</v>
      </c>
      <c r="R30" s="85">
        <f>'[2]Nodarbību saraksts'!R18</f>
        <v>0</v>
      </c>
      <c r="S30" s="86">
        <f>'[2]Nodarbību saraksts'!S18</f>
        <v>0</v>
      </c>
      <c r="T30" s="86">
        <f>'[2]Nodarbību saraksts'!T18</f>
        <v>0</v>
      </c>
    </row>
    <row r="31" spans="1:20" ht="15">
      <c r="A31" s="58" t="s">
        <v>30</v>
      </c>
      <c r="B31" s="88"/>
      <c r="C31" s="88"/>
      <c r="D31" s="85">
        <f>'[2]Nodarbību saraksts'!D19</f>
        <v>0</v>
      </c>
      <c r="E31" s="85">
        <f>'[2]Nodarbību saraksts'!E19</f>
        <v>0</v>
      </c>
      <c r="F31" s="85">
        <f>'[2]Nodarbību saraksts'!F19</f>
        <v>0</v>
      </c>
      <c r="G31" s="85">
        <f>'[2]Nodarbību saraksts'!G19</f>
        <v>0</v>
      </c>
      <c r="H31" s="85">
        <f>'[2]Nodarbību saraksts'!H19</f>
        <v>0</v>
      </c>
      <c r="I31" s="85">
        <f>'[2]Nodarbību saraksts'!I19</f>
        <v>0</v>
      </c>
      <c r="J31" s="85">
        <f>'[2]Nodarbību saraksts'!J19</f>
        <v>0</v>
      </c>
      <c r="K31" s="85">
        <f>'[2]Nodarbību saraksts'!K19</f>
        <v>0</v>
      </c>
      <c r="L31" s="85">
        <f>'[2]Nodarbību saraksts'!L19</f>
        <v>0</v>
      </c>
      <c r="M31" s="85">
        <f>'[2]Nodarbību saraksts'!M19</f>
        <v>0</v>
      </c>
      <c r="N31" s="85">
        <f>'[2]Nodarbību saraksts'!N19</f>
        <v>0</v>
      </c>
      <c r="O31" s="85">
        <f>'[2]Nodarbību saraksts'!O19</f>
        <v>0</v>
      </c>
      <c r="P31" s="85">
        <f>'[2]Nodarbību saraksts'!P19</f>
        <v>0</v>
      </c>
      <c r="Q31" s="85">
        <f>'[2]Nodarbību saraksts'!Q19</f>
        <v>0</v>
      </c>
      <c r="R31" s="85">
        <f>'[2]Nodarbību saraksts'!R19</f>
        <v>0</v>
      </c>
      <c r="S31" s="86">
        <f>'[2]Nodarbību saraksts'!S19</f>
        <v>0</v>
      </c>
      <c r="T31" s="86">
        <f>'[2]Nodarbību saraksts'!T19</f>
        <v>0</v>
      </c>
    </row>
    <row r="32" spans="1:20" ht="15">
      <c r="A32" s="58" t="s">
        <v>31</v>
      </c>
      <c r="B32" s="88"/>
      <c r="C32" s="88"/>
      <c r="D32" s="85">
        <f>'[2]Nodarbību saraksts'!D20</f>
        <v>0</v>
      </c>
      <c r="E32" s="85">
        <f>'[2]Nodarbību saraksts'!E20</f>
        <v>0</v>
      </c>
      <c r="F32" s="85">
        <f>'[2]Nodarbību saraksts'!F20</f>
        <v>0</v>
      </c>
      <c r="G32" s="85">
        <f>'[2]Nodarbību saraksts'!G20</f>
        <v>0</v>
      </c>
      <c r="H32" s="85">
        <f>'[2]Nodarbību saraksts'!H20</f>
        <v>0</v>
      </c>
      <c r="I32" s="85">
        <f>'[2]Nodarbību saraksts'!I20</f>
        <v>0</v>
      </c>
      <c r="J32" s="85">
        <f>'[2]Nodarbību saraksts'!J20</f>
        <v>0</v>
      </c>
      <c r="K32" s="85">
        <f>'[2]Nodarbību saraksts'!K20</f>
        <v>0</v>
      </c>
      <c r="L32" s="85">
        <f>'[2]Nodarbību saraksts'!L20</f>
        <v>0</v>
      </c>
      <c r="M32" s="85">
        <f>'[2]Nodarbību saraksts'!M20</f>
        <v>0</v>
      </c>
      <c r="N32" s="85">
        <f>'[2]Nodarbību saraksts'!N20</f>
        <v>0</v>
      </c>
      <c r="O32" s="85">
        <f>'[2]Nodarbību saraksts'!O20</f>
        <v>0</v>
      </c>
      <c r="P32" s="85">
        <f>'[2]Nodarbību saraksts'!P20</f>
        <v>0</v>
      </c>
      <c r="Q32" s="85">
        <f>'[2]Nodarbību saraksts'!Q20</f>
        <v>0</v>
      </c>
      <c r="R32" s="85">
        <f>'[2]Nodarbību saraksts'!R20</f>
        <v>0</v>
      </c>
      <c r="S32" s="86">
        <f>'[2]Nodarbību saraksts'!S20</f>
        <v>0</v>
      </c>
      <c r="T32" s="86">
        <f>'[2]Nodarbību saraksts'!T20</f>
        <v>0</v>
      </c>
    </row>
    <row r="33" spans="1:20" ht="15">
      <c r="A33" s="58" t="s">
        <v>32</v>
      </c>
      <c r="B33" s="88"/>
      <c r="C33" s="88"/>
      <c r="D33" s="85">
        <f>'[2]Nodarbību saraksts'!D21</f>
        <v>0</v>
      </c>
      <c r="E33" s="85">
        <f>'[2]Nodarbību saraksts'!E21</f>
        <v>0</v>
      </c>
      <c r="F33" s="85">
        <f>'[2]Nodarbību saraksts'!F21</f>
        <v>0</v>
      </c>
      <c r="G33" s="85">
        <f>'[2]Nodarbību saraksts'!G21</f>
        <v>0</v>
      </c>
      <c r="H33" s="85">
        <f>'[2]Nodarbību saraksts'!H21</f>
        <v>0</v>
      </c>
      <c r="I33" s="85">
        <f>'[2]Nodarbību saraksts'!I21</f>
        <v>0</v>
      </c>
      <c r="J33" s="85">
        <f>'[2]Nodarbību saraksts'!J21</f>
        <v>0</v>
      </c>
      <c r="K33" s="85">
        <f>'[2]Nodarbību saraksts'!K21</f>
        <v>0</v>
      </c>
      <c r="L33" s="85">
        <f>'[2]Nodarbību saraksts'!L21</f>
        <v>0</v>
      </c>
      <c r="M33" s="85">
        <f>'[2]Nodarbību saraksts'!M21</f>
        <v>0</v>
      </c>
      <c r="N33" s="85">
        <f>'[2]Nodarbību saraksts'!N21</f>
        <v>0</v>
      </c>
      <c r="O33" s="85">
        <f>'[2]Nodarbību saraksts'!O21</f>
        <v>0</v>
      </c>
      <c r="P33" s="85">
        <f>'[2]Nodarbību saraksts'!P21</f>
        <v>0</v>
      </c>
      <c r="Q33" s="85">
        <f>'[2]Nodarbību saraksts'!Q21</f>
        <v>0</v>
      </c>
      <c r="R33" s="85">
        <f>'[2]Nodarbību saraksts'!R21</f>
        <v>0</v>
      </c>
      <c r="S33" s="86">
        <f>'[2]Nodarbību saraksts'!S21</f>
        <v>0</v>
      </c>
      <c r="T33" s="86">
        <f>'[2]Nodarbību saraksts'!T21</f>
        <v>0</v>
      </c>
    </row>
    <row r="34" spans="1:20" ht="15">
      <c r="A34" s="58" t="s">
        <v>33</v>
      </c>
      <c r="B34" s="89"/>
      <c r="C34" s="89"/>
      <c r="D34" s="85">
        <f>'[2]Nodarbību saraksts'!D22</f>
        <v>0</v>
      </c>
      <c r="E34" s="85">
        <f>'[2]Nodarbību saraksts'!E22</f>
        <v>0</v>
      </c>
      <c r="F34" s="85">
        <f>'[2]Nodarbību saraksts'!F22</f>
        <v>0</v>
      </c>
      <c r="G34" s="85">
        <f>'[2]Nodarbību saraksts'!G22</f>
        <v>0</v>
      </c>
      <c r="H34" s="85">
        <f>'[2]Nodarbību saraksts'!H22</f>
        <v>0</v>
      </c>
      <c r="I34" s="85">
        <f>'[2]Nodarbību saraksts'!I22</f>
        <v>0</v>
      </c>
      <c r="J34" s="85">
        <f>'[2]Nodarbību saraksts'!J22</f>
        <v>0</v>
      </c>
      <c r="K34" s="85">
        <f>'[2]Nodarbību saraksts'!K22</f>
        <v>0</v>
      </c>
      <c r="L34" s="85">
        <f>'[2]Nodarbību saraksts'!L22</f>
        <v>0</v>
      </c>
      <c r="M34" s="85">
        <f>'[2]Nodarbību saraksts'!M22</f>
        <v>0</v>
      </c>
      <c r="N34" s="85">
        <f>'[2]Nodarbību saraksts'!N22</f>
        <v>0</v>
      </c>
      <c r="O34" s="85">
        <f>'[2]Nodarbību saraksts'!O22</f>
        <v>0</v>
      </c>
      <c r="P34" s="85">
        <f>'[2]Nodarbību saraksts'!P22</f>
        <v>0</v>
      </c>
      <c r="Q34" s="85">
        <f>'[2]Nodarbību saraksts'!Q22</f>
        <v>0</v>
      </c>
      <c r="R34" s="85">
        <f>'[2]Nodarbību saraksts'!R22</f>
        <v>0</v>
      </c>
      <c r="S34" s="86">
        <f>'[2]Nodarbību saraksts'!S22</f>
        <v>0</v>
      </c>
      <c r="T34" s="86">
        <f>'[2]Nodarbību saraksts'!T22</f>
        <v>0</v>
      </c>
    </row>
    <row r="35" spans="1:20">
      <c r="A35" s="69"/>
      <c r="B35" s="70"/>
      <c r="C35" s="70"/>
      <c r="D35" s="70"/>
      <c r="E35" s="70"/>
      <c r="F35" s="70"/>
      <c r="G35" s="70"/>
      <c r="H35" s="70">
        <f>SUM(H25:H32)</f>
        <v>49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20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1:20" ht="15" customHeight="1">
      <c r="A37" s="58" t="s">
        <v>22</v>
      </c>
      <c r="B37" s="87" t="str">
        <f>'[3]Nodarbību saraksts'!B13</f>
        <v>Kristīne Bondarenko</v>
      </c>
      <c r="C37" s="87">
        <f>'[3]Nodarbību saraksts'!C13</f>
        <v>25744594</v>
      </c>
      <c r="D37" s="85" t="str">
        <f>'[3]Nodarbību saraksts'!D13</f>
        <v>1.2.</v>
      </c>
      <c r="E37" s="85" t="str">
        <f>'[3]Nodarbību saraksts'!E13</f>
        <v>4-6 klase</v>
      </c>
      <c r="F37" s="85" t="str">
        <f>'[3]Nodarbību saraksts'!F13</f>
        <v>Zilupes vidusskola</v>
      </c>
      <c r="G37" s="85" t="str">
        <f>'[3]Nodarbību saraksts'!G13</f>
        <v>Skolas iela 1, Zilupe</v>
      </c>
      <c r="H37" s="85">
        <f>'[3]Nodarbību saraksts'!H13</f>
        <v>25</v>
      </c>
      <c r="I37" s="85" t="str">
        <f>'[3]Nodarbību saraksts'!I13</f>
        <v>09.;13.;20.</v>
      </c>
      <c r="J37" s="85" t="str">
        <f>'[3]Nodarbību saraksts'!J13</f>
        <v>04.;11.;25.</v>
      </c>
      <c r="K37" s="85" t="str">
        <f>'[3]Nodarbību saraksts'!K13</f>
        <v>01.;08.;17.;22.;29.</v>
      </c>
      <c r="L37" s="85" t="str">
        <f>'[3]Nodarbību saraksts'!L13</f>
        <v>01.;13.;17.</v>
      </c>
      <c r="M37" s="85" t="str">
        <f>'[3]Nodarbību saraksts'!M13</f>
        <v>10.;17.;12.;19.</v>
      </c>
      <c r="N37" s="85" t="str">
        <f>'[3]Nodarbību saraksts'!N13</f>
        <v>02.;09.;11.;23</v>
      </c>
      <c r="O37" s="85" t="str">
        <f>'[3]Nodarbību saraksts'!O13</f>
        <v>02.;09.;23.;30</v>
      </c>
      <c r="P37" s="85" t="str">
        <f>'[3]Nodarbību saraksts'!P13</f>
        <v>01.;04.;20.;27.</v>
      </c>
      <c r="Q37" s="85" t="str">
        <f>'[3]Nodarbību saraksts'!Q13</f>
        <v>12.;18.;25</v>
      </c>
      <c r="R37" s="85" t="str">
        <f>'[3]Nodarbību saraksts'!R13</f>
        <v>trešdiena</v>
      </c>
      <c r="S37" s="86">
        <f>'[3]Nodarbību saraksts'!S13</f>
        <v>0.54513888888888884</v>
      </c>
      <c r="T37" s="86">
        <f>'[3]Nodarbību saraksts'!T13</f>
        <v>0.61111111111111116</v>
      </c>
    </row>
    <row r="38" spans="1:20" ht="45" customHeight="1">
      <c r="A38" s="58" t="s">
        <v>24</v>
      </c>
      <c r="B38" s="88"/>
      <c r="C38" s="88"/>
      <c r="D38" s="85" t="str">
        <f>'[3]Nodarbību saraksts'!D14</f>
        <v>Speciālais kurss</v>
      </c>
      <c r="E38" s="85" t="str">
        <f>'[3]Nodarbību saraksts'!E14</f>
        <v xml:space="preserve">Zilupe </v>
      </c>
      <c r="F38" s="85" t="str">
        <f>'[3]Nodarbību saraksts'!F14</f>
        <v>Zilupes vidusskola</v>
      </c>
      <c r="G38" s="85" t="str">
        <f>'[3]Nodarbību saraksts'!G14</f>
        <v>Skolas iela 1, Zilupe</v>
      </c>
      <c r="H38" s="85">
        <f>'[3]Nodarbību saraksts'!H14</f>
        <v>10</v>
      </c>
      <c r="I38" s="85" t="str">
        <f>'[3]Nodarbību saraksts'!I14</f>
        <v>06.;09.;13.;20.</v>
      </c>
      <c r="J38" s="85" t="str">
        <f>'[3]Nodarbību saraksts'!J14</f>
        <v>04.;11.;18.;25.</v>
      </c>
      <c r="K38" s="85" t="str">
        <f>'[3]Nodarbību saraksts'!K14</f>
        <v>01.;08.;13.;29.</v>
      </c>
      <c r="L38" s="85" t="str">
        <f>'[3]Nodarbību saraksts'!L14</f>
        <v>01.;13.;17.;21.</v>
      </c>
      <c r="M38" s="85" t="str">
        <f>'[3]Nodarbību saraksts'!M14</f>
        <v>10.;17.;12.;19.</v>
      </c>
      <c r="N38" s="85" t="str">
        <f>'[3]Nodarbību saraksts'!N14</f>
        <v>02.;09.;11.;23</v>
      </c>
      <c r="O38" s="85" t="str">
        <f>'[3]Nodarbību saraksts'!O14</f>
        <v>02.;09.;23.;30</v>
      </c>
      <c r="P38" s="85" t="str">
        <f>'[3]Nodarbību saraksts'!P14</f>
        <v>01.;06.;20.;27.</v>
      </c>
      <c r="Q38" s="85" t="str">
        <f>'[3]Nodarbību saraksts'!Q14</f>
        <v>12.;18.;25</v>
      </c>
      <c r="R38" s="85" t="str">
        <f>'[3]Nodarbību saraksts'!R14</f>
        <v>trešdiena</v>
      </c>
      <c r="S38" s="86">
        <f>'[3]Nodarbību saraksts'!S14</f>
        <v>0.61805555555555558</v>
      </c>
      <c r="T38" s="86">
        <f>'[3]Nodarbību saraksts'!T14</f>
        <v>0.68402777777777779</v>
      </c>
    </row>
    <row r="39" spans="1:20" ht="15" customHeight="1">
      <c r="A39" s="58" t="s">
        <v>25</v>
      </c>
      <c r="B39" s="88"/>
      <c r="C39" s="88"/>
      <c r="D39" s="85" t="str">
        <f>'[3]Nodarbību saraksts'!D15</f>
        <v>2.4.</v>
      </c>
      <c r="E39" s="85" t="str">
        <f>'[3]Nodarbību saraksts'!E15</f>
        <v>7-9 klase</v>
      </c>
      <c r="F39" s="85" t="str">
        <f>'[3]Nodarbību saraksts'!F15</f>
        <v>Zilupes vidusskola</v>
      </c>
      <c r="G39" s="85" t="str">
        <f>'[3]Nodarbību saraksts'!G15</f>
        <v>Skolas iela 1, Zilupe</v>
      </c>
      <c r="H39" s="85">
        <f>'[3]Nodarbību saraksts'!H15</f>
        <v>15</v>
      </c>
      <c r="I39" s="85" t="str">
        <f>'[3]Nodarbību saraksts'!I15</f>
        <v>10.;17.;24</v>
      </c>
      <c r="J39" s="85" t="str">
        <f>'[3]Nodarbību saraksts'!J15</f>
        <v>07.;14.;28.</v>
      </c>
      <c r="K39" s="85" t="str">
        <f>'[3]Nodarbību saraksts'!K15</f>
        <v>04.;11.;10.</v>
      </c>
      <c r="L39" s="85" t="str">
        <f>'[3]Nodarbību saraksts'!L15</f>
        <v>02.;09.;10.</v>
      </c>
      <c r="M39" s="85" t="str">
        <f>'[3]Nodarbību saraksts'!M15</f>
        <v>13.;20.;27.</v>
      </c>
      <c r="N39" s="85" t="str">
        <f>'[3]Nodarbību saraksts'!N15</f>
        <v>03.;10.;17.;24</v>
      </c>
      <c r="O39" s="85" t="str">
        <f>'[3]Nodarbību saraksts'!O15</f>
        <v>03.;10.;24.;31</v>
      </c>
      <c r="P39" s="85" t="str">
        <f>'[3]Nodarbību saraksts'!P15</f>
        <v>11.;14.;21.;28.</v>
      </c>
      <c r="Q39" s="85" t="str">
        <f>'[3]Nodarbību saraksts'!Q15</f>
        <v>05.;19.;27</v>
      </c>
      <c r="R39" s="85" t="str">
        <f>'[3]Nodarbību saraksts'!R15</f>
        <v>ceturtdiena</v>
      </c>
      <c r="S39" s="86">
        <f>'[3]Nodarbību saraksts'!S15</f>
        <v>0.5625</v>
      </c>
      <c r="T39" s="86">
        <f>'[3]Nodarbību saraksts'!T15</f>
        <v>0.62847222222222221</v>
      </c>
    </row>
    <row r="40" spans="1:20" ht="15" customHeight="1">
      <c r="A40" s="58" t="s">
        <v>27</v>
      </c>
      <c r="B40" s="88"/>
      <c r="C40" s="88"/>
      <c r="D40" s="85" t="str">
        <f>'[3]Nodarbību saraksts'!D16</f>
        <v>3.6.</v>
      </c>
      <c r="E40" s="85" t="str">
        <f>'[3]Nodarbību saraksts'!E16</f>
        <v>10-12 klase</v>
      </c>
      <c r="F40" s="85" t="str">
        <f>'[3]Nodarbību saraksts'!F16</f>
        <v>Zilupes vidusskola</v>
      </c>
      <c r="G40" s="85" t="str">
        <f>'[3]Nodarbību saraksts'!G16</f>
        <v>Skolas iela 1, Zilupe</v>
      </c>
      <c r="H40" s="85">
        <f>'[3]Nodarbību saraksts'!H16</f>
        <v>25</v>
      </c>
      <c r="I40" s="85" t="str">
        <f>'[3]Nodarbību saraksts'!I16</f>
        <v>16.;23.;30.</v>
      </c>
      <c r="J40" s="85" t="str">
        <f>'[3]Nodarbību saraksts'!J16</f>
        <v>07.;14.;28.</v>
      </c>
      <c r="K40" s="85" t="str">
        <f>'[3]Nodarbību saraksts'!K16</f>
        <v>04.;11.;10.</v>
      </c>
      <c r="L40" s="85" t="str">
        <f>'[3]Nodarbību saraksts'!L16</f>
        <v>02.;09.;10.</v>
      </c>
      <c r="M40" s="85" t="str">
        <f>'[3]Nodarbību saraksts'!M16</f>
        <v>13.;20.;27.</v>
      </c>
      <c r="N40" s="85" t="str">
        <f>'[3]Nodarbību saraksts'!N16</f>
        <v>03.;10.;17.;24</v>
      </c>
      <c r="O40" s="85" t="str">
        <f>'[3]Nodarbību saraksts'!O16</f>
        <v>03.;10.;24.;31.</v>
      </c>
      <c r="P40" s="85" t="str">
        <f>'[3]Nodarbību saraksts'!P16</f>
        <v>13.;14.;21.;28.</v>
      </c>
      <c r="Q40" s="85" t="str">
        <f>'[3]Nodarbību saraksts'!Q16</f>
        <v>05.;19.;27</v>
      </c>
      <c r="R40" s="85" t="str">
        <f>'[3]Nodarbību saraksts'!R16</f>
        <v>ceturtdiena</v>
      </c>
      <c r="S40" s="86">
        <f>'[3]Nodarbību saraksts'!S16</f>
        <v>0.63194444444444442</v>
      </c>
      <c r="T40" s="86">
        <f>'[3]Nodarbību saraksts'!T16</f>
        <v>0.69791666666666663</v>
      </c>
    </row>
    <row r="41" spans="1:20" ht="15" customHeight="1">
      <c r="A41" s="58" t="s">
        <v>28</v>
      </c>
      <c r="B41" s="88"/>
      <c r="C41" s="88"/>
      <c r="D41" s="85" t="str">
        <f>'[3]Nodarbību saraksts'!D17</f>
        <v>2.3.</v>
      </c>
      <c r="E41" s="85" t="str">
        <f>'[3]Nodarbību saraksts'!E17</f>
        <v>4-9 klase</v>
      </c>
      <c r="F41" s="85" t="str">
        <f>'[3]Nodarbību saraksts'!F17</f>
        <v>Pildas pamatskola</v>
      </c>
      <c r="G41" s="85" t="str">
        <f>'[3]Nodarbību saraksts'!G17</f>
        <v>Pilda, Ludzas novads</v>
      </c>
      <c r="H41" s="85">
        <f>'[3]Nodarbību saraksts'!H17</f>
        <v>15</v>
      </c>
      <c r="I41" s="85" t="str">
        <f>'[3]Nodarbību saraksts'!I17</f>
        <v>14.;22.;28</v>
      </c>
      <c r="J41" s="85" t="str">
        <f>'[3]Nodarbību saraksts'!J17</f>
        <v>05.;12.;26.</v>
      </c>
      <c r="K41" s="85" t="str">
        <f>'[3]Nodarbību saraksts'!K17</f>
        <v>02.;09.;16.;23.;30.</v>
      </c>
      <c r="L41" s="85" t="str">
        <f>'[3]Nodarbību saraksts'!L17</f>
        <v>07.;14.;21.</v>
      </c>
      <c r="M41" s="85" t="str">
        <f>'[3]Nodarbību saraksts'!M17</f>
        <v>11.;18.;25.</v>
      </c>
      <c r="N41" s="85" t="str">
        <f>'[3]Nodarbību saraksts'!N17</f>
        <v>01.;08.;15.;21</v>
      </c>
      <c r="O41" s="85" t="str">
        <f>'[3]Nodarbību saraksts'!O17</f>
        <v>01.;08.;22.;29</v>
      </c>
      <c r="P41" s="85" t="str">
        <f>'[3]Nodarbību saraksts'!P17</f>
        <v>05.;12.;19.;25.</v>
      </c>
      <c r="Q41" s="85" t="str">
        <f>'[3]Nodarbību saraksts'!Q17</f>
        <v>10.;17.;24.;31.</v>
      </c>
      <c r="R41" s="85" t="str">
        <f>'[3]Nodarbību saraksts'!R17</f>
        <v>otrtdiena</v>
      </c>
      <c r="S41" s="86">
        <f>'[3]Nodarbību saraksts'!S17</f>
        <v>0.59722222222222221</v>
      </c>
      <c r="T41" s="86">
        <f>'[3]Nodarbību saraksts'!T17</f>
        <v>0.69444444444444442</v>
      </c>
    </row>
    <row r="42" spans="1:20" ht="30">
      <c r="A42" s="58" t="s">
        <v>29</v>
      </c>
      <c r="B42" s="88"/>
      <c r="C42" s="88"/>
      <c r="D42" s="85" t="str">
        <f>'[3]Nodarbību saraksts'!D18</f>
        <v>VAM 1.MG</v>
      </c>
      <c r="E42" s="85" t="str">
        <f>'[3]Nodarbību saraksts'!E18</f>
        <v>10,11.klases</v>
      </c>
      <c r="F42" s="85" t="str">
        <f>'[3]Nodarbību saraksts'!F18</f>
        <v>L. Rancānes Makašānu Amatu vidusskola</v>
      </c>
      <c r="G42" s="85" t="str">
        <f>'[3]Nodarbību saraksts'!G18</f>
        <v>Ivgolova, Verēmu pagasts,Rēzeknes novads.</v>
      </c>
      <c r="H42" s="85">
        <f>'[3]Nodarbību saraksts'!H18</f>
        <v>15</v>
      </c>
      <c r="I42" s="85">
        <f>'[3]Nodarbību saraksts'!I18</f>
        <v>30</v>
      </c>
      <c r="J42" s="85">
        <f>'[3]Nodarbību saraksts'!J18</f>
        <v>29</v>
      </c>
      <c r="K42" s="85">
        <f>'[3]Nodarbību saraksts'!K18</f>
        <v>26</v>
      </c>
      <c r="L42" s="85" t="str">
        <f>'[3]Nodarbību saraksts'!L18</f>
        <v>03.;20</v>
      </c>
      <c r="M42" s="85">
        <f>'[3]Nodarbību saraksts'!M18</f>
        <v>0</v>
      </c>
      <c r="N42" s="85" t="str">
        <f>'[3]Nodarbību saraksts'!N18</f>
        <v>04.;18</v>
      </c>
      <c r="O42" s="85">
        <f>'[3]Nodarbību saraksts'!O18</f>
        <v>11</v>
      </c>
      <c r="P42" s="85" t="str">
        <f>'[3]Nodarbību saraksts'!P18</f>
        <v>8.</v>
      </c>
      <c r="Q42" s="85">
        <f>'[3]Nodarbību saraksts'!Q18</f>
        <v>13</v>
      </c>
      <c r="R42" s="85" t="str">
        <f>'[3]Nodarbību saraksts'!R18</f>
        <v>piektdiena</v>
      </c>
      <c r="S42" s="86">
        <f>'[3]Nodarbību saraksts'!S18</f>
        <v>0.35416666666666669</v>
      </c>
      <c r="T42" s="86">
        <f>'[3]Nodarbību saraksts'!T18</f>
        <v>0.65277777777777779</v>
      </c>
    </row>
    <row r="43" spans="1:20" ht="30" customHeight="1">
      <c r="A43" s="58" t="s">
        <v>30</v>
      </c>
      <c r="B43" s="88"/>
      <c r="C43" s="88"/>
      <c r="D43" s="85" t="str">
        <f>'[3]Nodarbību saraksts'!D19</f>
        <v>VAM 2.MG</v>
      </c>
      <c r="E43" s="85" t="str">
        <f>'[3]Nodarbību saraksts'!E19</f>
        <v>3 E. 3AS</v>
      </c>
      <c r="F43" s="85" t="str">
        <f>'[3]Nodarbību saraksts'!F19</f>
        <v>Rēzeknes tehnikums</v>
      </c>
      <c r="G43" s="85" t="str">
        <f>'[3]Nodarbību saraksts'!G19</f>
        <v>Varoņu iela 11A, Rēzekne</v>
      </c>
      <c r="H43" s="85">
        <f>'[3]Nodarbību saraksts'!H19</f>
        <v>12</v>
      </c>
      <c r="I43" s="85">
        <f>'[3]Nodarbību saraksts'!I19</f>
        <v>0</v>
      </c>
      <c r="J43" s="85">
        <f>'[3]Nodarbību saraksts'!J19</f>
        <v>0</v>
      </c>
      <c r="K43" s="85">
        <f>'[3]Nodarbību saraksts'!K19</f>
        <v>17</v>
      </c>
      <c r="L43" s="85">
        <f>'[3]Nodarbību saraksts'!L19</f>
        <v>8</v>
      </c>
      <c r="M43" s="85">
        <f>'[3]Nodarbību saraksts'!M19</f>
        <v>24</v>
      </c>
      <c r="N43" s="85">
        <f>'[3]Nodarbību saraksts'!N19</f>
        <v>14</v>
      </c>
      <c r="O43" s="85">
        <f>'[3]Nodarbību saraksts'!O19</f>
        <v>4</v>
      </c>
      <c r="P43" s="85" t="str">
        <f>'[3]Nodarbību saraksts'!P19</f>
        <v>7.</v>
      </c>
      <c r="Q43" s="85">
        <f>'[3]Nodarbību saraksts'!Q19</f>
        <v>11</v>
      </c>
      <c r="R43" s="85">
        <f>'[3]Nodarbību saraksts'!R19</f>
        <v>0</v>
      </c>
      <c r="S43" s="86">
        <f>'[3]Nodarbību saraksts'!S19</f>
        <v>0.35416666666666669</v>
      </c>
      <c r="T43" s="86">
        <f>'[3]Nodarbību saraksts'!T19</f>
        <v>0.65277777777777779</v>
      </c>
    </row>
    <row r="44" spans="1:20" ht="30" customHeight="1">
      <c r="A44" s="58" t="s">
        <v>31</v>
      </c>
      <c r="B44" s="88"/>
      <c r="C44" s="88"/>
      <c r="D44" s="85" t="str">
        <f>'[3]Nodarbību saraksts'!D20</f>
        <v>VAM 2.MG</v>
      </c>
      <c r="E44" s="85" t="str">
        <f>'[3]Nodarbību saraksts'!E20</f>
        <v>3K. 3N</v>
      </c>
      <c r="F44" s="85" t="str">
        <f>'[3]Nodarbību saraksts'!F20</f>
        <v>Rēzeknes tehnikums</v>
      </c>
      <c r="G44" s="85" t="str">
        <f>'[3]Nodarbību saraksts'!G20</f>
        <v>Varoņu iela 11A, Rēzekne</v>
      </c>
      <c r="H44" s="85">
        <f>'[3]Nodarbību saraksts'!H20</f>
        <v>14</v>
      </c>
      <c r="I44" s="85">
        <f>'[3]Nodarbību saraksts'!I20</f>
        <v>0</v>
      </c>
      <c r="J44" s="85">
        <f>'[3]Nodarbību saraksts'!J20</f>
        <v>0</v>
      </c>
      <c r="K44" s="85">
        <f>'[3]Nodarbību saraksts'!K20</f>
        <v>24</v>
      </c>
      <c r="L44" s="85">
        <f>'[3]Nodarbību saraksts'!L20</f>
        <v>15</v>
      </c>
      <c r="M44" s="85">
        <f>'[3]Nodarbību saraksts'!M20</f>
        <v>26</v>
      </c>
      <c r="N44" s="85">
        <f>'[3]Nodarbību saraksts'!N20</f>
        <v>22</v>
      </c>
      <c r="O44" s="85">
        <f>'[3]Nodarbību saraksts'!O20</f>
        <v>21</v>
      </c>
      <c r="P44" s="85" t="str">
        <f>'[3]Nodarbību saraksts'!P20</f>
        <v>11.</v>
      </c>
      <c r="Q44" s="85">
        <f>'[3]Nodarbību saraksts'!Q20</f>
        <v>10</v>
      </c>
      <c r="R44" s="85">
        <f>'[3]Nodarbību saraksts'!R20</f>
        <v>0</v>
      </c>
      <c r="S44" s="86">
        <f>'[3]Nodarbību saraksts'!S20</f>
        <v>0.35416666666666669</v>
      </c>
      <c r="T44" s="86">
        <f>'[3]Nodarbību saraksts'!T20</f>
        <v>0.65277777777777779</v>
      </c>
    </row>
    <row r="45" spans="1:20" ht="15">
      <c r="A45" s="58" t="s">
        <v>32</v>
      </c>
      <c r="B45" s="88"/>
      <c r="C45" s="88"/>
      <c r="D45" s="85">
        <f>'[3]Nodarbību saraksts'!D21</f>
        <v>0</v>
      </c>
      <c r="E45" s="85">
        <f>'[3]Nodarbību saraksts'!E21</f>
        <v>0</v>
      </c>
      <c r="F45" s="85">
        <f>'[3]Nodarbību saraksts'!F21</f>
        <v>0</v>
      </c>
      <c r="G45" s="85">
        <f>'[3]Nodarbību saraksts'!G21</f>
        <v>0</v>
      </c>
      <c r="H45" s="85">
        <f>'[3]Nodarbību saraksts'!H21</f>
        <v>0</v>
      </c>
      <c r="I45" s="85">
        <f>'[3]Nodarbību saraksts'!I21</f>
        <v>0</v>
      </c>
      <c r="J45" s="85">
        <f>'[3]Nodarbību saraksts'!J21</f>
        <v>0</v>
      </c>
      <c r="K45" s="85">
        <f>'[3]Nodarbību saraksts'!K21</f>
        <v>0</v>
      </c>
      <c r="L45" s="85">
        <f>'[3]Nodarbību saraksts'!L21</f>
        <v>0</v>
      </c>
      <c r="M45" s="85">
        <f>'[3]Nodarbību saraksts'!M21</f>
        <v>0</v>
      </c>
      <c r="N45" s="85">
        <f>'[3]Nodarbību saraksts'!N21</f>
        <v>0</v>
      </c>
      <c r="O45" s="85">
        <f>'[3]Nodarbību saraksts'!O21</f>
        <v>0</v>
      </c>
      <c r="P45" s="85">
        <f>'[3]Nodarbību saraksts'!P21</f>
        <v>0</v>
      </c>
      <c r="Q45" s="85">
        <f>'[3]Nodarbību saraksts'!Q21</f>
        <v>0</v>
      </c>
      <c r="R45" s="85">
        <f>'[3]Nodarbību saraksts'!R21</f>
        <v>0</v>
      </c>
      <c r="S45" s="86">
        <f>'[3]Nodarbību saraksts'!S21</f>
        <v>0</v>
      </c>
      <c r="T45" s="86">
        <f>'[3]Nodarbību saraksts'!T21</f>
        <v>0</v>
      </c>
    </row>
    <row r="46" spans="1:20" ht="15">
      <c r="A46" s="58" t="s">
        <v>33</v>
      </c>
      <c r="B46" s="89"/>
      <c r="C46" s="89"/>
      <c r="D46" s="85">
        <f>'[3]Nodarbību saraksts'!D22</f>
        <v>0</v>
      </c>
      <c r="E46" s="85">
        <f>'[3]Nodarbību saraksts'!E22</f>
        <v>0</v>
      </c>
      <c r="F46" s="85">
        <f>'[3]Nodarbību saraksts'!F22</f>
        <v>0</v>
      </c>
      <c r="G46" s="85">
        <f>'[3]Nodarbību saraksts'!G22</f>
        <v>0</v>
      </c>
      <c r="H46" s="85">
        <f>'[3]Nodarbību saraksts'!H22</f>
        <v>0</v>
      </c>
      <c r="I46" s="85">
        <f>'[3]Nodarbību saraksts'!I22</f>
        <v>0</v>
      </c>
      <c r="J46" s="85">
        <f>'[3]Nodarbību saraksts'!J22</f>
        <v>0</v>
      </c>
      <c r="K46" s="85">
        <f>'[3]Nodarbību saraksts'!K22</f>
        <v>0</v>
      </c>
      <c r="L46" s="85">
        <f>'[3]Nodarbību saraksts'!L22</f>
        <v>0</v>
      </c>
      <c r="M46" s="85">
        <f>'[3]Nodarbību saraksts'!M22</f>
        <v>0</v>
      </c>
      <c r="N46" s="85">
        <f>'[3]Nodarbību saraksts'!N22</f>
        <v>0</v>
      </c>
      <c r="O46" s="85">
        <f>'[3]Nodarbību saraksts'!O22</f>
        <v>0</v>
      </c>
      <c r="P46" s="85">
        <f>'[3]Nodarbību saraksts'!P22</f>
        <v>0</v>
      </c>
      <c r="Q46" s="85">
        <f>'[3]Nodarbību saraksts'!Q22</f>
        <v>0</v>
      </c>
      <c r="R46" s="85">
        <f>'[3]Nodarbību saraksts'!R22</f>
        <v>0</v>
      </c>
      <c r="S46" s="86">
        <f>'[3]Nodarbību saraksts'!S22</f>
        <v>0</v>
      </c>
      <c r="T46" s="86">
        <f>'[3]Nodarbību saraksts'!T22</f>
        <v>0</v>
      </c>
    </row>
    <row r="47" spans="1:20">
      <c r="A47" s="69"/>
      <c r="B47" s="70"/>
      <c r="C47" s="70"/>
      <c r="D47" s="70"/>
      <c r="E47" s="70"/>
      <c r="F47" s="70"/>
      <c r="G47" s="70"/>
      <c r="H47" s="70">
        <f>SUM(H37:H44)</f>
        <v>131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1:20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1:20" ht="15" customHeight="1">
      <c r="A49" s="58" t="s">
        <v>22</v>
      </c>
      <c r="B49" s="87" t="str">
        <f>'[4]Nodarbību saraksts'!B13</f>
        <v>Ēriks Daņiļevičs</v>
      </c>
      <c r="C49" s="87">
        <f>'[4]Nodarbību saraksts'!C13</f>
        <v>26100538</v>
      </c>
      <c r="D49" s="85" t="str">
        <f>'[4]Nodarbību saraksts'!D13</f>
        <v>1.2.</v>
      </c>
      <c r="E49" s="85" t="str">
        <f>'[4]Nodarbību saraksts'!E13</f>
        <v>Krāslavas Varavīksnes vidusskola</v>
      </c>
      <c r="F49" s="85" t="str">
        <f>'[4]Nodarbību saraksts'!F13</f>
        <v>Krāslavas Varavīksnes vidusskola</v>
      </c>
      <c r="G49" s="85" t="str">
        <f>'[4]Nodarbību saraksts'!G13</f>
        <v>N.Rancāna iela 4, Krāslava</v>
      </c>
      <c r="H49" s="85">
        <f>'[4]Nodarbību saraksts'!H13</f>
        <v>15</v>
      </c>
      <c r="I49" s="85" t="str">
        <f>'[4]Nodarbību saraksts'!I13</f>
        <v>14.;21;28.</v>
      </c>
      <c r="J49" s="85" t="str">
        <f>'[4]Nodarbību saraksts'!J13</f>
        <v>05.;12;26.</v>
      </c>
      <c r="K49" s="85" t="str">
        <f>'[4]Nodarbību saraksts'!K13</f>
        <v>02.;09;16.;23.</v>
      </c>
      <c r="L49" s="85" t="str">
        <f>'[4]Nodarbību saraksts'!L13</f>
        <v>07.;14;21.</v>
      </c>
      <c r="M49" s="85" t="str">
        <f>'[4]Nodarbību saraksts'!M13</f>
        <v>11.;18;25.</v>
      </c>
      <c r="N49" s="85" t="str">
        <f>'[4]Nodarbību saraksts'!N13</f>
        <v>01.;08;15.;22.</v>
      </c>
      <c r="O49" s="85" t="str">
        <f>'[4]Nodarbību saraksts'!O13</f>
        <v>01.;08;22.</v>
      </c>
      <c r="P49" s="85" t="str">
        <f>'[4]Nodarbību saraksts'!P13</f>
        <v>05.;12;19.;26.</v>
      </c>
      <c r="Q49" s="85" t="str">
        <f>'[4]Nodarbību saraksts'!Q13</f>
        <v>10.;17;26.</v>
      </c>
      <c r="R49" s="85">
        <f>'[4]Nodarbību saraksts'!R13</f>
        <v>0</v>
      </c>
      <c r="S49" s="85">
        <f>'[4]Nodarbību saraksts'!S13</f>
        <v>0.66666666666666663</v>
      </c>
      <c r="T49" s="85">
        <f>'[4]Nodarbību saraksts'!T13</f>
        <v>0.73263888888888884</v>
      </c>
    </row>
    <row r="50" spans="1:20" ht="15" customHeight="1">
      <c r="A50" s="58" t="s">
        <v>24</v>
      </c>
      <c r="B50" s="88"/>
      <c r="C50" s="88"/>
      <c r="D50" s="85" t="str">
        <f>'[4]Nodarbību saraksts'!D14</f>
        <v>2.4.</v>
      </c>
      <c r="E50" s="85" t="str">
        <f>'[4]Nodarbību saraksts'!E14</f>
        <v>Krāslavas Varavīksnes vidusskola</v>
      </c>
      <c r="F50" s="85" t="str">
        <f>'[4]Nodarbību saraksts'!F14</f>
        <v>Krāslavas Varavīksnes vidusskola</v>
      </c>
      <c r="G50" s="85" t="str">
        <f>'[4]Nodarbību saraksts'!G14</f>
        <v>N.Rancāna iela 4, Krāslava</v>
      </c>
      <c r="H50" s="85">
        <f>'[4]Nodarbību saraksts'!H14</f>
        <v>15</v>
      </c>
      <c r="I50" s="85" t="str">
        <f>'[4]Nodarbību saraksts'!I14</f>
        <v>16.;23;30.</v>
      </c>
      <c r="J50" s="85" t="str">
        <f>'[4]Nodarbību saraksts'!J14</f>
        <v>07.;14;28.</v>
      </c>
      <c r="K50" s="85" t="str">
        <f>'[4]Nodarbību saraksts'!K14</f>
        <v>04.;11;17.;25.</v>
      </c>
      <c r="L50" s="85" t="str">
        <f>'[4]Nodarbību saraksts'!L14</f>
        <v>02.;09;23.</v>
      </c>
      <c r="M50" s="85" t="str">
        <f>'[4]Nodarbību saraksts'!M14</f>
        <v>13.;20;27.</v>
      </c>
      <c r="N50" s="85" t="str">
        <f>'[4]Nodarbību saraksts'!N14</f>
        <v>03.;10;17.;24.</v>
      </c>
      <c r="O50" s="85" t="str">
        <f>'[4]Nodarbību saraksts'!O14</f>
        <v>03.;10;24.</v>
      </c>
      <c r="P50" s="85" t="str">
        <f>'[4]Nodarbību saraksts'!P14</f>
        <v>07.;14;21.;28.</v>
      </c>
      <c r="Q50" s="85" t="str">
        <f>'[4]Nodarbību saraksts'!Q14</f>
        <v>12.;19;24.</v>
      </c>
      <c r="R50" s="85">
        <f>'[4]Nodarbību saraksts'!R14</f>
        <v>0</v>
      </c>
      <c r="S50" s="85">
        <f>'[4]Nodarbību saraksts'!S14</f>
        <v>0.66666666666666663</v>
      </c>
      <c r="T50" s="85">
        <f>'[4]Nodarbību saraksts'!T14</f>
        <v>0.73263888888888884</v>
      </c>
    </row>
    <row r="51" spans="1:20" ht="30">
      <c r="A51" s="58" t="s">
        <v>25</v>
      </c>
      <c r="B51" s="88"/>
      <c r="C51" s="88"/>
      <c r="D51" s="85" t="str">
        <f>'[4]Nodarbību saraksts'!D15</f>
        <v>VAM 2.MG</v>
      </c>
      <c r="E51" s="85" t="str">
        <f>'[4]Nodarbību saraksts'!E15</f>
        <v>Krāslavas ģimnāzijas 11a</v>
      </c>
      <c r="F51" s="85" t="str">
        <f>'[4]Nodarbību saraksts'!F15</f>
        <v>Krāslavas ģimnāzija</v>
      </c>
      <c r="G51" s="85" t="str">
        <f>'[4]Nodarbību saraksts'!G15</f>
        <v>Raiņa ielā 25 Krāslava</v>
      </c>
      <c r="H51" s="85">
        <f>'[4]Nodarbību saraksts'!H15</f>
        <v>8</v>
      </c>
      <c r="I51" s="85" t="str">
        <f>'[4]Nodarbību saraksts'!I15</f>
        <v>21.</v>
      </c>
      <c r="J51" s="85" t="str">
        <f>'[4]Nodarbību saraksts'!J15</f>
        <v>26.</v>
      </c>
      <c r="K51" s="85" t="str">
        <f>'[4]Nodarbību saraksts'!K15</f>
        <v>23.</v>
      </c>
      <c r="L51" s="85" t="str">
        <f>'[4]Nodarbību saraksts'!L15</f>
        <v>21.</v>
      </c>
      <c r="M51" s="85" t="str">
        <f>'[4]Nodarbību saraksts'!M15</f>
        <v>25.</v>
      </c>
      <c r="N51" s="85" t="str">
        <f>'[4]Nodarbību saraksts'!N15</f>
        <v>22.</v>
      </c>
      <c r="O51" s="85" t="str">
        <f>'[4]Nodarbību saraksts'!O15</f>
        <v>22.</v>
      </c>
      <c r="P51" s="85" t="str">
        <f>'[4]Nodarbību saraksts'!P15</f>
        <v>19.</v>
      </c>
      <c r="Q51" s="85" t="str">
        <f>'[4]Nodarbību saraksts'!Q15</f>
        <v>17.</v>
      </c>
      <c r="R51" s="85">
        <f>'[4]Nodarbību saraksts'!R15</f>
        <v>0</v>
      </c>
      <c r="S51" s="85">
        <f>'[4]Nodarbību saraksts'!S15</f>
        <v>0.34375</v>
      </c>
      <c r="T51" s="85">
        <f>'[4]Nodarbību saraksts'!T15</f>
        <v>0.63541666666666663</v>
      </c>
    </row>
    <row r="52" spans="1:20" ht="30" customHeight="1">
      <c r="A52" s="58" t="s">
        <v>27</v>
      </c>
      <c r="B52" s="88"/>
      <c r="C52" s="88"/>
      <c r="D52" s="85" t="str">
        <f>'[4]Nodarbību saraksts'!D16</f>
        <v>VAM 1.MG</v>
      </c>
      <c r="E52" s="85" t="str">
        <f>'[4]Nodarbību saraksts'!E16</f>
        <v>Krāslavas Varavīksnes vidusskolas 10a,b</v>
      </c>
      <c r="F52" s="85" t="str">
        <f>'[4]Nodarbību saraksts'!F16</f>
        <v>Krāslavas Varavīksnes vidusskola</v>
      </c>
      <c r="G52" s="85" t="str">
        <f>'[4]Nodarbību saraksts'!G16</f>
        <v>N.Rancāna iela 4, Krāslava</v>
      </c>
      <c r="H52" s="85">
        <f>'[4]Nodarbību saraksts'!H16</f>
        <v>11</v>
      </c>
      <c r="I52" s="85" t="str">
        <f>'[4]Nodarbību saraksts'!I16</f>
        <v>17.</v>
      </c>
      <c r="J52" s="85" t="str">
        <f>'[4]Nodarbību saraksts'!J16</f>
        <v>08.</v>
      </c>
      <c r="K52" s="85" t="str">
        <f>'[4]Nodarbību saraksts'!K16</f>
        <v>05.</v>
      </c>
      <c r="L52" s="85" t="str">
        <f>'[4]Nodarbību saraksts'!L16</f>
        <v>03.</v>
      </c>
      <c r="M52" s="85" t="str">
        <f>'[4]Nodarbību saraksts'!M16</f>
        <v>14.</v>
      </c>
      <c r="N52" s="85" t="str">
        <f>'[4]Nodarbību saraksts'!N16</f>
        <v>18.</v>
      </c>
      <c r="O52" s="85" t="str">
        <f>'[4]Nodarbību saraksts'!O16</f>
        <v>04.</v>
      </c>
      <c r="P52" s="85" t="str">
        <f>'[4]Nodarbību saraksts'!P16</f>
        <v>01.</v>
      </c>
      <c r="Q52" s="85" t="str">
        <f>'[4]Nodarbību saraksts'!Q16</f>
        <v>06.</v>
      </c>
      <c r="R52" s="85">
        <f>'[4]Nodarbību saraksts'!R16</f>
        <v>0</v>
      </c>
      <c r="S52" s="85">
        <f>'[4]Nodarbību saraksts'!S16</f>
        <v>0.34375</v>
      </c>
      <c r="T52" s="85">
        <f>'[4]Nodarbību saraksts'!T16</f>
        <v>0.63541666666666663</v>
      </c>
    </row>
    <row r="53" spans="1:20" ht="30" customHeight="1">
      <c r="A53" s="58" t="s">
        <v>28</v>
      </c>
      <c r="B53" s="88"/>
      <c r="C53" s="88"/>
      <c r="D53" s="85" t="str">
        <f>'[4]Nodarbību saraksts'!D17</f>
        <v>VAM 2.MG</v>
      </c>
      <c r="E53" s="85" t="str">
        <f>'[4]Nodarbību saraksts'!E17</f>
        <v>3.kurss</v>
      </c>
      <c r="F53" s="85" t="str">
        <f>'[4]Nodarbību saraksts'!F17</f>
        <v>Rīgas Valsts tehnikuma Krāslavas teritoriālā struktūrvienība</v>
      </c>
      <c r="G53" s="85" t="str">
        <f>'[4]Nodarbību saraksts'!G17</f>
        <v>Aronsona ielā 3 Krāslava</v>
      </c>
      <c r="H53" s="85">
        <f>'[4]Nodarbību saraksts'!H17</f>
        <v>11</v>
      </c>
      <c r="I53" s="85" t="str">
        <f>'[4]Nodarbību saraksts'!I17</f>
        <v>20.</v>
      </c>
      <c r="J53" s="85" t="str">
        <f>'[4]Nodarbību saraksts'!J17</f>
        <v>14.</v>
      </c>
      <c r="K53" s="85" t="str">
        <f>'[4]Nodarbību saraksts'!K17</f>
        <v>15.</v>
      </c>
      <c r="L53" s="85" t="str">
        <f>'[4]Nodarbību saraksts'!L17</f>
        <v>09.</v>
      </c>
      <c r="M53" s="85" t="str">
        <f>'[4]Nodarbību saraksts'!M17</f>
        <v>20.</v>
      </c>
      <c r="N53" s="85" t="str">
        <f>'[4]Nodarbību saraksts'!N17</f>
        <v>17.</v>
      </c>
      <c r="O53" s="85" t="str">
        <f>'[4]Nodarbību saraksts'!O17</f>
        <v>24.</v>
      </c>
      <c r="P53" s="85" t="str">
        <f>'[4]Nodarbību saraksts'!P17</f>
        <v>14.</v>
      </c>
      <c r="Q53" s="85" t="str">
        <f>'[4]Nodarbību saraksts'!Q17</f>
        <v>12.</v>
      </c>
      <c r="R53" s="85">
        <f>'[4]Nodarbību saraksts'!R17</f>
        <v>0</v>
      </c>
      <c r="S53" s="85">
        <f>'[4]Nodarbību saraksts'!S17</f>
        <v>0.35416666666666669</v>
      </c>
      <c r="T53" s="85">
        <f>'[4]Nodarbību saraksts'!T17</f>
        <v>0.64583333333333337</v>
      </c>
    </row>
    <row r="54" spans="1:20" ht="30" customHeight="1">
      <c r="A54" s="58" t="s">
        <v>29</v>
      </c>
      <c r="B54" s="88"/>
      <c r="C54" s="88"/>
      <c r="D54" s="85" t="str">
        <f>'[4]Nodarbību saraksts'!D18</f>
        <v>VAM 2.MG</v>
      </c>
      <c r="E54" s="85" t="str">
        <f>'[4]Nodarbību saraksts'!E18</f>
        <v>Krāslavas Varavīksnes vidusskolas 11a,b</v>
      </c>
      <c r="F54" s="85" t="str">
        <f>'[4]Nodarbību saraksts'!F18</f>
        <v>Krāslavas Varavīksnes vidusskola</v>
      </c>
      <c r="G54" s="85" t="str">
        <f>'[4]Nodarbību saraksts'!G18</f>
        <v>N.Rancāna iela 4, Krāslava</v>
      </c>
      <c r="H54" s="85">
        <f>'[4]Nodarbību saraksts'!H18</f>
        <v>9</v>
      </c>
      <c r="I54" s="85" t="str">
        <f>'[4]Nodarbību saraksts'!I18</f>
        <v>24.</v>
      </c>
      <c r="J54" s="85" t="str">
        <f>'[4]Nodarbību saraksts'!J18</f>
        <v>29.</v>
      </c>
      <c r="K54" s="85" t="str">
        <f>'[4]Nodarbību saraksts'!K18</f>
        <v>12.</v>
      </c>
      <c r="L54" s="85" t="str">
        <f>'[4]Nodarbību saraksts'!L18</f>
        <v>10.</v>
      </c>
      <c r="M54" s="85" t="str">
        <f>'[4]Nodarbību saraksts'!M18</f>
        <v>21.</v>
      </c>
      <c r="N54" s="85" t="str">
        <f>'[4]Nodarbību saraksts'!N18</f>
        <v>11.</v>
      </c>
      <c r="O54" s="85" t="str">
        <f>'[4]Nodarbību saraksts'!O18</f>
        <v>11.</v>
      </c>
      <c r="P54" s="85" t="str">
        <f>'[4]Nodarbību saraksts'!P18</f>
        <v>08.</v>
      </c>
      <c r="Q54" s="85" t="str">
        <f>'[4]Nodarbību saraksts'!Q18</f>
        <v>13.</v>
      </c>
      <c r="R54" s="85">
        <f>'[4]Nodarbību saraksts'!R18</f>
        <v>0</v>
      </c>
      <c r="S54" s="85">
        <f>'[4]Nodarbību saraksts'!S18</f>
        <v>0.34375</v>
      </c>
      <c r="T54" s="85">
        <f>'[4]Nodarbību saraksts'!T18</f>
        <v>0.63541666666666663</v>
      </c>
    </row>
    <row r="55" spans="1:20" ht="30" customHeight="1">
      <c r="A55" s="58" t="s">
        <v>30</v>
      </c>
      <c r="B55" s="88"/>
      <c r="C55" s="88"/>
      <c r="D55" s="85" t="str">
        <f>'[4]Nodarbību saraksts'!D19</f>
        <v>VAM 1.MG</v>
      </c>
      <c r="E55" s="85" t="str">
        <f>'[4]Nodarbību saraksts'!E19</f>
        <v>2. kurss</v>
      </c>
      <c r="F55" s="85" t="str">
        <f>'[4]Nodarbību saraksts'!F19</f>
        <v>Rīgas Valsts tehnikuma Krāslavas teritoriālā struktūrvienība</v>
      </c>
      <c r="G55" s="85" t="str">
        <f>'[4]Nodarbību saraksts'!G19</f>
        <v>Aronsona ielā 3 Krāslava</v>
      </c>
      <c r="H55" s="85">
        <f>'[4]Nodarbību saraksts'!H19</f>
        <v>13</v>
      </c>
      <c r="I55" s="85" t="str">
        <f>'[4]Nodarbību saraksts'!I19</f>
        <v>06.</v>
      </c>
      <c r="J55" s="85" t="str">
        <f>'[4]Nodarbību saraksts'!J19</f>
        <v>11.</v>
      </c>
      <c r="K55" s="85" t="str">
        <f>'[4]Nodarbību saraksts'!K19</f>
        <v>08.</v>
      </c>
      <c r="L55" s="85" t="str">
        <f>'[4]Nodarbību saraksts'!L19</f>
        <v>13.</v>
      </c>
      <c r="M55" s="85" t="str">
        <f>'[4]Nodarbību saraksts'!M19</f>
        <v>17.</v>
      </c>
      <c r="N55" s="85" t="str">
        <f>'[4]Nodarbību saraksts'!N19</f>
        <v>14.</v>
      </c>
      <c r="O55" s="85" t="str">
        <f>'[4]Nodarbību saraksts'!O19</f>
        <v>21.</v>
      </c>
      <c r="P55" s="85" t="str">
        <f>'[4]Nodarbību saraksts'!P19</f>
        <v>11.</v>
      </c>
      <c r="Q55" s="85" t="str">
        <f>'[4]Nodarbību saraksts'!Q19</f>
        <v>16.</v>
      </c>
      <c r="R55" s="85">
        <f>'[4]Nodarbību saraksts'!R19</f>
        <v>0</v>
      </c>
      <c r="S55" s="85">
        <f>'[4]Nodarbību saraksts'!S19</f>
        <v>0.35416666666666669</v>
      </c>
      <c r="T55" s="85">
        <f>'[4]Nodarbību saraksts'!T19</f>
        <v>0.64583333333333337</v>
      </c>
    </row>
    <row r="56" spans="1:20" ht="75" customHeight="1">
      <c r="A56" s="58" t="s">
        <v>31</v>
      </c>
      <c r="B56" s="88"/>
      <c r="C56" s="88"/>
      <c r="D56" s="85" t="str">
        <f>'[4]Nodarbību saraksts'!D20</f>
        <v>Speciālists "Pirmā palīdzība"</v>
      </c>
      <c r="E56" s="85">
        <f>'[4]Nodarbību saraksts'!E20</f>
        <v>0</v>
      </c>
      <c r="F56" s="85">
        <f>'[4]Nodarbību saraksts'!F20</f>
        <v>0</v>
      </c>
      <c r="G56" s="85">
        <f>'[4]Nodarbību saraksts'!G20</f>
        <v>0</v>
      </c>
      <c r="H56" s="85">
        <f>'[4]Nodarbību saraksts'!H20</f>
        <v>0</v>
      </c>
      <c r="I56" s="85">
        <f>'[4]Nodarbību saraksts'!I20</f>
        <v>0</v>
      </c>
      <c r="J56" s="85">
        <f>'[4]Nodarbību saraksts'!J20</f>
        <v>0</v>
      </c>
      <c r="K56" s="85">
        <f>'[4]Nodarbību saraksts'!K20</f>
        <v>0</v>
      </c>
      <c r="L56" s="85">
        <f>'[4]Nodarbību saraksts'!L20</f>
        <v>0</v>
      </c>
      <c r="M56" s="85">
        <f>'[4]Nodarbību saraksts'!M20</f>
        <v>0</v>
      </c>
      <c r="N56" s="85">
        <f>'[4]Nodarbību saraksts'!N20</f>
        <v>0</v>
      </c>
      <c r="O56" s="85">
        <f>'[4]Nodarbību saraksts'!O20</f>
        <v>0</v>
      </c>
      <c r="P56" s="85">
        <f>'[4]Nodarbību saraksts'!P20</f>
        <v>0</v>
      </c>
      <c r="Q56" s="85">
        <f>'[4]Nodarbību saraksts'!Q20</f>
        <v>0</v>
      </c>
      <c r="R56" s="85">
        <f>'[4]Nodarbību saraksts'!R20</f>
        <v>0</v>
      </c>
      <c r="S56" s="85">
        <f>'[4]Nodarbību saraksts'!S20</f>
        <v>0</v>
      </c>
      <c r="T56" s="85">
        <f>'[4]Nodarbību saraksts'!T20</f>
        <v>0</v>
      </c>
    </row>
    <row r="57" spans="1:20" ht="15">
      <c r="A57" s="58" t="s">
        <v>32</v>
      </c>
      <c r="B57" s="88"/>
      <c r="C57" s="88"/>
      <c r="D57" s="85">
        <f>'[4]Nodarbību saraksts'!D21</f>
        <v>0</v>
      </c>
      <c r="E57" s="85">
        <f>'[4]Nodarbību saraksts'!E21</f>
        <v>0</v>
      </c>
      <c r="F57" s="85">
        <f>'[4]Nodarbību saraksts'!F21</f>
        <v>0</v>
      </c>
      <c r="G57" s="85">
        <f>'[4]Nodarbību saraksts'!G21</f>
        <v>0</v>
      </c>
      <c r="H57" s="85">
        <f>'[4]Nodarbību saraksts'!H21</f>
        <v>0</v>
      </c>
      <c r="I57" s="85">
        <f>'[4]Nodarbību saraksts'!I21</f>
        <v>0</v>
      </c>
      <c r="J57" s="85">
        <f>'[4]Nodarbību saraksts'!J21</f>
        <v>0</v>
      </c>
      <c r="K57" s="85">
        <f>'[4]Nodarbību saraksts'!K21</f>
        <v>0</v>
      </c>
      <c r="L57" s="85">
        <f>'[4]Nodarbību saraksts'!L21</f>
        <v>0</v>
      </c>
      <c r="M57" s="85">
        <f>'[4]Nodarbību saraksts'!M21</f>
        <v>0</v>
      </c>
      <c r="N57" s="85">
        <f>'[4]Nodarbību saraksts'!N21</f>
        <v>0</v>
      </c>
      <c r="O57" s="85">
        <f>'[4]Nodarbību saraksts'!O21</f>
        <v>0</v>
      </c>
      <c r="P57" s="85">
        <f>'[4]Nodarbību saraksts'!P21</f>
        <v>0</v>
      </c>
      <c r="Q57" s="85">
        <f>'[4]Nodarbību saraksts'!Q21</f>
        <v>0</v>
      </c>
      <c r="R57" s="85">
        <f>'[4]Nodarbību saraksts'!R21</f>
        <v>0</v>
      </c>
      <c r="S57" s="85">
        <f>'[4]Nodarbību saraksts'!S21</f>
        <v>0</v>
      </c>
      <c r="T57" s="85">
        <f>'[4]Nodarbību saraksts'!T21</f>
        <v>0</v>
      </c>
    </row>
    <row r="58" spans="1:20" ht="15">
      <c r="A58" s="58" t="s">
        <v>33</v>
      </c>
      <c r="B58" s="89"/>
      <c r="C58" s="89"/>
      <c r="D58" s="85">
        <f>'[4]Nodarbību saraksts'!D22</f>
        <v>0</v>
      </c>
      <c r="E58" s="85">
        <f>'[4]Nodarbību saraksts'!E22</f>
        <v>0</v>
      </c>
      <c r="F58" s="85">
        <f>'[4]Nodarbību saraksts'!F22</f>
        <v>0</v>
      </c>
      <c r="G58" s="85">
        <f>'[4]Nodarbību saraksts'!G22</f>
        <v>0</v>
      </c>
      <c r="H58" s="85">
        <f>'[4]Nodarbību saraksts'!H22</f>
        <v>0</v>
      </c>
      <c r="I58" s="85">
        <f>'[4]Nodarbību saraksts'!I22</f>
        <v>0</v>
      </c>
      <c r="J58" s="85">
        <f>'[4]Nodarbību saraksts'!J22</f>
        <v>0</v>
      </c>
      <c r="K58" s="85">
        <f>'[4]Nodarbību saraksts'!K22</f>
        <v>0</v>
      </c>
      <c r="L58" s="85">
        <f>'[4]Nodarbību saraksts'!L22</f>
        <v>0</v>
      </c>
      <c r="M58" s="85">
        <f>'[4]Nodarbību saraksts'!M22</f>
        <v>0</v>
      </c>
      <c r="N58" s="85">
        <f>'[4]Nodarbību saraksts'!N22</f>
        <v>0</v>
      </c>
      <c r="O58" s="85">
        <f>'[4]Nodarbību saraksts'!O22</f>
        <v>0</v>
      </c>
      <c r="P58" s="85">
        <f>'[4]Nodarbību saraksts'!P22</f>
        <v>0</v>
      </c>
      <c r="Q58" s="85">
        <f>'[4]Nodarbību saraksts'!Q22</f>
        <v>0</v>
      </c>
      <c r="R58" s="85">
        <f>'[4]Nodarbību saraksts'!R22</f>
        <v>0</v>
      </c>
      <c r="S58" s="85">
        <f>'[4]Nodarbību saraksts'!S22</f>
        <v>0</v>
      </c>
      <c r="T58" s="85">
        <f>'[4]Nodarbību saraksts'!T22</f>
        <v>0</v>
      </c>
    </row>
    <row r="59" spans="1:20">
      <c r="A59" s="69"/>
      <c r="B59" s="70"/>
      <c r="C59" s="70"/>
      <c r="D59" s="70"/>
      <c r="E59" s="70"/>
      <c r="F59" s="70"/>
      <c r="G59" s="70"/>
      <c r="H59" s="70">
        <f>SUM(H49:H56)</f>
        <v>82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0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1:20" ht="30">
      <c r="A61" s="58" t="s">
        <v>22</v>
      </c>
      <c r="B61" s="87" t="str">
        <f>'[5]Nodarbību saraksts'!B13</f>
        <v>Andris Dudels</v>
      </c>
      <c r="C61" s="87">
        <f>'[5]Nodarbību saraksts'!C13</f>
        <v>28344558</v>
      </c>
      <c r="D61" s="85" t="str">
        <f>'[5]Nodarbību saraksts'!D13</f>
        <v>Speciālais kurss</v>
      </c>
      <c r="E61" s="85" t="str">
        <f>'[5]Nodarbību saraksts'!E13</f>
        <v>Tūrisms</v>
      </c>
      <c r="F61" s="85" t="str">
        <f>'[5]Nodarbību saraksts'!F13</f>
        <v>Daugavpils Saskaņas pamatskola</v>
      </c>
      <c r="G61" s="85" t="str">
        <f>'[5]Nodarbību saraksts'!G13</f>
        <v>Parādes iela 7, Daugavpils</v>
      </c>
      <c r="H61" s="85">
        <f>'[5]Nodarbību saraksts'!H13</f>
        <v>10</v>
      </c>
      <c r="I61" s="85">
        <f>'[5]Nodarbību saraksts'!I13</f>
        <v>0</v>
      </c>
      <c r="J61" s="85">
        <f>'[5]Nodarbību saraksts'!J13</f>
        <v>0</v>
      </c>
      <c r="K61" s="85">
        <f>'[5]Nodarbību saraksts'!K13</f>
        <v>0</v>
      </c>
      <c r="L61" s="85">
        <f>'[5]Nodarbību saraksts'!L13</f>
        <v>0</v>
      </c>
      <c r="M61" s="85">
        <f>'[5]Nodarbību saraksts'!M13</f>
        <v>0</v>
      </c>
      <c r="N61" s="85">
        <f>'[5]Nodarbību saraksts'!N13</f>
        <v>0</v>
      </c>
      <c r="O61" s="85">
        <f>'[5]Nodarbību saraksts'!O13</f>
        <v>0</v>
      </c>
      <c r="P61" s="85" t="str">
        <f>'[5]Nodarbību saraksts'!P13</f>
        <v>05.;12.;19.;26.</v>
      </c>
      <c r="Q61" s="85" t="str">
        <f>'[5]Nodarbību saraksts'!Q13</f>
        <v>03.;10.;17.;24.;31.</v>
      </c>
      <c r="R61" s="85">
        <f>'[5]Nodarbību saraksts'!R13</f>
        <v>0</v>
      </c>
      <c r="S61" s="86">
        <f>'[5]Nodarbību saraksts'!S13</f>
        <v>0.625</v>
      </c>
      <c r="T61" s="86">
        <f>'[5]Nodarbību saraksts'!T13</f>
        <v>0.69097222222222221</v>
      </c>
    </row>
    <row r="62" spans="1:20" ht="30">
      <c r="A62" s="58" t="s">
        <v>24</v>
      </c>
      <c r="B62" s="88"/>
      <c r="C62" s="88"/>
      <c r="D62" s="85" t="str">
        <f>'[5]Nodarbību saraksts'!D14</f>
        <v>2.4.</v>
      </c>
      <c r="E62" s="85" t="str">
        <f>'[5]Nodarbību saraksts'!E14</f>
        <v>1.grupa</v>
      </c>
      <c r="F62" s="85" t="str">
        <f>'[5]Nodarbību saraksts'!F14</f>
        <v>Daugavpils Saskaņas pamatskola</v>
      </c>
      <c r="G62" s="85" t="str">
        <f>'[5]Nodarbību saraksts'!G14</f>
        <v>Parādes iela 7, Daugavpils</v>
      </c>
      <c r="H62" s="85">
        <f>'[5]Nodarbību saraksts'!H14</f>
        <v>15</v>
      </c>
      <c r="I62" s="85">
        <f>'[5]Nodarbību saraksts'!I14</f>
        <v>0</v>
      </c>
      <c r="J62" s="85">
        <f>'[5]Nodarbību saraksts'!J14</f>
        <v>0</v>
      </c>
      <c r="K62" s="85">
        <f>'[5]Nodarbību saraksts'!K14</f>
        <v>0</v>
      </c>
      <c r="L62" s="85">
        <f>'[5]Nodarbību saraksts'!L14</f>
        <v>0</v>
      </c>
      <c r="M62" s="85">
        <f>'[5]Nodarbību saraksts'!M14</f>
        <v>0</v>
      </c>
      <c r="N62" s="85">
        <f>'[5]Nodarbību saraksts'!N14</f>
        <v>0</v>
      </c>
      <c r="O62" s="85">
        <f>'[5]Nodarbību saraksts'!O14</f>
        <v>0</v>
      </c>
      <c r="P62" s="85" t="str">
        <f>'[5]Nodarbību saraksts'!P14</f>
        <v>06.;13.;20.;27.;</v>
      </c>
      <c r="Q62" s="85" t="str">
        <f>'[5]Nodarbību saraksts'!Q14</f>
        <v>11.;18.;25.</v>
      </c>
      <c r="R62" s="85">
        <f>'[5]Nodarbību saraksts'!R14</f>
        <v>0</v>
      </c>
      <c r="S62" s="86">
        <f>'[5]Nodarbību saraksts'!S14</f>
        <v>0.625</v>
      </c>
      <c r="T62" s="86">
        <f>'[5]Nodarbību saraksts'!T14</f>
        <v>0.69097222222222221</v>
      </c>
    </row>
    <row r="63" spans="1:20" ht="30">
      <c r="A63" s="58" t="s">
        <v>25</v>
      </c>
      <c r="B63" s="88"/>
      <c r="C63" s="88"/>
      <c r="D63" s="85" t="str">
        <f>'[5]Nodarbību saraksts'!D15</f>
        <v>2.4.</v>
      </c>
      <c r="E63" s="85" t="str">
        <f>'[5]Nodarbību saraksts'!E15</f>
        <v>2.grupa</v>
      </c>
      <c r="F63" s="85" t="str">
        <f>'[5]Nodarbību saraksts'!F15</f>
        <v>Daugavpils Saskaņas pamatskola</v>
      </c>
      <c r="G63" s="85" t="str">
        <f>'[5]Nodarbību saraksts'!G15</f>
        <v>Parādes iela 7, Daugavpils</v>
      </c>
      <c r="H63" s="85">
        <f>'[5]Nodarbību saraksts'!H15</f>
        <v>15</v>
      </c>
      <c r="I63" s="85">
        <f>'[5]Nodarbību saraksts'!I15</f>
        <v>0</v>
      </c>
      <c r="J63" s="85">
        <f>'[5]Nodarbību saraksts'!J15</f>
        <v>0</v>
      </c>
      <c r="K63" s="85">
        <f>'[5]Nodarbību saraksts'!K15</f>
        <v>0</v>
      </c>
      <c r="L63" s="85">
        <f>'[5]Nodarbību saraksts'!L15</f>
        <v>0</v>
      </c>
      <c r="M63" s="85">
        <f>'[5]Nodarbību saraksts'!M15</f>
        <v>0</v>
      </c>
      <c r="N63" s="85">
        <f>'[5]Nodarbību saraksts'!N15</f>
        <v>0</v>
      </c>
      <c r="O63" s="85">
        <f>'[5]Nodarbību saraksts'!O15</f>
        <v>0</v>
      </c>
      <c r="P63" s="85" t="str">
        <f>'[5]Nodarbību saraksts'!P15</f>
        <v>07.;14.;21.;28.</v>
      </c>
      <c r="Q63" s="85" t="str">
        <f>'[5]Nodarbību saraksts'!Q15</f>
        <v>05.;12.;19.;26.</v>
      </c>
      <c r="R63" s="85">
        <f>'[5]Nodarbību saraksts'!R15</f>
        <v>0</v>
      </c>
      <c r="S63" s="86">
        <f>'[5]Nodarbību saraksts'!S15</f>
        <v>0.625</v>
      </c>
      <c r="T63" s="86">
        <f>'[5]Nodarbību saraksts'!T15</f>
        <v>0.69097222222222221</v>
      </c>
    </row>
    <row r="64" spans="1:20" ht="30">
      <c r="A64" s="58" t="s">
        <v>27</v>
      </c>
      <c r="B64" s="88"/>
      <c r="C64" s="88"/>
      <c r="D64" s="85" t="str">
        <f>'[5]Nodarbību saraksts'!D16</f>
        <v>3.6.</v>
      </c>
      <c r="E64" s="85" t="str">
        <f>'[5]Nodarbību saraksts'!E16</f>
        <v>1.grupa</v>
      </c>
      <c r="F64" s="85" t="str">
        <f>'[5]Nodarbību saraksts'!F16</f>
        <v>Daugavpils Saskaņas pamatskola</v>
      </c>
      <c r="G64" s="85" t="str">
        <f>'[5]Nodarbību saraksts'!G16</f>
        <v>Parādes iela 7, Daugavpils</v>
      </c>
      <c r="H64" s="85">
        <f>'[5]Nodarbību saraksts'!H16</f>
        <v>15</v>
      </c>
      <c r="I64" s="85">
        <f>'[5]Nodarbību saraksts'!I16</f>
        <v>0</v>
      </c>
      <c r="J64" s="85">
        <f>'[5]Nodarbību saraksts'!J16</f>
        <v>0</v>
      </c>
      <c r="K64" s="85">
        <f>'[5]Nodarbību saraksts'!K16</f>
        <v>0</v>
      </c>
      <c r="L64" s="85">
        <f>'[5]Nodarbību saraksts'!L16</f>
        <v>0</v>
      </c>
      <c r="M64" s="85">
        <f>'[5]Nodarbību saraksts'!M16</f>
        <v>0</v>
      </c>
      <c r="N64" s="85">
        <f>'[5]Nodarbību saraksts'!N16</f>
        <v>0</v>
      </c>
      <c r="O64" s="85">
        <f>'[5]Nodarbību saraksts'!O16</f>
        <v>0</v>
      </c>
      <c r="P64" s="85" t="str">
        <f>'[5]Nodarbību saraksts'!P16</f>
        <v>06.;13.;20.;27.</v>
      </c>
      <c r="Q64" s="85" t="str">
        <f>'[5]Nodarbību saraksts'!Q16</f>
        <v>11.;18.;25.</v>
      </c>
      <c r="R64" s="85">
        <f>'[5]Nodarbību saraksts'!R16</f>
        <v>0</v>
      </c>
      <c r="S64" s="86">
        <f>'[5]Nodarbību saraksts'!S16</f>
        <v>0.70138888888888884</v>
      </c>
      <c r="T64" s="86">
        <f>'[5]Nodarbību saraksts'!T16</f>
        <v>0.76736111111111116</v>
      </c>
    </row>
    <row r="65" spans="1:20" ht="30">
      <c r="A65" s="58" t="s">
        <v>28</v>
      </c>
      <c r="B65" s="88"/>
      <c r="C65" s="88"/>
      <c r="D65" s="85" t="str">
        <f>'[5]Nodarbību saraksts'!D17</f>
        <v>3.6.</v>
      </c>
      <c r="E65" s="85" t="str">
        <f>'[5]Nodarbību saraksts'!E17</f>
        <v>2.grupa</v>
      </c>
      <c r="F65" s="85" t="str">
        <f>'[5]Nodarbību saraksts'!F17</f>
        <v>Daugavpils Saskaņas pamatskola</v>
      </c>
      <c r="G65" s="85" t="str">
        <f>'[5]Nodarbību saraksts'!G17</f>
        <v>Parādes iela 7, Daugavpils</v>
      </c>
      <c r="H65" s="85">
        <f>'[5]Nodarbību saraksts'!H17</f>
        <v>15</v>
      </c>
      <c r="I65" s="85">
        <f>'[5]Nodarbību saraksts'!I17</f>
        <v>0</v>
      </c>
      <c r="J65" s="85">
        <f>'[5]Nodarbību saraksts'!J17</f>
        <v>0</v>
      </c>
      <c r="K65" s="85">
        <f>'[5]Nodarbību saraksts'!K17</f>
        <v>0</v>
      </c>
      <c r="L65" s="85">
        <f>'[5]Nodarbību saraksts'!L17</f>
        <v>0</v>
      </c>
      <c r="M65" s="85">
        <f>'[5]Nodarbību saraksts'!M17</f>
        <v>0</v>
      </c>
      <c r="N65" s="85">
        <f>'[5]Nodarbību saraksts'!N17</f>
        <v>0</v>
      </c>
      <c r="O65" s="85">
        <f>'[5]Nodarbību saraksts'!O17</f>
        <v>0</v>
      </c>
      <c r="P65" s="85" t="str">
        <f>'[5]Nodarbību saraksts'!P17</f>
        <v>07.;14.;21.;28.;29.</v>
      </c>
      <c r="Q65" s="85" t="str">
        <f>'[5]Nodarbību saraksts'!Q17</f>
        <v>05.;12.;19.</v>
      </c>
      <c r="R65" s="85">
        <f>'[5]Nodarbību saraksts'!R17</f>
        <v>0</v>
      </c>
      <c r="S65" s="86">
        <f>'[5]Nodarbību saraksts'!S17</f>
        <v>0.70138888888888884</v>
      </c>
      <c r="T65" s="86">
        <f>'[5]Nodarbību saraksts'!T17</f>
        <v>0.76736111111111116</v>
      </c>
    </row>
    <row r="66" spans="1:20" ht="30">
      <c r="A66" s="58" t="s">
        <v>29</v>
      </c>
      <c r="B66" s="88"/>
      <c r="C66" s="88"/>
      <c r="D66" s="85" t="str">
        <f>'[5]Nodarbību saraksts'!D18</f>
        <v>3.6.</v>
      </c>
      <c r="E66" s="85" t="str">
        <f>'[5]Nodarbību saraksts'!E18</f>
        <v>Vaboles vidusskola</v>
      </c>
      <c r="F66" s="85" t="str">
        <f>'[5]Nodarbību saraksts'!F18</f>
        <v>Vaboles vidusskola</v>
      </c>
      <c r="G66" s="85" t="str">
        <f>'[5]Nodarbību saraksts'!G18</f>
        <v>Vabole,Vaboles pag.,Daugavpils novads</v>
      </c>
      <c r="H66" s="85">
        <f>'[5]Nodarbību saraksts'!H18</f>
        <v>15</v>
      </c>
      <c r="I66" s="85">
        <f>'[5]Nodarbību saraksts'!I18</f>
        <v>0</v>
      </c>
      <c r="J66" s="85">
        <f>'[5]Nodarbību saraksts'!J18</f>
        <v>0</v>
      </c>
      <c r="K66" s="85">
        <f>'[5]Nodarbību saraksts'!K18</f>
        <v>0</v>
      </c>
      <c r="L66" s="85">
        <f>'[5]Nodarbību saraksts'!L18</f>
        <v>0</v>
      </c>
      <c r="M66" s="85">
        <f>'[5]Nodarbību saraksts'!M18</f>
        <v>0</v>
      </c>
      <c r="N66" s="85">
        <f>'[5]Nodarbību saraksts'!N18</f>
        <v>0</v>
      </c>
      <c r="O66" s="85">
        <f>'[5]Nodarbību saraksts'!O18</f>
        <v>0</v>
      </c>
      <c r="P66" s="85" t="str">
        <f>'[5]Nodarbību saraksts'!P18</f>
        <v>01.;08.;22.</v>
      </c>
      <c r="Q66" s="85" t="str">
        <f>'[5]Nodarbību saraksts'!Q18</f>
        <v>06.;13.;20.;27.</v>
      </c>
      <c r="R66" s="85">
        <f>'[5]Nodarbību saraksts'!R18</f>
        <v>0</v>
      </c>
      <c r="S66" s="86">
        <f>'[5]Nodarbību saraksts'!S18</f>
        <v>0.625</v>
      </c>
      <c r="T66" s="86">
        <f>'[5]Nodarbību saraksts'!T18</f>
        <v>0.69097222222222221</v>
      </c>
    </row>
    <row r="67" spans="1:20" ht="30">
      <c r="A67" s="58" t="s">
        <v>30</v>
      </c>
      <c r="B67" s="88"/>
      <c r="C67" s="88"/>
      <c r="D67" s="85" t="str">
        <f>'[5]Nodarbību saraksts'!D19</f>
        <v>4.7.</v>
      </c>
      <c r="E67" s="85">
        <f>'[5]Nodarbību saraksts'!E19</f>
        <v>0</v>
      </c>
      <c r="F67" s="85" t="str">
        <f>'[5]Nodarbību saraksts'!F19</f>
        <v>Daugavpils Saskaņas pamatskola</v>
      </c>
      <c r="G67" s="85" t="str">
        <f>'[5]Nodarbību saraksts'!G19</f>
        <v>Parādes iela 7, Daugavpils</v>
      </c>
      <c r="H67" s="85">
        <f>'[5]Nodarbību saraksts'!H19</f>
        <v>15</v>
      </c>
      <c r="I67" s="85">
        <f>'[5]Nodarbību saraksts'!I19</f>
        <v>0</v>
      </c>
      <c r="J67" s="85">
        <f>'[5]Nodarbību saraksts'!J19</f>
        <v>0</v>
      </c>
      <c r="K67" s="85">
        <f>'[5]Nodarbību saraksts'!K19</f>
        <v>0</v>
      </c>
      <c r="L67" s="85">
        <f>'[5]Nodarbību saraksts'!L19</f>
        <v>0</v>
      </c>
      <c r="M67" s="85">
        <f>'[5]Nodarbību saraksts'!M19</f>
        <v>0</v>
      </c>
      <c r="N67" s="85">
        <f>'[5]Nodarbību saraksts'!N19</f>
        <v>0</v>
      </c>
      <c r="O67" s="85">
        <f>'[5]Nodarbību saraksts'!O19</f>
        <v>0</v>
      </c>
      <c r="P67" s="85" t="str">
        <f>'[5]Nodarbību saraksts'!P19</f>
        <v>04.;11.</v>
      </c>
      <c r="Q67" s="85" t="str">
        <f>'[5]Nodarbību saraksts'!Q19</f>
        <v>02.;09.;16.;23.;30.</v>
      </c>
      <c r="R67" s="85">
        <f>'[5]Nodarbību saraksts'!R19</f>
        <v>0</v>
      </c>
      <c r="S67" s="86">
        <f>'[5]Nodarbību saraksts'!S19</f>
        <v>0.69444444444444453</v>
      </c>
      <c r="T67" s="86">
        <f>'[5]Nodarbību saraksts'!T19</f>
        <v>0.76041666666666663</v>
      </c>
    </row>
    <row r="68" spans="1:20" ht="30" customHeight="1">
      <c r="A68" s="58" t="s">
        <v>31</v>
      </c>
      <c r="B68" s="88"/>
      <c r="C68" s="88"/>
      <c r="D68" s="85" t="str">
        <f>'[5]Nodarbību saraksts'!D20</f>
        <v>Slodze -0,05</v>
      </c>
      <c r="E68" s="85">
        <f>'[5]Nodarbību saraksts'!E20</f>
        <v>0</v>
      </c>
      <c r="F68" s="85">
        <f>'[5]Nodarbību saraksts'!F20</f>
        <v>0</v>
      </c>
      <c r="G68" s="85">
        <f>'[5]Nodarbību saraksts'!G20</f>
        <v>0</v>
      </c>
      <c r="H68" s="85">
        <f>'[5]Nodarbību saraksts'!H20</f>
        <v>0</v>
      </c>
      <c r="I68" s="85">
        <f>'[5]Nodarbību saraksts'!I20</f>
        <v>0</v>
      </c>
      <c r="J68" s="85">
        <f>'[5]Nodarbību saraksts'!J20</f>
        <v>0</v>
      </c>
      <c r="K68" s="85">
        <f>'[5]Nodarbību saraksts'!K20</f>
        <v>0</v>
      </c>
      <c r="L68" s="85">
        <f>'[5]Nodarbību saraksts'!L20</f>
        <v>0</v>
      </c>
      <c r="M68" s="85">
        <f>'[5]Nodarbību saraksts'!M20</f>
        <v>0</v>
      </c>
      <c r="N68" s="85">
        <f>'[5]Nodarbību saraksts'!N20</f>
        <v>0</v>
      </c>
      <c r="O68" s="85">
        <f>'[5]Nodarbību saraksts'!O20</f>
        <v>0</v>
      </c>
      <c r="P68" s="85">
        <f>'[5]Nodarbību saraksts'!P20</f>
        <v>0</v>
      </c>
      <c r="Q68" s="85">
        <f>'[5]Nodarbību saraksts'!Q20</f>
        <v>0</v>
      </c>
      <c r="R68" s="85">
        <f>'[5]Nodarbību saraksts'!R20</f>
        <v>0</v>
      </c>
      <c r="S68" s="86">
        <f>'[5]Nodarbību saraksts'!S20</f>
        <v>0</v>
      </c>
      <c r="T68" s="86">
        <f>'[5]Nodarbību saraksts'!T20</f>
        <v>0</v>
      </c>
    </row>
    <row r="69" spans="1:20" ht="15">
      <c r="A69" s="58" t="s">
        <v>32</v>
      </c>
      <c r="B69" s="88"/>
      <c r="C69" s="88"/>
      <c r="D69" s="85">
        <f>'[5]Nodarbību saraksts'!D21</f>
        <v>0</v>
      </c>
      <c r="E69" s="85">
        <f>'[5]Nodarbību saraksts'!E21</f>
        <v>0</v>
      </c>
      <c r="F69" s="85">
        <f>'[5]Nodarbību saraksts'!F21</f>
        <v>0</v>
      </c>
      <c r="G69" s="85">
        <f>'[5]Nodarbību saraksts'!G21</f>
        <v>0</v>
      </c>
      <c r="H69" s="85">
        <f>'[5]Nodarbību saraksts'!H21</f>
        <v>0</v>
      </c>
      <c r="I69" s="85">
        <f>'[5]Nodarbību saraksts'!I21</f>
        <v>0</v>
      </c>
      <c r="J69" s="85">
        <f>'[5]Nodarbību saraksts'!J21</f>
        <v>0</v>
      </c>
      <c r="K69" s="85">
        <f>'[5]Nodarbību saraksts'!K21</f>
        <v>0</v>
      </c>
      <c r="L69" s="85">
        <f>'[5]Nodarbību saraksts'!L21</f>
        <v>0</v>
      </c>
      <c r="M69" s="85">
        <f>'[5]Nodarbību saraksts'!M21</f>
        <v>0</v>
      </c>
      <c r="N69" s="85">
        <f>'[5]Nodarbību saraksts'!N21</f>
        <v>0</v>
      </c>
      <c r="O69" s="85">
        <f>'[5]Nodarbību saraksts'!O21</f>
        <v>0</v>
      </c>
      <c r="P69" s="85">
        <f>'[5]Nodarbību saraksts'!P21</f>
        <v>0</v>
      </c>
      <c r="Q69" s="85">
        <f>'[5]Nodarbību saraksts'!Q21</f>
        <v>0</v>
      </c>
      <c r="R69" s="85">
        <f>'[5]Nodarbību saraksts'!R21</f>
        <v>0</v>
      </c>
      <c r="S69" s="86">
        <f>'[5]Nodarbību saraksts'!S21</f>
        <v>0</v>
      </c>
      <c r="T69" s="86">
        <f>'[5]Nodarbību saraksts'!T21</f>
        <v>0</v>
      </c>
    </row>
    <row r="70" spans="1:20" ht="15">
      <c r="A70" s="58" t="s">
        <v>33</v>
      </c>
      <c r="B70" s="89"/>
      <c r="C70" s="89"/>
      <c r="D70" s="85">
        <f>'[5]Nodarbību saraksts'!D22</f>
        <v>0</v>
      </c>
      <c r="E70" s="85">
        <f>'[5]Nodarbību saraksts'!E22</f>
        <v>0</v>
      </c>
      <c r="F70" s="85">
        <f>'[5]Nodarbību saraksts'!F22</f>
        <v>0</v>
      </c>
      <c r="G70" s="85">
        <f>'[5]Nodarbību saraksts'!G22</f>
        <v>0</v>
      </c>
      <c r="H70" s="85">
        <f>'[5]Nodarbību saraksts'!H22</f>
        <v>0</v>
      </c>
      <c r="I70" s="85">
        <f>'[5]Nodarbību saraksts'!I22</f>
        <v>0</v>
      </c>
      <c r="J70" s="85">
        <f>'[5]Nodarbību saraksts'!J22</f>
        <v>0</v>
      </c>
      <c r="K70" s="85">
        <f>'[5]Nodarbību saraksts'!K22</f>
        <v>0</v>
      </c>
      <c r="L70" s="85">
        <f>'[5]Nodarbību saraksts'!L22</f>
        <v>0</v>
      </c>
      <c r="M70" s="85">
        <f>'[5]Nodarbību saraksts'!M22</f>
        <v>0</v>
      </c>
      <c r="N70" s="85">
        <f>'[5]Nodarbību saraksts'!N22</f>
        <v>0</v>
      </c>
      <c r="O70" s="85">
        <f>'[5]Nodarbību saraksts'!O22</f>
        <v>0</v>
      </c>
      <c r="P70" s="85">
        <f>'[5]Nodarbību saraksts'!P22</f>
        <v>0</v>
      </c>
      <c r="Q70" s="85">
        <f>'[5]Nodarbību saraksts'!Q22</f>
        <v>0</v>
      </c>
      <c r="R70" s="85">
        <f>'[5]Nodarbību saraksts'!R22</f>
        <v>0</v>
      </c>
      <c r="S70" s="86">
        <f>'[5]Nodarbību saraksts'!S22</f>
        <v>0</v>
      </c>
      <c r="T70" s="86">
        <f>'[5]Nodarbību saraksts'!T22</f>
        <v>0</v>
      </c>
    </row>
    <row r="71" spans="1:20">
      <c r="A71" s="69"/>
      <c r="B71" s="70"/>
      <c r="C71" s="70"/>
      <c r="D71" s="70"/>
      <c r="E71" s="70"/>
      <c r="F71" s="70"/>
      <c r="G71" s="70"/>
      <c r="H71" s="70">
        <f>SUM(H61:H68)</f>
        <v>100</v>
      </c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</row>
    <row r="72" spans="1:20">
      <c r="A72" s="73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1:20" ht="15" customHeight="1">
      <c r="A73" s="58" t="s">
        <v>22</v>
      </c>
      <c r="B73" s="87" t="str">
        <f>'[6]Nodarbību saraksts'!B13</f>
        <v>Vitālijs Filipskis</v>
      </c>
      <c r="C73" s="87">
        <f>'[6]Nodarbību saraksts'!C13</f>
        <v>26610337</v>
      </c>
      <c r="D73" s="85" t="str">
        <f>'[6]Nodarbību saraksts'!D13</f>
        <v>2.3.</v>
      </c>
      <c r="E73" s="85" t="str">
        <f>'[6]Nodarbību saraksts'!E13</f>
        <v>1. grupa</v>
      </c>
      <c r="F73" s="85" t="str">
        <f>'[6]Nodarbību saraksts'!F13</f>
        <v>Daugavpils 13.vidusskola</v>
      </c>
      <c r="G73" s="85" t="str">
        <f>'[6]Nodarbību saraksts'!G13</f>
        <v>Valkas ielā 4A, Daugavpils, LV-5481</v>
      </c>
      <c r="H73" s="85">
        <f>'[6]Nodarbību saraksts'!H13</f>
        <v>15</v>
      </c>
      <c r="I73" s="85" t="str">
        <f>'[6]Nodarbību saraksts'!I13</f>
        <v>13.;15.;20</v>
      </c>
      <c r="J73" s="85" t="str">
        <f>'[6]Nodarbību saraksts'!J13</f>
        <v>06.;11.;25</v>
      </c>
      <c r="K73" s="85" t="str">
        <f>'[6]Nodarbību saraksts'!K13</f>
        <v>08.;15.;22.;29</v>
      </c>
      <c r="L73" s="85" t="str">
        <f>'[6]Nodarbību saraksts'!L13</f>
        <v>06.;13.;20</v>
      </c>
      <c r="M73" s="85" t="str">
        <f>'[6]Nodarbību saraksts'!M13</f>
        <v>12;19;26</v>
      </c>
      <c r="N73" s="85" t="str">
        <f>'[6]Nodarbību saraksts'!N13</f>
        <v>02;09;16;24</v>
      </c>
      <c r="O73" s="85" t="str">
        <f>'[6]Nodarbību saraksts'!O13</f>
        <v>02;09;29</v>
      </c>
      <c r="P73" s="85" t="str">
        <f>'[6]Nodarbību saraksts'!P13</f>
        <v>06;13;20;27</v>
      </c>
      <c r="Q73" s="85" t="str">
        <f>'[6]Nodarbību saraksts'!Q13</f>
        <v>11;05;25</v>
      </c>
      <c r="R73" s="85">
        <f>'[6]Nodarbību saraksts'!R13</f>
        <v>0</v>
      </c>
      <c r="S73" s="86">
        <f>'[6]Nodarbību saraksts'!S13</f>
        <v>0.57291666666666663</v>
      </c>
      <c r="T73" s="86">
        <f>'[6]Nodarbību saraksts'!T13</f>
        <v>0.63888888888888895</v>
      </c>
    </row>
    <row r="74" spans="1:20" ht="30">
      <c r="A74" s="58" t="s">
        <v>24</v>
      </c>
      <c r="B74" s="88"/>
      <c r="C74" s="88"/>
      <c r="D74" s="85" t="str">
        <f>'[6]Nodarbību saraksts'!D14</f>
        <v>VAM 1.MG</v>
      </c>
      <c r="E74" s="85" t="str">
        <f>'[6]Nodarbību saraksts'!E14</f>
        <v>PR-21</v>
      </c>
      <c r="F74" s="85" t="str">
        <f>'[6]Nodarbību saraksts'!F14</f>
        <v>Daugavpils Tehnikums</v>
      </c>
      <c r="G74" s="85" t="str">
        <f>'[6]Nodarbību saraksts'!G14</f>
        <v>Strādnieku iela 16, Daugavpils, LV-5404</v>
      </c>
      <c r="H74" s="85">
        <f>'[6]Nodarbību saraksts'!H14</f>
        <v>11</v>
      </c>
      <c r="I74" s="85">
        <f>'[6]Nodarbību saraksts'!I14</f>
        <v>28</v>
      </c>
      <c r="J74" s="85">
        <f>'[6]Nodarbību saraksts'!J14</f>
        <v>26</v>
      </c>
      <c r="K74" s="85">
        <f>'[6]Nodarbību saraksts'!K14</f>
        <v>30</v>
      </c>
      <c r="L74" s="85">
        <f>'[6]Nodarbību saraksts'!L14</f>
        <v>14</v>
      </c>
      <c r="M74" s="85">
        <f>'[6]Nodarbību saraksts'!M14</f>
        <v>17</v>
      </c>
      <c r="N74" s="85">
        <f>'[6]Nodarbību saraksts'!N14</f>
        <v>14</v>
      </c>
      <c r="O74" s="85">
        <f>'[6]Nodarbību saraksts'!O14</f>
        <v>14</v>
      </c>
      <c r="P74" s="85">
        <f>'[6]Nodarbību saraksts'!P14</f>
        <v>11</v>
      </c>
      <c r="Q74" s="85">
        <f>'[6]Nodarbību saraksts'!Q14</f>
        <v>24</v>
      </c>
      <c r="R74" s="85">
        <f>'[6]Nodarbību saraksts'!R14</f>
        <v>0</v>
      </c>
      <c r="S74" s="86">
        <f>'[6]Nodarbību saraksts'!S14</f>
        <v>0.35416666666666669</v>
      </c>
      <c r="T74" s="86">
        <f>'[6]Nodarbību saraksts'!T14</f>
        <v>0.64583333333333337</v>
      </c>
    </row>
    <row r="75" spans="1:20" ht="15" customHeight="1">
      <c r="A75" s="58" t="s">
        <v>25</v>
      </c>
      <c r="B75" s="88"/>
      <c r="C75" s="88"/>
      <c r="D75" s="85" t="str">
        <f>'[6]Nodarbību saraksts'!D15</f>
        <v>3.6.</v>
      </c>
      <c r="E75" s="85" t="str">
        <f>'[6]Nodarbību saraksts'!E15</f>
        <v>1. grupa</v>
      </c>
      <c r="F75" s="85" t="str">
        <f>'[6]Nodarbību saraksts'!F15</f>
        <v>Salienes vidusskola</v>
      </c>
      <c r="G75" s="85" t="str">
        <f>'[6]Nodarbību saraksts'!G15</f>
        <v>Centrāles iela 21, Saliena, Salienas pagasts, Daugavpils novads</v>
      </c>
      <c r="H75" s="85">
        <f>'[6]Nodarbību saraksts'!H15</f>
        <v>15</v>
      </c>
      <c r="I75" s="85" t="str">
        <f>'[6]Nodarbību saraksts'!I15</f>
        <v>14.;22.;29</v>
      </c>
      <c r="J75" s="85" t="str">
        <f>'[6]Nodarbību saraksts'!J15</f>
        <v>05.;12.;27</v>
      </c>
      <c r="K75" s="85" t="str">
        <f>'[6]Nodarbību saraksts'!K15</f>
        <v>02.;09.;16.;24</v>
      </c>
      <c r="L75" s="85" t="str">
        <f>'[6]Nodarbību saraksts'!L15</f>
        <v>08.;23.;21</v>
      </c>
      <c r="M75" s="85" t="str">
        <f>'[6]Nodarbību saraksts'!M15</f>
        <v>11;18;25</v>
      </c>
      <c r="N75" s="85" t="str">
        <f>'[6]Nodarbību saraksts'!N15</f>
        <v>01;08;15;22</v>
      </c>
      <c r="O75" s="85" t="str">
        <f>'[6]Nodarbību saraksts'!O15</f>
        <v>01;08;22</v>
      </c>
      <c r="P75" s="85" t="str">
        <f>'[6]Nodarbību saraksts'!P15</f>
        <v>05;12;21;26</v>
      </c>
      <c r="Q75" s="85" t="str">
        <f>'[6]Nodarbību saraksts'!Q15</f>
        <v>03;10;17</v>
      </c>
      <c r="R75" s="85">
        <f>'[6]Nodarbību saraksts'!R15</f>
        <v>0</v>
      </c>
      <c r="S75" s="86">
        <f>'[6]Nodarbību saraksts'!S15</f>
        <v>0.58333333333333337</v>
      </c>
      <c r="T75" s="86">
        <f>'[6]Nodarbību saraksts'!T15</f>
        <v>0.64930555555555558</v>
      </c>
    </row>
    <row r="76" spans="1:20" ht="15" customHeight="1">
      <c r="A76" s="58" t="s">
        <v>27</v>
      </c>
      <c r="B76" s="88"/>
      <c r="C76" s="88"/>
      <c r="D76" s="85" t="str">
        <f>'[6]Nodarbību saraksts'!D16</f>
        <v>4.7.</v>
      </c>
      <c r="E76" s="85" t="str">
        <f>'[6]Nodarbību saraksts'!E16</f>
        <v>2.grupa</v>
      </c>
      <c r="F76" s="85" t="str">
        <f>'[6]Nodarbību saraksts'!F16</f>
        <v>Daugavpils 13.vidusskola</v>
      </c>
      <c r="G76" s="85" t="str">
        <f>'[6]Nodarbību saraksts'!G16</f>
        <v>Valkas ielā 4A, Daugavpils, LV-5481</v>
      </c>
      <c r="H76" s="85">
        <f>'[6]Nodarbību saraksts'!H16</f>
        <v>17</v>
      </c>
      <c r="I76" s="85" t="str">
        <f>'[6]Nodarbību saraksts'!I16</f>
        <v>13.;15.;20</v>
      </c>
      <c r="J76" s="85" t="str">
        <f>'[6]Nodarbību saraksts'!J16</f>
        <v>06.;11.;25</v>
      </c>
      <c r="K76" s="85" t="str">
        <f>'[6]Nodarbību saraksts'!K16</f>
        <v>08.;15.;22.;29</v>
      </c>
      <c r="L76" s="85" t="str">
        <f>'[6]Nodarbību saraksts'!L16</f>
        <v>06.;13.;20</v>
      </c>
      <c r="M76" s="85" t="str">
        <f>'[6]Nodarbību saraksts'!M16</f>
        <v>12;19;26</v>
      </c>
      <c r="N76" s="85" t="str">
        <f>'[6]Nodarbību saraksts'!N16</f>
        <v>02;09;16;24</v>
      </c>
      <c r="O76" s="85" t="str">
        <f>'[6]Nodarbību saraksts'!O16</f>
        <v>02;09;29</v>
      </c>
      <c r="P76" s="85" t="str">
        <f>'[6]Nodarbību saraksts'!P16</f>
        <v>06;13;20;27</v>
      </c>
      <c r="Q76" s="85" t="str">
        <f>'[6]Nodarbību saraksts'!Q16</f>
        <v>11;05;25</v>
      </c>
      <c r="R76" s="85">
        <f>'[6]Nodarbību saraksts'!R16</f>
        <v>0</v>
      </c>
      <c r="S76" s="86">
        <f>'[6]Nodarbību saraksts'!S16</f>
        <v>0.64930555555555558</v>
      </c>
      <c r="T76" s="86">
        <f>'[6]Nodarbību saraksts'!T16</f>
        <v>0.71527777777777779</v>
      </c>
    </row>
    <row r="77" spans="1:20" ht="30">
      <c r="A77" s="58" t="s">
        <v>28</v>
      </c>
      <c r="B77" s="88"/>
      <c r="C77" s="88"/>
      <c r="D77" s="85" t="str">
        <f>'[6]Nodarbību saraksts'!D17</f>
        <v>VAM 2.MG</v>
      </c>
      <c r="E77" s="85" t="str">
        <f>'[6]Nodarbību saraksts'!E17</f>
        <v>1. gupa</v>
      </c>
      <c r="F77" s="85" t="str">
        <f>'[6]Nodarbību saraksts'!F17</f>
        <v>PIKC Daugavpils Būvniecības tehnikums</v>
      </c>
      <c r="G77" s="85" t="str">
        <f>'[6]Nodarbību saraksts'!G17</f>
        <v>Jātnieku iela 87, Daugavpils, LV-5410</v>
      </c>
      <c r="H77" s="85">
        <f>'[6]Nodarbību saraksts'!H17</f>
        <v>8</v>
      </c>
      <c r="I77" s="85">
        <f>'[6]Nodarbību saraksts'!I17</f>
        <v>24</v>
      </c>
      <c r="J77" s="85">
        <f>'[6]Nodarbību saraksts'!J17</f>
        <v>15</v>
      </c>
      <c r="K77" s="85">
        <f>'[6]Nodarbību saraksts'!K17</f>
        <v>25</v>
      </c>
      <c r="L77" s="85">
        <f>'[6]Nodarbību saraksts'!L17</f>
        <v>3</v>
      </c>
      <c r="M77" s="85">
        <f>'[6]Nodarbību saraksts'!M17</f>
        <v>21</v>
      </c>
      <c r="N77" s="85">
        <f>'[6]Nodarbību saraksts'!N17</f>
        <v>18</v>
      </c>
      <c r="O77" s="85">
        <f>'[6]Nodarbību saraksts'!O17</f>
        <v>11</v>
      </c>
      <c r="P77" s="85">
        <f>'[6]Nodarbību saraksts'!P17</f>
        <v>22</v>
      </c>
      <c r="Q77" s="85">
        <f>'[6]Nodarbību saraksts'!Q17</f>
        <v>13</v>
      </c>
      <c r="R77" s="85">
        <f>'[6]Nodarbību saraksts'!R17</f>
        <v>0</v>
      </c>
      <c r="S77" s="86">
        <f>'[6]Nodarbību saraksts'!S17</f>
        <v>0.35416666666666669</v>
      </c>
      <c r="T77" s="86">
        <f>'[6]Nodarbību saraksts'!T17</f>
        <v>0.64583333333333337</v>
      </c>
    </row>
    <row r="78" spans="1:20" ht="30">
      <c r="A78" s="58" t="s">
        <v>29</v>
      </c>
      <c r="B78" s="88"/>
      <c r="C78" s="88"/>
      <c r="D78" s="85" t="str">
        <f>'[6]Nodarbību saraksts'!D18</f>
        <v>VAM 2.MG</v>
      </c>
      <c r="E78" s="85" t="str">
        <f>'[6]Nodarbību saraksts'!E18</f>
        <v xml:space="preserve"> 2. gupa</v>
      </c>
      <c r="F78" s="85" t="str">
        <f>'[6]Nodarbību saraksts'!F18</f>
        <v>PIKC Daugavpils Būvniecības tehnikums</v>
      </c>
      <c r="G78" s="85" t="str">
        <f>'[6]Nodarbību saraksts'!G18</f>
        <v>Jātnieku iela 87, Daugavpils, LV-5410</v>
      </c>
      <c r="H78" s="85">
        <f>'[6]Nodarbību saraksts'!H18</f>
        <v>7</v>
      </c>
      <c r="I78" s="85">
        <f>'[6]Nodarbību saraksts'!I18</f>
        <v>30</v>
      </c>
      <c r="J78" s="85">
        <f>'[6]Nodarbību saraksts'!J18</f>
        <v>29</v>
      </c>
      <c r="K78" s="85">
        <f>'[6]Nodarbību saraksts'!K18</f>
        <v>26</v>
      </c>
      <c r="L78" s="85">
        <f>'[6]Nodarbību saraksts'!L18</f>
        <v>10</v>
      </c>
      <c r="M78" s="85">
        <f>'[6]Nodarbību saraksts'!M18</f>
        <v>28</v>
      </c>
      <c r="N78" s="85">
        <f>'[6]Nodarbību saraksts'!N18</f>
        <v>25</v>
      </c>
      <c r="O78" s="85">
        <f>'[6]Nodarbību saraksts'!O18</f>
        <v>25</v>
      </c>
      <c r="P78" s="85">
        <f>'[6]Nodarbību saraksts'!P18</f>
        <v>29</v>
      </c>
      <c r="Q78" s="85">
        <f>'[6]Nodarbību saraksts'!Q18</f>
        <v>12</v>
      </c>
      <c r="R78" s="85">
        <f>'[6]Nodarbību saraksts'!R18</f>
        <v>0</v>
      </c>
      <c r="S78" s="86">
        <f>'[6]Nodarbību saraksts'!S18</f>
        <v>0.35416666666666669</v>
      </c>
      <c r="T78" s="86">
        <f>'[6]Nodarbību saraksts'!T18</f>
        <v>0.64583333333333337</v>
      </c>
    </row>
    <row r="79" spans="1:20" ht="30">
      <c r="A79" s="58" t="s">
        <v>30</v>
      </c>
      <c r="B79" s="88"/>
      <c r="C79" s="88"/>
      <c r="D79" s="85" t="str">
        <f>'[6]Nodarbību saraksts'!D19</f>
        <v>VAM 1.MG</v>
      </c>
      <c r="E79" s="85" t="str">
        <f>'[6]Nodarbību saraksts'!E19</f>
        <v>2-03 grupa</v>
      </c>
      <c r="F79" s="85" t="str">
        <f>'[6]Nodarbību saraksts'!F19</f>
        <v>PIKC Daugavpils Būvniecības tehnikums</v>
      </c>
      <c r="G79" s="85" t="str">
        <f>'[6]Nodarbību saraksts'!G19</f>
        <v>Jātnieku iela 87, Daugavpils, LV-5410</v>
      </c>
      <c r="H79" s="85">
        <f>'[6]Nodarbību saraksts'!H19</f>
        <v>9</v>
      </c>
      <c r="I79" s="85">
        <f>'[6]Nodarbību saraksts'!I19</f>
        <v>23</v>
      </c>
      <c r="J79" s="85">
        <f>'[6]Nodarbību saraksts'!J19</f>
        <v>21</v>
      </c>
      <c r="K79" s="85">
        <f>'[6]Nodarbību saraksts'!K19</f>
        <v>11</v>
      </c>
      <c r="L79" s="85">
        <f>'[6]Nodarbību saraksts'!L19</f>
        <v>9</v>
      </c>
      <c r="M79" s="85">
        <f>'[6]Nodarbību saraksts'!M19</f>
        <v>20</v>
      </c>
      <c r="N79" s="85">
        <f>'[6]Nodarbību saraksts'!N19</f>
        <v>17</v>
      </c>
      <c r="O79" s="85">
        <f>'[6]Nodarbību saraksts'!O19</f>
        <v>24</v>
      </c>
      <c r="P79" s="85">
        <f>'[6]Nodarbību saraksts'!P19</f>
        <v>28</v>
      </c>
      <c r="Q79" s="85">
        <f>'[6]Nodarbību saraksts'!Q19</f>
        <v>23</v>
      </c>
      <c r="R79" s="85">
        <f>'[6]Nodarbību saraksts'!R19</f>
        <v>0</v>
      </c>
      <c r="S79" s="86">
        <f>'[6]Nodarbību saraksts'!S19</f>
        <v>0.35416666666666669</v>
      </c>
      <c r="T79" s="86">
        <f>'[6]Nodarbību saraksts'!T19</f>
        <v>0.64583333333333337</v>
      </c>
    </row>
    <row r="80" spans="1:20" ht="30">
      <c r="A80" s="58" t="s">
        <v>31</v>
      </c>
      <c r="B80" s="88"/>
      <c r="C80" s="88"/>
      <c r="D80" s="85" t="str">
        <f>'[6]Nodarbību saraksts'!D20</f>
        <v>VAM 1.MG</v>
      </c>
      <c r="E80" s="85" t="str">
        <f>'[6]Nodarbību saraksts'!E20</f>
        <v>LD-21</v>
      </c>
      <c r="F80" s="85" t="str">
        <f>'[6]Nodarbību saraksts'!F20</f>
        <v>Daugavpils Tehnikums</v>
      </c>
      <c r="G80" s="85" t="str">
        <f>'[6]Nodarbību saraksts'!G20</f>
        <v>Strādnieku iela 16, Daugavpils, LV-5404</v>
      </c>
      <c r="H80" s="85">
        <f>'[6]Nodarbību saraksts'!H20</f>
        <v>9</v>
      </c>
      <c r="I80" s="85">
        <f>'[6]Nodarbību saraksts'!I20</f>
        <v>21</v>
      </c>
      <c r="J80" s="85">
        <f>'[6]Nodarbību saraksts'!J20</f>
        <v>19</v>
      </c>
      <c r="K80" s="85">
        <f>'[6]Nodarbību saraksts'!K20</f>
        <v>23</v>
      </c>
      <c r="L80" s="85">
        <f>'[6]Nodarbību saraksts'!L20</f>
        <v>7</v>
      </c>
      <c r="M80" s="85">
        <f>'[6]Nodarbību saraksts'!M20</f>
        <v>24</v>
      </c>
      <c r="N80" s="85">
        <f>'[6]Nodarbību saraksts'!N20</f>
        <v>21</v>
      </c>
      <c r="O80" s="85">
        <f>'[6]Nodarbību saraksts'!O20</f>
        <v>21</v>
      </c>
      <c r="P80" s="85">
        <f>'[6]Nodarbību saraksts'!P20</f>
        <v>19</v>
      </c>
      <c r="Q80" s="85">
        <f>'[6]Nodarbību saraksts'!Q20</f>
        <v>2</v>
      </c>
      <c r="R80" s="85">
        <f>'[6]Nodarbību saraksts'!R20</f>
        <v>0</v>
      </c>
      <c r="S80" s="86">
        <f>'[6]Nodarbību saraksts'!S20</f>
        <v>0.35416666666666669</v>
      </c>
      <c r="T80" s="86">
        <f>'[6]Nodarbību saraksts'!T20</f>
        <v>0.64583333333333337</v>
      </c>
    </row>
    <row r="81" spans="1:20" ht="30" customHeight="1">
      <c r="A81" s="58" t="s">
        <v>32</v>
      </c>
      <c r="B81" s="88"/>
      <c r="C81" s="88"/>
      <c r="D81" s="85" t="str">
        <f>'[6]Nodarbību saraksts'!D21</f>
        <v>Slodze +0,05</v>
      </c>
      <c r="E81" s="85">
        <f>'[6]Nodarbību saraksts'!E21</f>
        <v>0</v>
      </c>
      <c r="F81" s="85">
        <f>'[6]Nodarbību saraksts'!F21</f>
        <v>0</v>
      </c>
      <c r="G81" s="85">
        <f>'[6]Nodarbību saraksts'!G21</f>
        <v>0</v>
      </c>
      <c r="H81" s="85">
        <f>'[6]Nodarbību saraksts'!H21</f>
        <v>0</v>
      </c>
      <c r="I81" s="85">
        <f>'[6]Nodarbību saraksts'!I21</f>
        <v>0</v>
      </c>
      <c r="J81" s="85">
        <f>'[6]Nodarbību saraksts'!J21</f>
        <v>0</v>
      </c>
      <c r="K81" s="85">
        <f>'[6]Nodarbību saraksts'!K21</f>
        <v>0</v>
      </c>
      <c r="L81" s="85">
        <f>'[6]Nodarbību saraksts'!L21</f>
        <v>0</v>
      </c>
      <c r="M81" s="85">
        <f>'[6]Nodarbību saraksts'!M21</f>
        <v>0</v>
      </c>
      <c r="N81" s="85">
        <f>'[6]Nodarbību saraksts'!N21</f>
        <v>0</v>
      </c>
      <c r="O81" s="85">
        <f>'[6]Nodarbību saraksts'!O21</f>
        <v>0</v>
      </c>
      <c r="P81" s="85">
        <f>'[6]Nodarbību saraksts'!P21</f>
        <v>0</v>
      </c>
      <c r="Q81" s="85">
        <f>'[6]Nodarbību saraksts'!Q21</f>
        <v>0</v>
      </c>
      <c r="R81" s="85">
        <f>'[6]Nodarbību saraksts'!R21</f>
        <v>0</v>
      </c>
      <c r="S81" s="86">
        <f>'[6]Nodarbību saraksts'!S21</f>
        <v>0</v>
      </c>
      <c r="T81" s="86">
        <f>'[6]Nodarbību saraksts'!T21</f>
        <v>0</v>
      </c>
    </row>
    <row r="82" spans="1:20" ht="15">
      <c r="A82" s="58" t="s">
        <v>33</v>
      </c>
      <c r="B82" s="89"/>
      <c r="C82" s="89"/>
      <c r="D82" s="85">
        <f>'[6]Nodarbību saraksts'!D22</f>
        <v>0</v>
      </c>
      <c r="E82" s="85">
        <f>'[6]Nodarbību saraksts'!E22</f>
        <v>0</v>
      </c>
      <c r="F82" s="85">
        <f>'[6]Nodarbību saraksts'!F22</f>
        <v>0</v>
      </c>
      <c r="G82" s="85">
        <f>'[6]Nodarbību saraksts'!G22</f>
        <v>0</v>
      </c>
      <c r="H82" s="85">
        <f>'[6]Nodarbību saraksts'!H22</f>
        <v>0</v>
      </c>
      <c r="I82" s="85">
        <f>'[6]Nodarbību saraksts'!I22</f>
        <v>0</v>
      </c>
      <c r="J82" s="85">
        <f>'[6]Nodarbību saraksts'!J22</f>
        <v>0</v>
      </c>
      <c r="K82" s="85">
        <f>'[6]Nodarbību saraksts'!K22</f>
        <v>0</v>
      </c>
      <c r="L82" s="85">
        <f>'[6]Nodarbību saraksts'!L22</f>
        <v>0</v>
      </c>
      <c r="M82" s="85">
        <f>'[6]Nodarbību saraksts'!M22</f>
        <v>0</v>
      </c>
      <c r="N82" s="85">
        <f>'[6]Nodarbību saraksts'!N22</f>
        <v>0</v>
      </c>
      <c r="O82" s="85">
        <f>'[6]Nodarbību saraksts'!O22</f>
        <v>0</v>
      </c>
      <c r="P82" s="85">
        <f>'[6]Nodarbību saraksts'!P22</f>
        <v>0</v>
      </c>
      <c r="Q82" s="85">
        <f>'[6]Nodarbību saraksts'!Q22</f>
        <v>0</v>
      </c>
      <c r="R82" s="85">
        <f>'[6]Nodarbību saraksts'!R22</f>
        <v>0</v>
      </c>
      <c r="S82" s="86">
        <f>'[6]Nodarbību saraksts'!S22</f>
        <v>0</v>
      </c>
      <c r="T82" s="86">
        <f>'[6]Nodarbību saraksts'!T22</f>
        <v>0</v>
      </c>
    </row>
    <row r="83" spans="1:20">
      <c r="A83" s="69"/>
      <c r="B83" s="70"/>
      <c r="C83" s="70"/>
      <c r="D83" s="70"/>
      <c r="E83" s="70"/>
      <c r="F83" s="70"/>
      <c r="G83" s="70"/>
      <c r="H83" s="70">
        <f>SUM(H73:H80)</f>
        <v>91</v>
      </c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</row>
    <row r="84" spans="1:20">
      <c r="A84" s="73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1:20" ht="15" customHeight="1">
      <c r="A85" s="58" t="s">
        <v>22</v>
      </c>
      <c r="B85" s="87" t="str">
        <f>'[7]Nodarbību saraksts'!B13</f>
        <v>Inta Gaidele-Ivanova</v>
      </c>
      <c r="C85" s="87">
        <f>'[7]Nodarbību saraksts'!C13</f>
        <v>28367139</v>
      </c>
      <c r="D85" s="85" t="str">
        <f>'[7]Nodarbību saraksts'!D13</f>
        <v>1.1.</v>
      </c>
      <c r="E85" s="85" t="str">
        <f>'[7]Nodarbību saraksts'!E13</f>
        <v>Gaidele-Ivanova/1.1.</v>
      </c>
      <c r="F85" s="85" t="str">
        <f>'[7]Nodarbību saraksts'!F13</f>
        <v>Daugavpils 12. vidusskola</v>
      </c>
      <c r="G85" s="85" t="str">
        <f>'[7]Nodarbību saraksts'!G13</f>
        <v>Daugavpils, Kauņas iela 8</v>
      </c>
      <c r="H85" s="85">
        <f>'[7]Nodarbību saraksts'!H13</f>
        <v>15</v>
      </c>
      <c r="I85" s="85" t="str">
        <f>'[7]Nodarbību saraksts'!I13</f>
        <v>15.;20.</v>
      </c>
      <c r="J85" s="85" t="str">
        <f>'[7]Nodarbību saraksts'!J13</f>
        <v>04.;11.;25.</v>
      </c>
      <c r="K85" s="85" t="str">
        <f>'[7]Nodarbību saraksts'!K13</f>
        <v>03.;10.;17.;24.</v>
      </c>
      <c r="L85" s="85" t="str">
        <f>'[7]Nodarbību saraksts'!L13</f>
        <v>08.;15.;01.</v>
      </c>
      <c r="M85" s="85" t="str">
        <f>'[7]Nodarbību saraksts'!M13</f>
        <v>12.;19.;26.</v>
      </c>
      <c r="N85" s="85" t="str">
        <f>'[7]Nodarbību saraksts'!N13</f>
        <v>02.;09.;16.;23.</v>
      </c>
      <c r="O85" s="85" t="str">
        <f>'[7]Nodarbību saraksts'!O13</f>
        <v>02.;30.;23.</v>
      </c>
      <c r="P85" s="85" t="str">
        <f>'[7]Nodarbību saraksts'!P13</f>
        <v>06.;13.;20.;27.</v>
      </c>
      <c r="Q85" s="85" t="str">
        <f>'[7]Nodarbību saraksts'!Q13</f>
        <v>11.;18.;25.</v>
      </c>
      <c r="R85" s="85">
        <f>'[7]Nodarbību saraksts'!R13</f>
        <v>0</v>
      </c>
      <c r="S85" s="86">
        <f>'[7]Nodarbību saraksts'!S13</f>
        <v>0.52083333333333337</v>
      </c>
      <c r="T85" s="86">
        <f>'[7]Nodarbību saraksts'!T13</f>
        <v>0.58680555555555558</v>
      </c>
    </row>
    <row r="86" spans="1:20" ht="15" customHeight="1">
      <c r="A86" s="58" t="s">
        <v>24</v>
      </c>
      <c r="B86" s="88"/>
      <c r="C86" s="88"/>
      <c r="D86" s="85" t="str">
        <f>'[7]Nodarbību saraksts'!D14</f>
        <v>1.2.</v>
      </c>
      <c r="E86" s="85" t="str">
        <f>'[7]Nodarbību saraksts'!E14</f>
        <v>Gaidele-Ivanova/1.2.</v>
      </c>
      <c r="F86" s="85" t="str">
        <f>'[7]Nodarbību saraksts'!F14</f>
        <v>Daugavpils, Lāčplēša 20</v>
      </c>
      <c r="G86" s="85" t="str">
        <f>'[7]Nodarbību saraksts'!G14</f>
        <v>Daugavpils, Lāčplēša iela 20</v>
      </c>
      <c r="H86" s="85">
        <f>'[7]Nodarbību saraksts'!H14</f>
        <v>15</v>
      </c>
      <c r="I86" s="85" t="str">
        <f>'[7]Nodarbību saraksts'!I14</f>
        <v>14.;21.</v>
      </c>
      <c r="J86" s="85" t="str">
        <f>'[7]Nodarbību saraksts'!J14</f>
        <v>05.;12;26.</v>
      </c>
      <c r="K86" s="85" t="str">
        <f>'[7]Nodarbību saraksts'!K14</f>
        <v>02.;09.;16.;23.</v>
      </c>
      <c r="L86" s="85" t="str">
        <f>'[7]Nodarbību saraksts'!L14</f>
        <v>07.;14.</v>
      </c>
      <c r="M86" s="85" t="str">
        <f>'[7]Nodarbību saraksts'!M14</f>
        <v>11.;18.;25.</v>
      </c>
      <c r="N86" s="85" t="str">
        <f>'[7]Nodarbību saraksts'!N14</f>
        <v>01.;08.;15.;22.</v>
      </c>
      <c r="O86" s="85" t="str">
        <f>'[7]Nodarbību saraksts'!O14</f>
        <v>01.;08.;22.</v>
      </c>
      <c r="P86" s="85" t="str">
        <f>'[7]Nodarbību saraksts'!P14</f>
        <v>05.;12.;19.;26.</v>
      </c>
      <c r="Q86" s="85" t="str">
        <f>'[7]Nodarbību saraksts'!Q14</f>
        <v>10.;17.;24.</v>
      </c>
      <c r="R86" s="85">
        <f>'[7]Nodarbību saraksts'!R14</f>
        <v>0</v>
      </c>
      <c r="S86" s="86">
        <f>'[7]Nodarbību saraksts'!S14</f>
        <v>0.60416666666666663</v>
      </c>
      <c r="T86" s="86">
        <f>'[7]Nodarbību saraksts'!T14</f>
        <v>0.62847222222222221</v>
      </c>
    </row>
    <row r="87" spans="1:20" ht="15" customHeight="1">
      <c r="A87" s="58" t="s">
        <v>25</v>
      </c>
      <c r="B87" s="88"/>
      <c r="C87" s="88"/>
      <c r="D87" s="85" t="str">
        <f>'[7]Nodarbību saraksts'!D15</f>
        <v>4.7.</v>
      </c>
      <c r="E87" s="85" t="str">
        <f>'[7]Nodarbību saraksts'!E15</f>
        <v>Gaidele-Ivanova/4.7.</v>
      </c>
      <c r="F87" s="85" t="str">
        <f>'[7]Nodarbību saraksts'!F15</f>
        <v>Daugavpils, Lāčplēša 20</v>
      </c>
      <c r="G87" s="85" t="str">
        <f>'[7]Nodarbību saraksts'!G15</f>
        <v>Daugavpils, Lāčplēša iela 20</v>
      </c>
      <c r="H87" s="85">
        <f>'[7]Nodarbību saraksts'!H15</f>
        <v>15</v>
      </c>
      <c r="I87" s="85" t="str">
        <f>'[7]Nodarbību saraksts'!I15</f>
        <v>15.;22.</v>
      </c>
      <c r="J87" s="85" t="str">
        <f>'[7]Nodarbību saraksts'!J15</f>
        <v>06.;13.;27.</v>
      </c>
      <c r="K87" s="85" t="str">
        <f>'[7]Nodarbību saraksts'!K15</f>
        <v>03.;10.;17.;24.</v>
      </c>
      <c r="L87" s="85" t="str">
        <f>'[7]Nodarbību saraksts'!L15</f>
        <v>08.;15.;01.</v>
      </c>
      <c r="M87" s="85" t="str">
        <f>'[7]Nodarbību saraksts'!M15</f>
        <v>12.;19.;26.</v>
      </c>
      <c r="N87" s="85" t="str">
        <f>'[7]Nodarbību saraksts'!N15</f>
        <v>02.;09.;16.;23.</v>
      </c>
      <c r="O87" s="85" t="str">
        <f>'[7]Nodarbību saraksts'!O15</f>
        <v>02.;09.;23.</v>
      </c>
      <c r="P87" s="85" t="str">
        <f>'[7]Nodarbību saraksts'!P15</f>
        <v>06.;13.;20.;27.</v>
      </c>
      <c r="Q87" s="85" t="str">
        <f>'[7]Nodarbību saraksts'!Q15</f>
        <v>11.;18.;25.</v>
      </c>
      <c r="R87" s="85">
        <f>'[7]Nodarbību saraksts'!R15</f>
        <v>0</v>
      </c>
      <c r="S87" s="86">
        <f>'[7]Nodarbību saraksts'!S15</f>
        <v>0.64583333333333337</v>
      </c>
      <c r="T87" s="86">
        <f>'[7]Nodarbību saraksts'!T15</f>
        <v>0.71180555555555547</v>
      </c>
    </row>
    <row r="88" spans="1:20" ht="30" customHeight="1">
      <c r="A88" s="58" t="s">
        <v>27</v>
      </c>
      <c r="B88" s="88"/>
      <c r="C88" s="88"/>
      <c r="D88" s="85" t="str">
        <f>'[7]Nodarbību saraksts'!D16</f>
        <v>VAM 1.MG</v>
      </c>
      <c r="E88" s="85">
        <f>'[7]Nodarbību saraksts'!E16</f>
        <v>0</v>
      </c>
      <c r="F88" s="85" t="str">
        <f>'[7]Nodarbību saraksts'!F16</f>
        <v>DT</v>
      </c>
      <c r="G88" s="85" t="str">
        <f>'[7]Nodarbību saraksts'!G16</f>
        <v>Strādnieku iela 16, Daugavpils</v>
      </c>
      <c r="H88" s="85">
        <f>'[7]Nodarbību saraksts'!H16</f>
        <v>10</v>
      </c>
      <c r="I88" s="85" t="str">
        <f>'[7]Nodarbību saraksts'!I16</f>
        <v>22.</v>
      </c>
      <c r="J88" s="85" t="str">
        <f>'[7]Nodarbību saraksts'!J16</f>
        <v>12.</v>
      </c>
      <c r="K88" s="85" t="str">
        <f>'[7]Nodarbību saraksts'!K16</f>
        <v>16.</v>
      </c>
      <c r="L88" s="85" t="str">
        <f>'[7]Nodarbību saraksts'!L16</f>
        <v>15.</v>
      </c>
      <c r="M88" s="85" t="str">
        <f>'[7]Nodarbību saraksts'!M16</f>
        <v>10.</v>
      </c>
      <c r="N88" s="85" t="str">
        <f>'[7]Nodarbību saraksts'!N16</f>
        <v>14.</v>
      </c>
      <c r="O88" s="85" t="str">
        <f>'[7]Nodarbību saraksts'!O16</f>
        <v>21.</v>
      </c>
      <c r="P88" s="85" t="str">
        <f>'[7]Nodarbību saraksts'!P16</f>
        <v>11.</v>
      </c>
      <c r="Q88" s="85" t="str">
        <f>'[7]Nodarbību saraksts'!Q16</f>
        <v>09.</v>
      </c>
      <c r="R88" s="85">
        <f>'[7]Nodarbību saraksts'!R16</f>
        <v>0</v>
      </c>
      <c r="S88" s="86">
        <f>'[7]Nodarbību saraksts'!S16</f>
        <v>0.34027777777777773</v>
      </c>
      <c r="T88" s="86">
        <f>'[7]Nodarbību saraksts'!T16</f>
        <v>0.625</v>
      </c>
    </row>
    <row r="89" spans="1:20" ht="30" customHeight="1">
      <c r="A89" s="58" t="s">
        <v>28</v>
      </c>
      <c r="B89" s="88"/>
      <c r="C89" s="88"/>
      <c r="D89" s="85" t="str">
        <f>'[7]Nodarbību saraksts'!D17</f>
        <v>VAM 1.MG</v>
      </c>
      <c r="E89" s="85">
        <f>'[7]Nodarbību saraksts'!E17</f>
        <v>0</v>
      </c>
      <c r="F89" s="85" t="str">
        <f>'[7]Nodarbību saraksts'!F17</f>
        <v>Daugvapils 12.vsk.</v>
      </c>
      <c r="G89" s="85" t="str">
        <f>'[7]Nodarbību saraksts'!G17</f>
        <v>Daugavpils, Kauņas iela 8</v>
      </c>
      <c r="H89" s="85">
        <f>'[7]Nodarbību saraksts'!H17</f>
        <v>10</v>
      </c>
      <c r="I89" s="85" t="str">
        <f>'[7]Nodarbību saraksts'!I17</f>
        <v>17.</v>
      </c>
      <c r="J89" s="85" t="str">
        <f>'[7]Nodarbību saraksts'!J17</f>
        <v>15.</v>
      </c>
      <c r="K89" s="85" t="str">
        <f>'[7]Nodarbību saraksts'!K17</f>
        <v>13.</v>
      </c>
      <c r="L89" s="85" t="str">
        <f>'[7]Nodarbību saraksts'!L17</f>
        <v>10.</v>
      </c>
      <c r="M89" s="85" t="str">
        <f>'[7]Nodarbību saraksts'!M17</f>
        <v>14.</v>
      </c>
      <c r="N89" s="85" t="str">
        <f>'[7]Nodarbību saraksts'!N17</f>
        <v>11.</v>
      </c>
      <c r="O89" s="85" t="str">
        <f>'[7]Nodarbību saraksts'!O17</f>
        <v>11.</v>
      </c>
      <c r="P89" s="85" t="str">
        <f>'[7]Nodarbību saraksts'!P17</f>
        <v>08.</v>
      </c>
      <c r="Q89" s="85" t="str">
        <f>'[7]Nodarbību saraksts'!Q17</f>
        <v>13.</v>
      </c>
      <c r="R89" s="85">
        <f>'[7]Nodarbību saraksts'!R17</f>
        <v>0</v>
      </c>
      <c r="S89" s="86">
        <f>'[7]Nodarbību saraksts'!S17</f>
        <v>0.34375</v>
      </c>
      <c r="T89" s="86">
        <f>'[7]Nodarbību saraksts'!T17</f>
        <v>0.625</v>
      </c>
    </row>
    <row r="90" spans="1:20" ht="30" customHeight="1">
      <c r="A90" s="58" t="s">
        <v>29</v>
      </c>
      <c r="B90" s="88"/>
      <c r="C90" s="88"/>
      <c r="D90" s="85" t="str">
        <f>'[7]Nodarbību saraksts'!D18</f>
        <v>VAM 2.MG</v>
      </c>
      <c r="E90" s="85">
        <f>'[7]Nodarbību saraksts'!E18</f>
        <v>0</v>
      </c>
      <c r="F90" s="85" t="str">
        <f>'[7]Nodarbību saraksts'!F18</f>
        <v>Daugavpils 12.vsk.</v>
      </c>
      <c r="G90" s="85" t="str">
        <f>'[7]Nodarbību saraksts'!G18</f>
        <v>Daugavpils, Kauņas iela 8</v>
      </c>
      <c r="H90" s="85">
        <f>'[7]Nodarbību saraksts'!H18</f>
        <v>10</v>
      </c>
      <c r="I90" s="85" t="str">
        <f>'[7]Nodarbību saraksts'!I18</f>
        <v>24.</v>
      </c>
      <c r="J90" s="85">
        <f>'[7]Nodarbību saraksts'!J18</f>
        <v>0</v>
      </c>
      <c r="K90" s="85" t="str">
        <f>'[7]Nodarbību saraksts'!K18</f>
        <v>26.</v>
      </c>
      <c r="L90" s="85" t="str">
        <f>'[7]Nodarbību saraksts'!L18</f>
        <v>17.;03</v>
      </c>
      <c r="M90" s="85" t="str">
        <f>'[7]Nodarbību saraksts'!M18</f>
        <v>28.</v>
      </c>
      <c r="N90" s="85" t="str">
        <f>'[7]Nodarbību saraksts'!N18</f>
        <v>18.</v>
      </c>
      <c r="O90" s="85" t="str">
        <f>'[7]Nodarbību saraksts'!O18</f>
        <v>25.</v>
      </c>
      <c r="P90" s="85" t="str">
        <f>'[7]Nodarbību saraksts'!P18</f>
        <v>22.</v>
      </c>
      <c r="Q90" s="85" t="str">
        <f>'[7]Nodarbību saraksts'!Q18</f>
        <v>20.</v>
      </c>
      <c r="R90" s="85">
        <f>'[7]Nodarbību saraksts'!R18</f>
        <v>0</v>
      </c>
      <c r="S90" s="86">
        <f>'[7]Nodarbību saraksts'!S18</f>
        <v>0.34375</v>
      </c>
      <c r="T90" s="86">
        <f>'[7]Nodarbību saraksts'!T18</f>
        <v>0.625</v>
      </c>
    </row>
    <row r="91" spans="1:20" ht="30" customHeight="1">
      <c r="A91" s="58" t="s">
        <v>30</v>
      </c>
      <c r="B91" s="88"/>
      <c r="C91" s="88"/>
      <c r="D91" s="85" t="str">
        <f>'[7]Nodarbību saraksts'!D19</f>
        <v>VAM 2.MG</v>
      </c>
      <c r="E91" s="85">
        <f>'[7]Nodarbību saraksts'!E19</f>
        <v>0</v>
      </c>
      <c r="F91" s="85" t="str">
        <f>'[7]Nodarbību saraksts'!F19</f>
        <v>DBT</v>
      </c>
      <c r="G91" s="85" t="str">
        <f>'[7]Nodarbību saraksts'!G19</f>
        <v>Daugavpils, Jātnieku iela 21</v>
      </c>
      <c r="H91" s="85">
        <f>'[7]Nodarbību saraksts'!H19</f>
        <v>10</v>
      </c>
      <c r="I91" s="85" t="str">
        <f>'[7]Nodarbību saraksts'!I19</f>
        <v>23.</v>
      </c>
      <c r="J91" s="85" t="str">
        <f>'[7]Nodarbību saraksts'!J19</f>
        <v>14.</v>
      </c>
      <c r="K91" s="85" t="str">
        <f>'[7]Nodarbību saraksts'!K19</f>
        <v>25.</v>
      </c>
      <c r="L91" s="85" t="str">
        <f>'[7]Nodarbību saraksts'!L19</f>
        <v>09.</v>
      </c>
      <c r="M91" s="85" t="str">
        <f>'[7]Nodarbību saraksts'!M19</f>
        <v>20.</v>
      </c>
      <c r="N91" s="85" t="str">
        <f>'[7]Nodarbību saraksts'!N19</f>
        <v>17.</v>
      </c>
      <c r="O91" s="85" t="str">
        <f>'[7]Nodarbību saraksts'!O19</f>
        <v>24.</v>
      </c>
      <c r="P91" s="85" t="str">
        <f>'[7]Nodarbību saraksts'!P19</f>
        <v>21.</v>
      </c>
      <c r="Q91" s="85" t="str">
        <f>'[7]Nodarbību saraksts'!Q19</f>
        <v>19.</v>
      </c>
      <c r="R91" s="85">
        <f>'[7]Nodarbību saraksts'!R19</f>
        <v>0</v>
      </c>
      <c r="S91" s="86">
        <f>'[7]Nodarbību saraksts'!S19</f>
        <v>0.35416666666666669</v>
      </c>
      <c r="T91" s="86">
        <f>'[7]Nodarbību saraksts'!T19</f>
        <v>0.63541666666666663</v>
      </c>
    </row>
    <row r="92" spans="1:20" ht="30" customHeight="1">
      <c r="A92" s="58" t="s">
        <v>31</v>
      </c>
      <c r="B92" s="88"/>
      <c r="C92" s="88"/>
      <c r="D92" s="85" t="str">
        <f>'[7]Nodarbību saraksts'!D20</f>
        <v>VAM 1.MG</v>
      </c>
      <c r="E92" s="85">
        <f>'[7]Nodarbību saraksts'!E20</f>
        <v>0</v>
      </c>
      <c r="F92" s="85" t="str">
        <f>'[7]Nodarbību saraksts'!F20</f>
        <v>DT</v>
      </c>
      <c r="G92" s="85" t="str">
        <f>'[7]Nodarbību saraksts'!G20</f>
        <v>Strādnieku iela 16, Daugavpils</v>
      </c>
      <c r="H92" s="85">
        <f>'[7]Nodarbību saraksts'!H20</f>
        <v>10</v>
      </c>
      <c r="I92" s="85" t="str">
        <f>'[7]Nodarbību saraksts'!I20</f>
        <v>20.</v>
      </c>
      <c r="J92" s="85" t="str">
        <f>'[7]Nodarbību saraksts'!J20</f>
        <v>11.</v>
      </c>
      <c r="K92" s="85" t="str">
        <f>'[7]Nodarbību saraksts'!K20</f>
        <v>15.</v>
      </c>
      <c r="L92" s="85" t="str">
        <f>'[7]Nodarbību saraksts'!L20</f>
        <v>13.</v>
      </c>
      <c r="M92" s="85" t="str">
        <f>'[7]Nodarbību saraksts'!M20</f>
        <v>11.</v>
      </c>
      <c r="N92" s="85" t="str">
        <f>'[7]Nodarbību saraksts'!N20</f>
        <v>15.</v>
      </c>
      <c r="O92" s="85" t="str">
        <f>'[7]Nodarbību saraksts'!O20</f>
        <v>22.</v>
      </c>
      <c r="P92" s="85" t="str">
        <f>'[7]Nodarbību saraksts'!P20</f>
        <v>12.</v>
      </c>
      <c r="Q92" s="85" t="str">
        <f>'[7]Nodarbību saraksts'!Q20</f>
        <v>10.</v>
      </c>
      <c r="R92" s="85">
        <f>'[7]Nodarbību saraksts'!R20</f>
        <v>0</v>
      </c>
      <c r="S92" s="86">
        <f>'[7]Nodarbību saraksts'!S20</f>
        <v>0.34027777777777773</v>
      </c>
      <c r="T92" s="86">
        <f>'[7]Nodarbību saraksts'!T20</f>
        <v>0.625</v>
      </c>
    </row>
    <row r="93" spans="1:20" ht="30" customHeight="1">
      <c r="A93" s="58" t="s">
        <v>32</v>
      </c>
      <c r="B93" s="88"/>
      <c r="C93" s="88"/>
      <c r="D93" s="85" t="str">
        <f>'[7]Nodarbību saraksts'!D21</f>
        <v>Slodze +0,05</v>
      </c>
      <c r="E93" s="85">
        <f>'[7]Nodarbību saraksts'!E21</f>
        <v>0</v>
      </c>
      <c r="F93" s="85">
        <f>'[7]Nodarbību saraksts'!F21</f>
        <v>0</v>
      </c>
      <c r="G93" s="85">
        <f>'[7]Nodarbību saraksts'!G21</f>
        <v>0</v>
      </c>
      <c r="H93" s="85">
        <f>'[7]Nodarbību saraksts'!H21</f>
        <v>0</v>
      </c>
      <c r="I93" s="85">
        <f>'[7]Nodarbību saraksts'!I21</f>
        <v>0</v>
      </c>
      <c r="J93" s="85">
        <f>'[7]Nodarbību saraksts'!J21</f>
        <v>0</v>
      </c>
      <c r="K93" s="85">
        <f>'[7]Nodarbību saraksts'!K21</f>
        <v>0</v>
      </c>
      <c r="L93" s="85">
        <f>'[7]Nodarbību saraksts'!L21</f>
        <v>0</v>
      </c>
      <c r="M93" s="85">
        <f>'[7]Nodarbību saraksts'!M21</f>
        <v>0</v>
      </c>
      <c r="N93" s="85">
        <f>'[7]Nodarbību saraksts'!N21</f>
        <v>0</v>
      </c>
      <c r="O93" s="85">
        <f>'[7]Nodarbību saraksts'!O21</f>
        <v>0</v>
      </c>
      <c r="P93" s="85">
        <f>'[7]Nodarbību saraksts'!P21</f>
        <v>0</v>
      </c>
      <c r="Q93" s="85">
        <f>'[7]Nodarbību saraksts'!Q21</f>
        <v>0</v>
      </c>
      <c r="R93" s="85">
        <f>'[7]Nodarbību saraksts'!R21</f>
        <v>0</v>
      </c>
      <c r="S93" s="86">
        <f>'[7]Nodarbību saraksts'!S21</f>
        <v>0</v>
      </c>
      <c r="T93" s="86">
        <f>'[7]Nodarbību saraksts'!T21</f>
        <v>0</v>
      </c>
    </row>
    <row r="94" spans="1:20" ht="15">
      <c r="A94" s="58" t="s">
        <v>33</v>
      </c>
      <c r="B94" s="89"/>
      <c r="C94" s="89"/>
      <c r="D94" s="85">
        <f>'[7]Nodarbību saraksts'!D22</f>
        <v>0</v>
      </c>
      <c r="E94" s="85">
        <f>'[7]Nodarbību saraksts'!E22</f>
        <v>0</v>
      </c>
      <c r="F94" s="85">
        <f>'[7]Nodarbību saraksts'!F22</f>
        <v>0</v>
      </c>
      <c r="G94" s="85">
        <f>'[7]Nodarbību saraksts'!G22</f>
        <v>0</v>
      </c>
      <c r="H94" s="85">
        <f>'[7]Nodarbību saraksts'!H22</f>
        <v>0</v>
      </c>
      <c r="I94" s="85">
        <f>'[7]Nodarbību saraksts'!I22</f>
        <v>0</v>
      </c>
      <c r="J94" s="85">
        <f>'[7]Nodarbību saraksts'!J22</f>
        <v>0</v>
      </c>
      <c r="K94" s="85">
        <f>'[7]Nodarbību saraksts'!K22</f>
        <v>0</v>
      </c>
      <c r="L94" s="85">
        <f>'[7]Nodarbību saraksts'!L22</f>
        <v>0</v>
      </c>
      <c r="M94" s="85">
        <f>'[7]Nodarbību saraksts'!M22</f>
        <v>0</v>
      </c>
      <c r="N94" s="85">
        <f>'[7]Nodarbību saraksts'!N22</f>
        <v>0</v>
      </c>
      <c r="O94" s="85">
        <f>'[7]Nodarbību saraksts'!O22</f>
        <v>0</v>
      </c>
      <c r="P94" s="85">
        <f>'[7]Nodarbību saraksts'!P22</f>
        <v>0</v>
      </c>
      <c r="Q94" s="85">
        <f>'[7]Nodarbību saraksts'!Q22</f>
        <v>0</v>
      </c>
      <c r="R94" s="85">
        <f>'[7]Nodarbību saraksts'!R22</f>
        <v>0</v>
      </c>
      <c r="S94" s="86">
        <f>'[7]Nodarbību saraksts'!S22</f>
        <v>0</v>
      </c>
      <c r="T94" s="86">
        <f>'[7]Nodarbību saraksts'!T22</f>
        <v>0</v>
      </c>
    </row>
    <row r="95" spans="1:20">
      <c r="A95" s="69"/>
      <c r="B95" s="70"/>
      <c r="C95" s="70"/>
      <c r="D95" s="70"/>
      <c r="E95" s="70"/>
      <c r="F95" s="70"/>
      <c r="G95" s="70"/>
      <c r="H95" s="70">
        <f>SUM(H85:H92)</f>
        <v>95</v>
      </c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</row>
    <row r="96" spans="1:20">
      <c r="A96" s="73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1:20" ht="15">
      <c r="A97" s="58" t="s">
        <v>22</v>
      </c>
      <c r="B97" s="99"/>
      <c r="C97" s="99"/>
      <c r="D97" s="77"/>
      <c r="E97" s="78"/>
      <c r="F97" s="79"/>
      <c r="G97" s="79"/>
      <c r="H97" s="79"/>
      <c r="I97" s="80"/>
      <c r="J97" s="80"/>
      <c r="K97" s="80"/>
      <c r="L97" s="80"/>
      <c r="M97" s="79"/>
      <c r="N97" s="79"/>
      <c r="O97" s="79"/>
      <c r="P97" s="79"/>
      <c r="Q97" s="79"/>
      <c r="R97" s="79"/>
      <c r="S97" s="81"/>
      <c r="T97" s="81"/>
    </row>
    <row r="98" spans="1:20" ht="15">
      <c r="A98" s="58" t="s">
        <v>24</v>
      </c>
      <c r="B98" s="100"/>
      <c r="C98" s="100"/>
      <c r="D98" s="77"/>
      <c r="E98" s="79"/>
      <c r="F98" s="79"/>
      <c r="G98" s="79"/>
      <c r="H98" s="82"/>
      <c r="I98" s="80"/>
      <c r="J98" s="80"/>
      <c r="K98" s="80"/>
      <c r="L98" s="80"/>
      <c r="M98" s="79"/>
      <c r="N98" s="79"/>
      <c r="O98" s="79"/>
      <c r="P98" s="79"/>
      <c r="Q98" s="79"/>
      <c r="R98" s="79"/>
      <c r="S98" s="81"/>
      <c r="T98" s="81"/>
    </row>
    <row r="99" spans="1:20" ht="15">
      <c r="A99" s="58" t="s">
        <v>25</v>
      </c>
      <c r="B99" s="100"/>
      <c r="C99" s="100"/>
      <c r="D99" s="79"/>
      <c r="E99" s="79"/>
      <c r="F99" s="79"/>
      <c r="G99" s="79"/>
      <c r="H99" s="79"/>
      <c r="I99" s="80"/>
      <c r="J99" s="80"/>
      <c r="K99" s="80"/>
      <c r="L99" s="80"/>
      <c r="M99" s="79"/>
      <c r="N99" s="79"/>
      <c r="O99" s="79"/>
      <c r="P99" s="79"/>
      <c r="Q99" s="79"/>
      <c r="R99" s="79"/>
      <c r="S99" s="81"/>
      <c r="T99" s="81"/>
    </row>
    <row r="100" spans="1:20" ht="15">
      <c r="A100" s="58" t="s">
        <v>27</v>
      </c>
      <c r="B100" s="100"/>
      <c r="C100" s="100"/>
      <c r="D100" s="79"/>
      <c r="E100" s="79"/>
      <c r="F100" s="79"/>
      <c r="G100" s="79"/>
      <c r="H100" s="82"/>
      <c r="I100" s="80"/>
      <c r="J100" s="80"/>
      <c r="K100" s="80"/>
      <c r="L100" s="80"/>
      <c r="M100" s="79"/>
      <c r="N100" s="79"/>
      <c r="O100" s="79"/>
      <c r="P100" s="79"/>
      <c r="Q100" s="79"/>
      <c r="R100" s="79"/>
      <c r="S100" s="81"/>
      <c r="T100" s="81"/>
    </row>
    <row r="101" spans="1:20" ht="15">
      <c r="A101" s="58" t="s">
        <v>28</v>
      </c>
      <c r="B101" s="100"/>
      <c r="C101" s="100"/>
      <c r="D101" s="79"/>
      <c r="E101" s="79"/>
      <c r="F101" s="79"/>
      <c r="G101" s="79"/>
      <c r="H101" s="79"/>
      <c r="I101" s="80"/>
      <c r="J101" s="80"/>
      <c r="K101" s="80"/>
      <c r="L101" s="80"/>
      <c r="M101" s="79"/>
      <c r="N101" s="79"/>
      <c r="O101" s="79"/>
      <c r="P101" s="79"/>
      <c r="Q101" s="79"/>
      <c r="R101" s="79"/>
      <c r="S101" s="81"/>
      <c r="T101" s="81"/>
    </row>
    <row r="102" spans="1:20" ht="15">
      <c r="A102" s="58" t="s">
        <v>29</v>
      </c>
      <c r="B102" s="100"/>
      <c r="C102" s="100"/>
      <c r="D102" s="79"/>
      <c r="E102" s="79"/>
      <c r="F102" s="79"/>
      <c r="G102" s="79"/>
      <c r="H102" s="79"/>
      <c r="I102" s="80"/>
      <c r="J102" s="80"/>
      <c r="K102" s="80"/>
      <c r="L102" s="80"/>
      <c r="M102" s="79"/>
      <c r="N102" s="79"/>
      <c r="O102" s="79"/>
      <c r="P102" s="79"/>
      <c r="Q102" s="79"/>
      <c r="R102" s="79"/>
      <c r="S102" s="81"/>
      <c r="T102" s="81"/>
    </row>
    <row r="103" spans="1:20" ht="15">
      <c r="A103" s="58" t="s">
        <v>30</v>
      </c>
      <c r="B103" s="100"/>
      <c r="C103" s="100"/>
      <c r="D103" s="77"/>
      <c r="E103" s="79"/>
      <c r="F103" s="79"/>
      <c r="G103" s="79"/>
      <c r="H103" s="79"/>
      <c r="I103" s="80"/>
      <c r="J103" s="80"/>
      <c r="K103" s="80"/>
      <c r="L103" s="80"/>
      <c r="M103" s="79"/>
      <c r="N103" s="79"/>
      <c r="O103" s="79"/>
      <c r="P103" s="79"/>
      <c r="Q103" s="79"/>
      <c r="R103" s="79"/>
      <c r="S103" s="81"/>
      <c r="T103" s="81"/>
    </row>
    <row r="104" spans="1:20" ht="15">
      <c r="A104" s="58" t="s">
        <v>31</v>
      </c>
      <c r="B104" s="100"/>
      <c r="C104" s="100"/>
      <c r="D104" s="77"/>
      <c r="E104" s="79"/>
      <c r="F104" s="79"/>
      <c r="G104" s="79"/>
      <c r="H104" s="83"/>
      <c r="I104" s="80"/>
      <c r="J104" s="80"/>
      <c r="K104" s="80"/>
      <c r="L104" s="80"/>
      <c r="M104" s="79"/>
      <c r="N104" s="79"/>
      <c r="O104" s="79"/>
      <c r="P104" s="79"/>
      <c r="Q104" s="79"/>
      <c r="R104" s="79"/>
      <c r="S104" s="81"/>
      <c r="T104" s="81"/>
    </row>
    <row r="105" spans="1:20" ht="15">
      <c r="A105" s="58" t="s">
        <v>32</v>
      </c>
      <c r="B105" s="100"/>
      <c r="C105" s="100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84"/>
      <c r="T105" s="84"/>
    </row>
    <row r="106" spans="1:20" ht="15">
      <c r="A106" s="58" t="s">
        <v>33</v>
      </c>
      <c r="B106" s="101"/>
      <c r="C106" s="101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84"/>
      <c r="T106" s="84"/>
    </row>
    <row r="107" spans="1:20">
      <c r="A107" s="69"/>
      <c r="B107" s="70"/>
      <c r="C107" s="70"/>
      <c r="D107" s="70"/>
      <c r="E107" s="70"/>
      <c r="F107" s="70"/>
      <c r="G107" s="70"/>
      <c r="H107" s="70">
        <f>SUM(H97:H104)</f>
        <v>0</v>
      </c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</row>
    <row r="108" spans="1:20">
      <c r="A108" s="73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</row>
    <row r="109" spans="1:20" ht="15" customHeight="1">
      <c r="A109" s="58" t="s">
        <v>22</v>
      </c>
      <c r="B109" s="87" t="str">
        <f>'[8]Nodarbību saraksts'!B13</f>
        <v>kaprālis Jānis Ģipters</v>
      </c>
      <c r="C109" s="87">
        <f>'[8]Nodarbību saraksts'!C13</f>
        <v>26029514</v>
      </c>
      <c r="D109" s="85" t="str">
        <f>'[8]Nodarbību saraksts'!D13</f>
        <v>2.3.</v>
      </c>
      <c r="E109" s="85" t="str">
        <f>'[8]Nodarbību saraksts'!E13</f>
        <v>Biržu jaunsargi 2.3.</v>
      </c>
      <c r="F109" s="85" t="str">
        <f>'[8]Nodarbību saraksts'!F13</f>
        <v>Biržu pamatskola</v>
      </c>
      <c r="G109" s="85" t="str">
        <f>'[8]Nodarbību saraksts'!G13</f>
        <v>Podvazes iela 1, Birži, Salas pag., Jēkabpils nov.</v>
      </c>
      <c r="H109" s="85">
        <f>'[8]Nodarbību saraksts'!H13</f>
        <v>16</v>
      </c>
      <c r="I109" s="85">
        <f>'[8]Nodarbību saraksts'!I13</f>
        <v>0</v>
      </c>
      <c r="J109" s="85">
        <f>'[8]Nodarbību saraksts'!J13</f>
        <v>0</v>
      </c>
      <c r="K109" s="85">
        <f>'[8]Nodarbību saraksts'!K13</f>
        <v>0</v>
      </c>
      <c r="L109" s="85">
        <f>'[8]Nodarbību saraksts'!L13</f>
        <v>0</v>
      </c>
      <c r="M109" s="85">
        <f>'[8]Nodarbību saraksts'!M13</f>
        <v>0</v>
      </c>
      <c r="N109" s="85" t="str">
        <f>'[8]Nodarbību saraksts'!N13</f>
        <v>07.;14.;21.;28.</v>
      </c>
      <c r="O109" s="85" t="str">
        <f>'[8]Nodarbību saraksts'!O13</f>
        <v>07;14.;21.;28.</v>
      </c>
      <c r="P109" s="85" t="str">
        <f>'[8]Nodarbību saraksts'!P13</f>
        <v>04.;11.;18.;25.</v>
      </c>
      <c r="Q109" s="85" t="str">
        <f>'[8]Nodarbību saraksts'!Q13</f>
        <v>02.;09.;16.;23.;30.</v>
      </c>
      <c r="R109" s="85">
        <f>'[8]Nodarbību saraksts'!R13</f>
        <v>0</v>
      </c>
      <c r="S109" s="86">
        <f>'[8]Nodarbību saraksts'!S13</f>
        <v>0.61805555555555558</v>
      </c>
      <c r="T109" s="86">
        <f>'[8]Nodarbību saraksts'!T13</f>
        <v>0.68055555555555547</v>
      </c>
    </row>
    <row r="110" spans="1:20" ht="15" customHeight="1">
      <c r="A110" s="58" t="s">
        <v>24</v>
      </c>
      <c r="B110" s="88"/>
      <c r="C110" s="88"/>
      <c r="D110" s="85" t="str">
        <f>'[8]Nodarbību saraksts'!D14</f>
        <v>2.4.</v>
      </c>
      <c r="E110" s="85" t="str">
        <f>'[8]Nodarbību saraksts'!E14</f>
        <v>Salas jaunsargi 2.4.</v>
      </c>
      <c r="F110" s="85" t="str">
        <f>'[8]Nodarbību saraksts'!F14</f>
        <v>Salas vidusskola</v>
      </c>
      <c r="G110" s="85" t="str">
        <f>'[8]Nodarbību saraksts'!G14</f>
        <v>Skolas iela 3, Sala, Salas pag., Jēkabpils nov.</v>
      </c>
      <c r="H110" s="85">
        <f>'[8]Nodarbību saraksts'!H14</f>
        <v>21</v>
      </c>
      <c r="I110" s="85">
        <f>'[8]Nodarbību saraksts'!I14</f>
        <v>0</v>
      </c>
      <c r="J110" s="85">
        <f>'[8]Nodarbību saraksts'!J14</f>
        <v>0</v>
      </c>
      <c r="K110" s="85">
        <f>'[8]Nodarbību saraksts'!K14</f>
        <v>0</v>
      </c>
      <c r="L110" s="85">
        <f>'[8]Nodarbību saraksts'!L14</f>
        <v>0</v>
      </c>
      <c r="M110" s="85">
        <f>'[8]Nodarbību saraksts'!M14</f>
        <v>0</v>
      </c>
      <c r="N110" s="85" t="str">
        <f>'[8]Nodarbību saraksts'!N14</f>
        <v>02.;09.;16.;23.</v>
      </c>
      <c r="O110" s="85" t="str">
        <f>'[8]Nodarbību saraksts'!O14</f>
        <v>02.;09.;16.;23.;30.</v>
      </c>
      <c r="P110" s="85" t="str">
        <f>'[8]Nodarbību saraksts'!P14</f>
        <v>06.;13.;20.;27.</v>
      </c>
      <c r="Q110" s="85" t="str">
        <f>'[8]Nodarbību saraksts'!Q14</f>
        <v>04.;11.;18.;25.</v>
      </c>
      <c r="R110" s="85">
        <f>'[8]Nodarbību saraksts'!R14</f>
        <v>0</v>
      </c>
      <c r="S110" s="86">
        <f>'[8]Nodarbību saraksts'!S14</f>
        <v>0.63888888888888895</v>
      </c>
      <c r="T110" s="86">
        <f>'[8]Nodarbību saraksts'!T14</f>
        <v>0.70138888888888884</v>
      </c>
    </row>
    <row r="111" spans="1:20" ht="15" customHeight="1">
      <c r="A111" s="58" t="s">
        <v>25</v>
      </c>
      <c r="B111" s="88"/>
      <c r="C111" s="88"/>
      <c r="D111" s="85" t="str">
        <f>'[8]Nodarbību saraksts'!D15</f>
        <v>2.3.</v>
      </c>
      <c r="E111" s="85" t="str">
        <f>'[8]Nodarbību saraksts'!E15</f>
        <v>JAK 2.3.</v>
      </c>
      <c r="F111" s="85" t="str">
        <f>'[8]Nodarbību saraksts'!F15</f>
        <v>Jēkabpils Agrobiznesa koledža</v>
      </c>
      <c r="G111" s="85" t="str">
        <f>'[8]Nodarbību saraksts'!G15</f>
        <v>Pasta iela 1, Jēkabpils</v>
      </c>
      <c r="H111" s="85">
        <f>'[8]Nodarbību saraksts'!H15</f>
        <v>15</v>
      </c>
      <c r="I111" s="85">
        <f>'[8]Nodarbību saraksts'!I15</f>
        <v>0</v>
      </c>
      <c r="J111" s="85">
        <f>'[8]Nodarbību saraksts'!J15</f>
        <v>0</v>
      </c>
      <c r="K111" s="85">
        <f>'[8]Nodarbību saraksts'!K15</f>
        <v>0</v>
      </c>
      <c r="L111" s="85">
        <f>'[8]Nodarbību saraksts'!L15</f>
        <v>0</v>
      </c>
      <c r="M111" s="85">
        <f>'[8]Nodarbību saraksts'!M15</f>
        <v>0</v>
      </c>
      <c r="N111" s="85" t="str">
        <f>'[8]Nodarbību saraksts'!N15</f>
        <v>01.;08.;15.;22.</v>
      </c>
      <c r="O111" s="85" t="str">
        <f>'[8]Nodarbību saraksts'!O15</f>
        <v>01.;08.;15.;22.;29.</v>
      </c>
      <c r="P111" s="85" t="str">
        <f>'[8]Nodarbību saraksts'!P15</f>
        <v>05.;12.;19.;26.</v>
      </c>
      <c r="Q111" s="85" t="str">
        <f>'[8]Nodarbību saraksts'!Q15</f>
        <v>03.;10.;17.;24.;31.</v>
      </c>
      <c r="R111" s="85">
        <f>'[8]Nodarbību saraksts'!R15</f>
        <v>0</v>
      </c>
      <c r="S111" s="86">
        <f>'[8]Nodarbību saraksts'!S15</f>
        <v>0.64583333333333337</v>
      </c>
      <c r="T111" s="86">
        <f>'[8]Nodarbību saraksts'!T15</f>
        <v>0.71180555555555547</v>
      </c>
    </row>
    <row r="112" spans="1:20" ht="15" customHeight="1">
      <c r="A112" s="58" t="s">
        <v>27</v>
      </c>
      <c r="B112" s="88"/>
      <c r="C112" s="88"/>
      <c r="D112" s="85" t="str">
        <f>'[8]Nodarbību saraksts'!D16</f>
        <v>4.7.</v>
      </c>
      <c r="E112" s="85" t="str">
        <f>'[8]Nodarbību saraksts'!E16</f>
        <v>JAK 4.7.</v>
      </c>
      <c r="F112" s="85" t="str">
        <f>'[8]Nodarbību saraksts'!F16</f>
        <v>Jēkabpils Agrobiznesa koledža</v>
      </c>
      <c r="G112" s="85" t="str">
        <f>'[8]Nodarbību saraksts'!G16</f>
        <v>Pasta iela 1, Jēkabpils</v>
      </c>
      <c r="H112" s="85">
        <f>'[8]Nodarbību saraksts'!H16</f>
        <v>13</v>
      </c>
      <c r="I112" s="85">
        <f>'[8]Nodarbību saraksts'!I16</f>
        <v>0</v>
      </c>
      <c r="J112" s="85">
        <f>'[8]Nodarbību saraksts'!J16</f>
        <v>0</v>
      </c>
      <c r="K112" s="85">
        <f>'[8]Nodarbību saraksts'!K16</f>
        <v>0</v>
      </c>
      <c r="L112" s="85">
        <f>'[8]Nodarbību saraksts'!L16</f>
        <v>0</v>
      </c>
      <c r="M112" s="85">
        <f>'[8]Nodarbību saraksts'!M16</f>
        <v>0</v>
      </c>
      <c r="N112" s="85" t="str">
        <f>'[8]Nodarbību saraksts'!N16</f>
        <v>03.;13.;17.;24.</v>
      </c>
      <c r="O112" s="85" t="str">
        <f>'[8]Nodarbību saraksts'!O16</f>
        <v>03.;13.;17.;24.;31.</v>
      </c>
      <c r="P112" s="85" t="str">
        <f>'[8]Nodarbību saraksts'!P16</f>
        <v>07.;14.;21.;28.</v>
      </c>
      <c r="Q112" s="85" t="str">
        <f>'[8]Nodarbību saraksts'!Q16</f>
        <v>05.;12.;19.;26.</v>
      </c>
      <c r="R112" s="85">
        <f>'[8]Nodarbību saraksts'!R16</f>
        <v>0</v>
      </c>
      <c r="S112" s="86">
        <f>'[8]Nodarbību saraksts'!S16</f>
        <v>0.64583333333333337</v>
      </c>
      <c r="T112" s="86">
        <f>'[8]Nodarbību saraksts'!T16</f>
        <v>0.71180555555555547</v>
      </c>
    </row>
    <row r="113" spans="1:20" ht="30" customHeight="1">
      <c r="A113" s="58" t="s">
        <v>28</v>
      </c>
      <c r="B113" s="88"/>
      <c r="C113" s="88"/>
      <c r="D113" s="85" t="str">
        <f>'[8]Nodarbību saraksts'!D17</f>
        <v>VAM 1.MG</v>
      </c>
      <c r="E113" s="85" t="str">
        <f>'[8]Nodarbību saraksts'!E17</f>
        <v>JAK-1</v>
      </c>
      <c r="F113" s="85" t="str">
        <f>'[8]Nodarbību saraksts'!F17</f>
        <v>Jēkabpils Agrobiznesa koledža</v>
      </c>
      <c r="G113" s="85" t="str">
        <f>'[8]Nodarbību saraksts'!G17</f>
        <v>Pasta iela 1, Jēkabpils</v>
      </c>
      <c r="H113" s="85">
        <f>'[8]Nodarbību saraksts'!H17</f>
        <v>8</v>
      </c>
      <c r="I113" s="85">
        <f>'[8]Nodarbību saraksts'!I17</f>
        <v>0</v>
      </c>
      <c r="J113" s="85">
        <f>'[8]Nodarbību saraksts'!J17</f>
        <v>0</v>
      </c>
      <c r="K113" s="85">
        <f>'[8]Nodarbību saraksts'!K17</f>
        <v>0</v>
      </c>
      <c r="L113" s="85">
        <f>'[8]Nodarbību saraksts'!L17</f>
        <v>0</v>
      </c>
      <c r="M113" s="85">
        <f>'[8]Nodarbību saraksts'!M17</f>
        <v>0</v>
      </c>
      <c r="N113" s="85" t="str">
        <f>'[8]Nodarbību saraksts'!N17</f>
        <v>03.</v>
      </c>
      <c r="O113" s="85" t="str">
        <f>'[8]Nodarbību saraksts'!O17</f>
        <v>03.</v>
      </c>
      <c r="P113" s="85" t="str">
        <f>'[8]Nodarbību saraksts'!P17</f>
        <v>07.</v>
      </c>
      <c r="Q113" s="85" t="str">
        <f>'[8]Nodarbību saraksts'!Q17</f>
        <v>05.</v>
      </c>
      <c r="R113" s="85">
        <f>'[8]Nodarbību saraksts'!R17</f>
        <v>0</v>
      </c>
      <c r="S113" s="86">
        <f>'[8]Nodarbību saraksts'!S17</f>
        <v>0.34375</v>
      </c>
      <c r="T113" s="86">
        <f>'[8]Nodarbību saraksts'!T17</f>
        <v>0.62847222222222221</v>
      </c>
    </row>
    <row r="114" spans="1:20" ht="30" customHeight="1">
      <c r="A114" s="58" t="s">
        <v>29</v>
      </c>
      <c r="B114" s="88"/>
      <c r="C114" s="88"/>
      <c r="D114" s="85" t="str">
        <f>'[8]Nodarbību saraksts'!D18</f>
        <v>VAM 1.MG</v>
      </c>
      <c r="E114" s="85" t="str">
        <f>'[8]Nodarbību saraksts'!E18</f>
        <v>JAK-2</v>
      </c>
      <c r="F114" s="85" t="str">
        <f>'[8]Nodarbību saraksts'!F18</f>
        <v>Jēkabpils Agrobiznesa koledža</v>
      </c>
      <c r="G114" s="85" t="str">
        <f>'[8]Nodarbību saraksts'!G18</f>
        <v>Pasta iela 1, Jēkabpils</v>
      </c>
      <c r="H114" s="85">
        <f>'[8]Nodarbību saraksts'!H18</f>
        <v>7</v>
      </c>
      <c r="I114" s="85">
        <f>'[8]Nodarbību saraksts'!I18</f>
        <v>0</v>
      </c>
      <c r="J114" s="85">
        <f>'[8]Nodarbību saraksts'!J18</f>
        <v>0</v>
      </c>
      <c r="K114" s="85">
        <f>'[8]Nodarbību saraksts'!K18</f>
        <v>0</v>
      </c>
      <c r="L114" s="85">
        <f>'[8]Nodarbību saraksts'!L18</f>
        <v>0</v>
      </c>
      <c r="M114" s="85">
        <f>'[8]Nodarbību saraksts'!M18</f>
        <v>0</v>
      </c>
      <c r="N114" s="85" t="str">
        <f>'[8]Nodarbību saraksts'!N18</f>
        <v>10.</v>
      </c>
      <c r="O114" s="85" t="str">
        <f>'[8]Nodarbību saraksts'!O18</f>
        <v>10.</v>
      </c>
      <c r="P114" s="85" t="str">
        <f>'[8]Nodarbību saraksts'!P18</f>
        <v>14.</v>
      </c>
      <c r="Q114" s="85" t="str">
        <f>'[8]Nodarbību saraksts'!Q18</f>
        <v>12.</v>
      </c>
      <c r="R114" s="85">
        <f>'[8]Nodarbību saraksts'!R18</f>
        <v>0</v>
      </c>
      <c r="S114" s="86">
        <f>'[8]Nodarbību saraksts'!S18</f>
        <v>0.34375</v>
      </c>
      <c r="T114" s="86">
        <f>'[8]Nodarbību saraksts'!T18</f>
        <v>0.62847222222222221</v>
      </c>
    </row>
    <row r="115" spans="1:20" ht="30" customHeight="1">
      <c r="A115" s="58" t="s">
        <v>30</v>
      </c>
      <c r="B115" s="88"/>
      <c r="C115" s="88"/>
      <c r="D115" s="85" t="str">
        <f>'[8]Nodarbību saraksts'!D19</f>
        <v>VAM 2.MG</v>
      </c>
      <c r="E115" s="85" t="str">
        <f>'[8]Nodarbību saraksts'!E19</f>
        <v>JAK-3</v>
      </c>
      <c r="F115" s="85" t="str">
        <f>'[8]Nodarbību saraksts'!F19</f>
        <v>Jēkabpils Agrobiznesa koledža</v>
      </c>
      <c r="G115" s="85" t="str">
        <f>'[8]Nodarbību saraksts'!G19</f>
        <v>Pasta iela 1, Jēkabpils</v>
      </c>
      <c r="H115" s="85">
        <f>'[8]Nodarbību saraksts'!H19</f>
        <v>14</v>
      </c>
      <c r="I115" s="85">
        <f>'[8]Nodarbību saraksts'!I19</f>
        <v>0</v>
      </c>
      <c r="J115" s="85">
        <f>'[8]Nodarbību saraksts'!J19</f>
        <v>0</v>
      </c>
      <c r="K115" s="85">
        <f>'[8]Nodarbību saraksts'!K19</f>
        <v>0</v>
      </c>
      <c r="L115" s="85">
        <f>'[8]Nodarbību saraksts'!L19</f>
        <v>0</v>
      </c>
      <c r="M115" s="85">
        <f>'[8]Nodarbību saraksts'!M19</f>
        <v>0</v>
      </c>
      <c r="N115" s="85" t="str">
        <f>'[8]Nodarbību saraksts'!N19</f>
        <v>17.</v>
      </c>
      <c r="O115" s="85">
        <f>'[8]Nodarbību saraksts'!O19</f>
        <v>24</v>
      </c>
      <c r="P115" s="85" t="str">
        <f>'[8]Nodarbību saraksts'!P19</f>
        <v>21.</v>
      </c>
      <c r="Q115" s="85" t="str">
        <f>'[8]Nodarbību saraksts'!Q19</f>
        <v>19.</v>
      </c>
      <c r="R115" s="85">
        <f>'[8]Nodarbību saraksts'!R19</f>
        <v>0</v>
      </c>
      <c r="S115" s="86">
        <f>'[8]Nodarbību saraksts'!S19</f>
        <v>0.34375</v>
      </c>
      <c r="T115" s="86">
        <f>'[8]Nodarbību saraksts'!T19</f>
        <v>0.62847222222222221</v>
      </c>
    </row>
    <row r="116" spans="1:20" ht="15" customHeight="1">
      <c r="A116" s="58" t="s">
        <v>31</v>
      </c>
      <c r="B116" s="88"/>
      <c r="C116" s="88"/>
      <c r="D116" s="85" t="str">
        <f>'[8]Nodarbību saraksts'!D20</f>
        <v>Studijas</v>
      </c>
      <c r="E116" s="85" t="str">
        <f>'[8]Nodarbību saraksts'!E20</f>
        <v>LSPA</v>
      </c>
      <c r="F116" s="85" t="str">
        <f>'[8]Nodarbību saraksts'!F20</f>
        <v>Latvijas Sporta pedagoģijas akadēmija</v>
      </c>
      <c r="G116" s="85" t="str">
        <f>'[8]Nodarbību saraksts'!G20</f>
        <v>Brīvības gatve 333, Vidzemes priekšpilsēta, Rīga</v>
      </c>
      <c r="H116" s="85">
        <f>'[8]Nodarbību saraksts'!H20</f>
        <v>0</v>
      </c>
      <c r="I116" s="85">
        <f>'[8]Nodarbību saraksts'!I20</f>
        <v>0</v>
      </c>
      <c r="J116" s="85">
        <f>'[8]Nodarbību saraksts'!J20</f>
        <v>0</v>
      </c>
      <c r="K116" s="85">
        <f>'[8]Nodarbību saraksts'!K20</f>
        <v>0</v>
      </c>
      <c r="L116" s="85">
        <f>'[8]Nodarbību saraksts'!L20</f>
        <v>0</v>
      </c>
      <c r="M116" s="85">
        <f>'[8]Nodarbību saraksts'!M20</f>
        <v>0</v>
      </c>
      <c r="N116" s="85" t="str">
        <f>'[8]Nodarbību saraksts'!N20</f>
        <v>04.;11.;18.;25.</v>
      </c>
      <c r="O116" s="85" t="str">
        <f>'[8]Nodarbību saraksts'!O20</f>
        <v>04.;11.;18.;25.</v>
      </c>
      <c r="P116" s="85" t="str">
        <f>'[8]Nodarbību saraksts'!P20</f>
        <v>01.;08.;15.;22.;29.</v>
      </c>
      <c r="Q116" s="85" t="str">
        <f>'[8]Nodarbību saraksts'!Q20</f>
        <v>06.;13.;20.;27.</v>
      </c>
      <c r="R116" s="85">
        <f>'[8]Nodarbību saraksts'!R20</f>
        <v>0</v>
      </c>
      <c r="S116" s="86">
        <f>'[8]Nodarbību saraksts'!S20</f>
        <v>0.34375</v>
      </c>
      <c r="T116" s="86">
        <f>'[8]Nodarbību saraksts'!T20</f>
        <v>0.71527777777777779</v>
      </c>
    </row>
    <row r="117" spans="1:20" ht="15">
      <c r="A117" s="58" t="s">
        <v>32</v>
      </c>
      <c r="B117" s="88"/>
      <c r="C117" s="88"/>
      <c r="D117" s="85">
        <f>'[8]Nodarbību saraksts'!D21</f>
        <v>0</v>
      </c>
      <c r="E117" s="85">
        <f>'[8]Nodarbību saraksts'!E21</f>
        <v>0</v>
      </c>
      <c r="F117" s="85">
        <f>'[8]Nodarbību saraksts'!F21</f>
        <v>0</v>
      </c>
      <c r="G117" s="85">
        <f>'[8]Nodarbību saraksts'!G21</f>
        <v>0</v>
      </c>
      <c r="H117" s="85">
        <f>'[8]Nodarbību saraksts'!H21</f>
        <v>0</v>
      </c>
      <c r="I117" s="85">
        <f>'[8]Nodarbību saraksts'!I21</f>
        <v>0</v>
      </c>
      <c r="J117" s="85">
        <f>'[8]Nodarbību saraksts'!J21</f>
        <v>0</v>
      </c>
      <c r="K117" s="85">
        <f>'[8]Nodarbību saraksts'!K21</f>
        <v>0</v>
      </c>
      <c r="L117" s="85">
        <f>'[8]Nodarbību saraksts'!L21</f>
        <v>0</v>
      </c>
      <c r="M117" s="85">
        <f>'[8]Nodarbību saraksts'!M21</f>
        <v>0</v>
      </c>
      <c r="N117" s="85">
        <f>'[8]Nodarbību saraksts'!N21</f>
        <v>0</v>
      </c>
      <c r="O117" s="85">
        <f>'[8]Nodarbību saraksts'!O21</f>
        <v>0</v>
      </c>
      <c r="P117" s="85">
        <f>'[8]Nodarbību saraksts'!P21</f>
        <v>0</v>
      </c>
      <c r="Q117" s="85">
        <f>'[8]Nodarbību saraksts'!Q21</f>
        <v>0</v>
      </c>
      <c r="R117" s="85">
        <f>'[8]Nodarbību saraksts'!R21</f>
        <v>0</v>
      </c>
      <c r="S117" s="86">
        <f>'[8]Nodarbību saraksts'!S21</f>
        <v>0</v>
      </c>
      <c r="T117" s="86">
        <f>'[8]Nodarbību saraksts'!T21</f>
        <v>0</v>
      </c>
    </row>
    <row r="118" spans="1:20" ht="15">
      <c r="A118" s="58" t="s">
        <v>33</v>
      </c>
      <c r="B118" s="89"/>
      <c r="C118" s="89"/>
      <c r="D118" s="85">
        <f>'[8]Nodarbību saraksts'!D22</f>
        <v>0</v>
      </c>
      <c r="E118" s="85">
        <f>'[8]Nodarbību saraksts'!E22</f>
        <v>0</v>
      </c>
      <c r="F118" s="85">
        <f>'[8]Nodarbību saraksts'!F22</f>
        <v>0</v>
      </c>
      <c r="G118" s="85">
        <f>'[8]Nodarbību saraksts'!G22</f>
        <v>0</v>
      </c>
      <c r="H118" s="85">
        <f>'[8]Nodarbību saraksts'!H22</f>
        <v>0</v>
      </c>
      <c r="I118" s="85">
        <f>'[8]Nodarbību saraksts'!I22</f>
        <v>0</v>
      </c>
      <c r="J118" s="85">
        <f>'[8]Nodarbību saraksts'!J22</f>
        <v>0</v>
      </c>
      <c r="K118" s="85">
        <f>'[8]Nodarbību saraksts'!K22</f>
        <v>0</v>
      </c>
      <c r="L118" s="85">
        <f>'[8]Nodarbību saraksts'!L22</f>
        <v>0</v>
      </c>
      <c r="M118" s="85">
        <f>'[8]Nodarbību saraksts'!M22</f>
        <v>0</v>
      </c>
      <c r="N118" s="85">
        <f>'[8]Nodarbību saraksts'!N22</f>
        <v>0</v>
      </c>
      <c r="O118" s="85">
        <f>'[8]Nodarbību saraksts'!O22</f>
        <v>0</v>
      </c>
      <c r="P118" s="85">
        <f>'[8]Nodarbību saraksts'!P22</f>
        <v>0</v>
      </c>
      <c r="Q118" s="85">
        <f>'[8]Nodarbību saraksts'!Q22</f>
        <v>0</v>
      </c>
      <c r="R118" s="85">
        <f>'[8]Nodarbību saraksts'!R22</f>
        <v>0</v>
      </c>
      <c r="S118" s="86">
        <f>'[8]Nodarbību saraksts'!S22</f>
        <v>0</v>
      </c>
      <c r="T118" s="86">
        <f>'[8]Nodarbību saraksts'!T22</f>
        <v>0</v>
      </c>
    </row>
    <row r="119" spans="1:20">
      <c r="A119" s="69"/>
      <c r="B119" s="70"/>
      <c r="C119" s="70"/>
      <c r="D119" s="70"/>
      <c r="E119" s="70"/>
      <c r="F119" s="70"/>
      <c r="G119" s="70"/>
      <c r="H119" s="70">
        <f>SUM(H109:H116)</f>
        <v>94</v>
      </c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</row>
    <row r="120" spans="1:20">
      <c r="A120" s="73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</row>
    <row r="121" spans="1:20" ht="15" customHeight="1">
      <c r="A121" s="58" t="s">
        <v>22</v>
      </c>
      <c r="B121" s="87" t="str">
        <f>'[9]Nodarbību saraksts'!B13</f>
        <v>Artjoms Ignatāns</v>
      </c>
      <c r="C121" s="87">
        <f>'[9]Nodarbību saraksts'!C13</f>
        <v>28634873</v>
      </c>
      <c r="D121" s="85" t="str">
        <f>'[9]Nodarbību saraksts'!D13</f>
        <v>Studijas</v>
      </c>
      <c r="E121" s="85">
        <f>'[9]Nodarbību saraksts'!E13</f>
        <v>0</v>
      </c>
      <c r="F121" s="85" t="str">
        <f>'[9]Nodarbību saraksts'!F13</f>
        <v>Latvijas Sporta pedagoģijas akadēmija</v>
      </c>
      <c r="G121" s="85" t="str">
        <f>'[9]Nodarbību saraksts'!G13</f>
        <v>Brīvības gatve 333,Rīga, LV-1006</v>
      </c>
      <c r="H121" s="85">
        <f>'[9]Nodarbību saraksts'!H13</f>
        <v>0</v>
      </c>
      <c r="I121" s="85" t="str">
        <f>'[9]Nodarbību saraksts'!I13</f>
        <v>03.;10.;17.;24.</v>
      </c>
      <c r="J121" s="85" t="str">
        <f>'[9]Nodarbību saraksts'!J13</f>
        <v>01.;08.;15.;22.;29.</v>
      </c>
      <c r="K121" s="85" t="str">
        <f>'[9]Nodarbību saraksts'!K13</f>
        <v>05.;12.;19.;26.</v>
      </c>
      <c r="L121" s="85" t="str">
        <f>'[9]Nodarbību saraksts'!L13</f>
        <v>03.;10.;17.;24.</v>
      </c>
      <c r="M121" s="85" t="str">
        <f>'[9]Nodarbību saraksts'!M13</f>
        <v>07.;14.;21.;28.</v>
      </c>
      <c r="N121" s="85" t="str">
        <f>'[9]Nodarbību saraksts'!N13</f>
        <v>04.;11.;18.;25.</v>
      </c>
      <c r="O121" s="85" t="str">
        <f>'[9]Nodarbību saraksts'!O13</f>
        <v>04.;11.;18.;25.</v>
      </c>
      <c r="P121" s="85" t="str">
        <f>'[9]Nodarbību saraksts'!P13</f>
        <v>08.;15.;22.;29.</v>
      </c>
      <c r="Q121" s="85" t="str">
        <f>'[9]Nodarbību saraksts'!Q13</f>
        <v>06.;13.;20.;27.</v>
      </c>
      <c r="R121" s="85">
        <f>'[9]Nodarbību saraksts'!R13</f>
        <v>0</v>
      </c>
      <c r="S121" s="86">
        <f>'[9]Nodarbību saraksts'!S13</f>
        <v>0.33333333333333331</v>
      </c>
      <c r="T121" s="86">
        <f>'[9]Nodarbību saraksts'!T13</f>
        <v>0.70833333333333337</v>
      </c>
    </row>
    <row r="122" spans="1:20" ht="30">
      <c r="A122" s="58" t="s">
        <v>24</v>
      </c>
      <c r="B122" s="88"/>
      <c r="C122" s="88"/>
      <c r="D122" s="85" t="str">
        <f>'[9]Nodarbību saraksts'!D14</f>
        <v>VAM 1.MG</v>
      </c>
      <c r="E122" s="85">
        <f>'[9]Nodarbību saraksts'!E14</f>
        <v>1</v>
      </c>
      <c r="F122" s="85" t="str">
        <f>'[9]Nodarbību saraksts'!F14</f>
        <v xml:space="preserve">J.Pilsudska Daugavpils valsts poļu ģimnāzija </v>
      </c>
      <c r="G122" s="85" t="str">
        <f>'[9]Nodarbību saraksts'!G14</f>
        <v>Varšavas iela 2, Daugavpils, LV-5404</v>
      </c>
      <c r="H122" s="85">
        <f>'[9]Nodarbību saraksts'!H14</f>
        <v>9</v>
      </c>
      <c r="I122" s="85" t="str">
        <f>'[9]Nodarbību saraksts'!I14</f>
        <v>30.</v>
      </c>
      <c r="J122" s="85" t="str">
        <f>'[9]Nodarbību saraksts'!J14</f>
        <v>27.</v>
      </c>
      <c r="K122" s="85" t="str">
        <f>'[9]Nodarbību saraksts'!K14</f>
        <v>09.</v>
      </c>
      <c r="L122" s="85" t="str">
        <f>'[9]Nodarbību saraksts'!L14</f>
        <v>20.</v>
      </c>
      <c r="M122" s="85" t="str">
        <f>'[9]Nodarbību saraksts'!M14</f>
        <v>17.</v>
      </c>
      <c r="N122" s="85" t="str">
        <f>'[9]Nodarbību saraksts'!N14</f>
        <v>08.</v>
      </c>
      <c r="O122" s="85" t="str">
        <f>'[9]Nodarbību saraksts'!O14</f>
        <v>23.</v>
      </c>
      <c r="P122" s="85" t="str">
        <f>'[9]Nodarbību saraksts'!P14</f>
        <v>21.</v>
      </c>
      <c r="Q122" s="85" t="str">
        <f>'[9]Nodarbību saraksts'!Q14</f>
        <v>19.</v>
      </c>
      <c r="R122" s="85">
        <f>'[9]Nodarbību saraksts'!R14</f>
        <v>0</v>
      </c>
      <c r="S122" s="86">
        <f>'[9]Nodarbību saraksts'!S14</f>
        <v>0.33333333333333331</v>
      </c>
      <c r="T122" s="86">
        <f>'[9]Nodarbību saraksts'!T14</f>
        <v>0.70833333333333337</v>
      </c>
    </row>
    <row r="123" spans="1:20" ht="30">
      <c r="A123" s="58" t="s">
        <v>25</v>
      </c>
      <c r="B123" s="88"/>
      <c r="C123" s="88"/>
      <c r="D123" s="85" t="str">
        <f>'[9]Nodarbību saraksts'!D15</f>
        <v>VAM 1.MG</v>
      </c>
      <c r="E123" s="85">
        <f>'[9]Nodarbību saraksts'!E15</f>
        <v>2</v>
      </c>
      <c r="F123" s="85" t="str">
        <f>'[9]Nodarbību saraksts'!F15</f>
        <v>Daugavpils Tehnikums AM-21</v>
      </c>
      <c r="G123" s="85" t="str">
        <f>'[9]Nodarbību saraksts'!G15</f>
        <v>Strādnieku iela 16, Daugavpils, LV-5404</v>
      </c>
      <c r="H123" s="85">
        <f>'[9]Nodarbību saraksts'!H15</f>
        <v>11</v>
      </c>
      <c r="I123" s="85" t="str">
        <f>'[9]Nodarbību saraksts'!I15</f>
        <v>29.</v>
      </c>
      <c r="J123" s="85" t="str">
        <f>'[9]Nodarbību saraksts'!J15</f>
        <v>13.</v>
      </c>
      <c r="K123" s="85" t="str">
        <f>'[9]Nodarbību saraksts'!K15</f>
        <v>10.</v>
      </c>
      <c r="L123" s="85" t="str">
        <f>'[9]Nodarbību saraksts'!L15</f>
        <v>08.</v>
      </c>
      <c r="M123" s="85" t="str">
        <f>'[9]Nodarbību saraksts'!M15</f>
        <v>27.</v>
      </c>
      <c r="N123" s="85" t="str">
        <f>'[9]Nodarbību saraksts'!N15</f>
        <v>03.</v>
      </c>
      <c r="O123" s="85" t="str">
        <f>'[9]Nodarbību saraksts'!O15</f>
        <v>03.</v>
      </c>
      <c r="P123" s="85" t="str">
        <f>'[9]Nodarbību saraksts'!P15</f>
        <v>07.</v>
      </c>
      <c r="Q123" s="85" t="str">
        <f>'[9]Nodarbību saraksts'!Q15</f>
        <v>05.</v>
      </c>
      <c r="R123" s="85">
        <f>'[9]Nodarbību saraksts'!R15</f>
        <v>0</v>
      </c>
      <c r="S123" s="86">
        <f>'[9]Nodarbību saraksts'!S15</f>
        <v>0.34027777777777773</v>
      </c>
      <c r="T123" s="86">
        <f>'[9]Nodarbību saraksts'!T15</f>
        <v>0.70833333333333337</v>
      </c>
    </row>
    <row r="124" spans="1:20" ht="30">
      <c r="A124" s="58" t="s">
        <v>27</v>
      </c>
      <c r="B124" s="88"/>
      <c r="C124" s="88"/>
      <c r="D124" s="85" t="str">
        <f>'[9]Nodarbību saraksts'!D16</f>
        <v>VAM 1.MG</v>
      </c>
      <c r="E124" s="85">
        <f>'[9]Nodarbību saraksts'!E16</f>
        <v>3</v>
      </c>
      <c r="F124" s="85" t="str">
        <f>'[9]Nodarbību saraksts'!F16</f>
        <v>Daugavpils Būvniecības Tehnikums 2-15</v>
      </c>
      <c r="G124" s="85" t="str">
        <f>'[9]Nodarbību saraksts'!G16</f>
        <v>Jātnieku iela 87, Daugavpils, LV-5410</v>
      </c>
      <c r="H124" s="85">
        <f>'[9]Nodarbību saraksts'!H16</f>
        <v>13</v>
      </c>
      <c r="I124" s="85" t="str">
        <f>'[9]Nodarbību saraksts'!I16</f>
        <v>16.</v>
      </c>
      <c r="J124" s="85" t="str">
        <f>'[9]Nodarbību saraksts'!J16</f>
        <v>14.</v>
      </c>
      <c r="K124" s="85" t="str">
        <f>'[9]Nodarbību saraksts'!K16</f>
        <v>04.</v>
      </c>
      <c r="L124" s="85" t="str">
        <f>'[9]Nodarbību saraksts'!L16</f>
        <v>02.</v>
      </c>
      <c r="M124" s="85" t="str">
        <f>'[9]Nodarbību saraksts'!M16</f>
        <v>13.</v>
      </c>
      <c r="N124" s="85" t="str">
        <f>'[9]Nodarbību saraksts'!N16</f>
        <v>10.</v>
      </c>
      <c r="O124" s="85" t="str">
        <f>'[9]Nodarbību saraksts'!O16</f>
        <v>10.</v>
      </c>
      <c r="P124" s="85" t="str">
        <f>'[9]Nodarbību saraksts'!P16</f>
        <v>14.</v>
      </c>
      <c r="Q124" s="85" t="str">
        <f>'[9]Nodarbību saraksts'!Q16</f>
        <v>12.</v>
      </c>
      <c r="R124" s="85">
        <f>'[9]Nodarbību saraksts'!R16</f>
        <v>0</v>
      </c>
      <c r="S124" s="86">
        <f>'[9]Nodarbību saraksts'!S16</f>
        <v>0.35416666666666669</v>
      </c>
      <c r="T124" s="86">
        <f>'[9]Nodarbību saraksts'!T16</f>
        <v>0.70833333333333337</v>
      </c>
    </row>
    <row r="125" spans="1:20" ht="30">
      <c r="A125" s="58" t="s">
        <v>28</v>
      </c>
      <c r="B125" s="88"/>
      <c r="C125" s="88"/>
      <c r="D125" s="85" t="str">
        <f>'[9]Nodarbību saraksts'!D17</f>
        <v>VAM 1.MG</v>
      </c>
      <c r="E125" s="85">
        <f>'[9]Nodarbību saraksts'!E17</f>
        <v>4</v>
      </c>
      <c r="F125" s="85" t="str">
        <f>'[9]Nodarbību saraksts'!F17</f>
        <v>Daugavpils Būvniecības Tehnikums 2-03</v>
      </c>
      <c r="G125" s="85" t="str">
        <f>'[9]Nodarbību saraksts'!G17</f>
        <v>Jātnieku iela 87, Daugavpils, LV-5410</v>
      </c>
      <c r="H125" s="85">
        <f>'[9]Nodarbību saraksts'!H17</f>
        <v>8</v>
      </c>
      <c r="I125" s="85" t="str">
        <f>'[9]Nodarbību saraksts'!I17</f>
        <v>23.</v>
      </c>
      <c r="J125" s="85" t="str">
        <f>'[9]Nodarbību saraksts'!J17</f>
        <v>21.</v>
      </c>
      <c r="K125" s="85" t="str">
        <f>'[9]Nodarbību saraksts'!K17</f>
        <v>11.</v>
      </c>
      <c r="L125" s="85" t="str">
        <f>'[9]Nodarbību saraksts'!L17</f>
        <v>09.</v>
      </c>
      <c r="M125" s="85" t="str">
        <f>'[9]Nodarbību saraksts'!M17</f>
        <v>20.</v>
      </c>
      <c r="N125" s="85" t="str">
        <f>'[9]Nodarbību saraksts'!N17</f>
        <v>17.</v>
      </c>
      <c r="O125" s="85" t="str">
        <f>'[9]Nodarbību saraksts'!O17</f>
        <v>24.</v>
      </c>
      <c r="P125" s="85" t="str">
        <f>'[9]Nodarbību saraksts'!P17</f>
        <v>28.</v>
      </c>
      <c r="Q125" s="85" t="str">
        <f>'[9]Nodarbību saraksts'!Q17</f>
        <v>26.</v>
      </c>
      <c r="R125" s="85">
        <f>'[9]Nodarbību saraksts'!R17</f>
        <v>0</v>
      </c>
      <c r="S125" s="86">
        <f>'[9]Nodarbību saraksts'!S17</f>
        <v>0.35416666666666669</v>
      </c>
      <c r="T125" s="86">
        <f>'[9]Nodarbību saraksts'!T17</f>
        <v>0.70833333333333337</v>
      </c>
    </row>
    <row r="126" spans="1:20" ht="15" customHeight="1">
      <c r="A126" s="58" t="s">
        <v>29</v>
      </c>
      <c r="B126" s="88"/>
      <c r="C126" s="88"/>
      <c r="D126" s="85" t="str">
        <f>'[9]Nodarbību saraksts'!D18</f>
        <v>1.2.</v>
      </c>
      <c r="E126" s="85" t="str">
        <f>'[9]Nodarbību saraksts'!E18</f>
        <v>DJS.1</v>
      </c>
      <c r="F126" s="85" t="str">
        <f>'[9]Nodarbību saraksts'!F18</f>
        <v>Lāčplēša iela 20,Daugavpils</v>
      </c>
      <c r="G126" s="85">
        <f>'[9]Nodarbību saraksts'!G18</f>
        <v>0</v>
      </c>
      <c r="H126" s="85">
        <f>'[9]Nodarbību saraksts'!H18</f>
        <v>15</v>
      </c>
      <c r="I126" s="85" t="str">
        <f>'[9]Nodarbību saraksts'!I18</f>
        <v>15.;22.;08.</v>
      </c>
      <c r="J126" s="85" t="str">
        <f>'[9]Nodarbību saraksts'!J18</f>
        <v>04.;20.;12.</v>
      </c>
      <c r="K126" s="85" t="str">
        <f>'[9]Nodarbību saraksts'!K18</f>
        <v>11.;03.;17.;24.</v>
      </c>
      <c r="L126" s="85" t="str">
        <f>'[9]Nodarbību saraksts'!L18</f>
        <v>01.;06.;07.</v>
      </c>
      <c r="M126" s="85" t="str">
        <f>'[9]Nodarbību saraksts'!M18</f>
        <v>25.;26.;18.</v>
      </c>
      <c r="N126" s="85" t="str">
        <f>'[9]Nodarbību saraksts'!N18</f>
        <v>01.;02.;03.;21.</v>
      </c>
      <c r="O126" s="85" t="str">
        <f>'[9]Nodarbību saraksts'!O18</f>
        <v>01.;02.;03.</v>
      </c>
      <c r="P126" s="85" t="str">
        <f>'[9]Nodarbību saraksts'!P18</f>
        <v>04.;05.;06.;07.</v>
      </c>
      <c r="Q126" s="85" t="str">
        <f>'[9]Nodarbību saraksts'!Q18</f>
        <v>02.;03.;04.</v>
      </c>
      <c r="R126" s="85">
        <f>'[9]Nodarbību saraksts'!R18</f>
        <v>0</v>
      </c>
      <c r="S126" s="86">
        <f>'[9]Nodarbību saraksts'!S18</f>
        <v>0.64583333333333337</v>
      </c>
      <c r="T126" s="86">
        <f>'[9]Nodarbību saraksts'!T18</f>
        <v>0.70833333333333337</v>
      </c>
    </row>
    <row r="127" spans="1:20" ht="15" customHeight="1">
      <c r="A127" s="58" t="s">
        <v>30</v>
      </c>
      <c r="B127" s="88"/>
      <c r="C127" s="88"/>
      <c r="D127" s="85" t="str">
        <f>'[9]Nodarbību saraksts'!D19</f>
        <v>1.2.</v>
      </c>
      <c r="E127" s="85" t="str">
        <f>'[9]Nodarbību saraksts'!E19</f>
        <v>DJS.2</v>
      </c>
      <c r="F127" s="85" t="str">
        <f>'[9]Nodarbību saraksts'!F19</f>
        <v xml:space="preserve">Lāčplēša iela 20,Daugavpils </v>
      </c>
      <c r="G127" s="85">
        <f>'[9]Nodarbību saraksts'!G19</f>
        <v>0</v>
      </c>
      <c r="H127" s="85">
        <f>'[9]Nodarbību saraksts'!H19</f>
        <v>15</v>
      </c>
      <c r="I127" s="85" t="str">
        <f>'[9]Nodarbību saraksts'!I19</f>
        <v>14.;21.;28.</v>
      </c>
      <c r="J127" s="85" t="str">
        <f>'[9]Nodarbību saraksts'!J19</f>
        <v>05.;19.;26.</v>
      </c>
      <c r="K127" s="85" t="str">
        <f>'[9]Nodarbību saraksts'!K19</f>
        <v>08.;16.;23.;30.</v>
      </c>
      <c r="L127" s="85" t="str">
        <f>'[9]Nodarbību saraksts'!L19</f>
        <v>13.;15.;16.</v>
      </c>
      <c r="M127" s="85" t="str">
        <f>'[9]Nodarbību saraksts'!M19</f>
        <v>10.;11.;12.</v>
      </c>
      <c r="N127" s="85" t="str">
        <f>'[9]Nodarbību saraksts'!N19</f>
        <v>14.;15.;16.;01.</v>
      </c>
      <c r="O127" s="85" t="str">
        <f>'[9]Nodarbību saraksts'!O19</f>
        <v>14.;15.;16.</v>
      </c>
      <c r="P127" s="85" t="str">
        <f>'[9]Nodarbību saraksts'!P19</f>
        <v>11.;12.;13.;14.</v>
      </c>
      <c r="Q127" s="85" t="str">
        <f>'[9]Nodarbību saraksts'!Q19</f>
        <v>09.;10.;11.</v>
      </c>
      <c r="R127" s="85">
        <f>'[9]Nodarbību saraksts'!R19</f>
        <v>0</v>
      </c>
      <c r="S127" s="86">
        <f>'[9]Nodarbību saraksts'!S19</f>
        <v>0.64583333333333337</v>
      </c>
      <c r="T127" s="86">
        <f>'[9]Nodarbību saraksts'!T19</f>
        <v>0.70833333333333337</v>
      </c>
    </row>
    <row r="128" spans="1:20" ht="15" customHeight="1">
      <c r="A128" s="58" t="s">
        <v>31</v>
      </c>
      <c r="B128" s="88"/>
      <c r="C128" s="88"/>
      <c r="D128" s="85" t="str">
        <f>'[9]Nodarbību saraksts'!D20</f>
        <v>2.3.</v>
      </c>
      <c r="E128" s="85" t="str">
        <f>'[9]Nodarbību saraksts'!E20</f>
        <v>DJS.3</v>
      </c>
      <c r="F128" s="85" t="str">
        <f>'[9]Nodarbību saraksts'!F20</f>
        <v>Lāčplēša iela 20,Daugavpils</v>
      </c>
      <c r="G128" s="85">
        <f>'[9]Nodarbību saraksts'!G20</f>
        <v>0</v>
      </c>
      <c r="H128" s="85">
        <f>'[9]Nodarbību saraksts'!H20</f>
        <v>15</v>
      </c>
      <c r="I128" s="85" t="str">
        <f>'[9]Nodarbību saraksts'!I20</f>
        <v>13.;09.;27.</v>
      </c>
      <c r="J128" s="85" t="str">
        <f>'[9]Nodarbību saraksts'!J20</f>
        <v>28.;07.;25.</v>
      </c>
      <c r="K128" s="85" t="str">
        <f>'[9]Nodarbību saraksts'!K20</f>
        <v>01.;15.;22.;29.</v>
      </c>
      <c r="L128" s="85" t="str">
        <f>'[9]Nodarbību saraksts'!L20</f>
        <v>21.;22.;23.</v>
      </c>
      <c r="M128" s="85" t="str">
        <f>'[9]Nodarbību saraksts'!M20</f>
        <v>17.;18.;19.</v>
      </c>
      <c r="N128" s="85" t="str">
        <f>'[9]Nodarbību saraksts'!N20</f>
        <v>14.;15.;16.;17.</v>
      </c>
      <c r="O128" s="85" t="str">
        <f>'[9]Nodarbību saraksts'!O20</f>
        <v>14.;15.;16.</v>
      </c>
      <c r="P128" s="85" t="str">
        <f>'[9]Nodarbību saraksts'!P20</f>
        <v>18.;19.;20.;21.</v>
      </c>
      <c r="Q128" s="85" t="str">
        <f>'[9]Nodarbību saraksts'!Q20</f>
        <v>16.;17.;18.</v>
      </c>
      <c r="R128" s="85">
        <f>'[9]Nodarbību saraksts'!R20</f>
        <v>0</v>
      </c>
      <c r="S128" s="86">
        <f>'[9]Nodarbību saraksts'!S20</f>
        <v>0.70833333333333337</v>
      </c>
      <c r="T128" s="86">
        <f>'[9]Nodarbību saraksts'!T20</f>
        <v>0.77083333333333337</v>
      </c>
    </row>
    <row r="129" spans="1:20" ht="30">
      <c r="A129" s="58" t="s">
        <v>32</v>
      </c>
      <c r="B129" s="88"/>
      <c r="C129" s="88"/>
      <c r="D129" s="85" t="str">
        <f>'[9]Nodarbību saraksts'!D21</f>
        <v>VAM 1.MG</v>
      </c>
      <c r="E129" s="85">
        <f>'[9]Nodarbību saraksts'!E21</f>
        <v>5</v>
      </c>
      <c r="F129" s="85" t="str">
        <f>'[9]Nodarbību saraksts'!F21</f>
        <v>Daugavpils Tehnikums DT-21</v>
      </c>
      <c r="G129" s="85" t="str">
        <f>'[9]Nodarbību saraksts'!G21</f>
        <v>Strādnieku iela 16, Daugavpils, LV-5404</v>
      </c>
      <c r="H129" s="85">
        <f>'[9]Nodarbību saraksts'!H21</f>
        <v>10</v>
      </c>
      <c r="I129" s="85" t="str">
        <f>'[9]Nodarbību saraksts'!I21</f>
        <v>20.</v>
      </c>
      <c r="J129" s="85" t="str">
        <f>'[9]Nodarbību saraksts'!J21</f>
        <v>11.</v>
      </c>
      <c r="K129" s="85" t="str">
        <f>'[9]Nodarbību saraksts'!K21</f>
        <v>08.</v>
      </c>
      <c r="L129" s="85" t="str">
        <f>'[9]Nodarbību saraksts'!L21</f>
        <v>13.</v>
      </c>
      <c r="M129" s="85" t="str">
        <f>'[9]Nodarbību saraksts'!M21</f>
        <v>24.</v>
      </c>
      <c r="N129" s="85" t="str">
        <f>'[9]Nodarbību saraksts'!N21</f>
        <v>21.</v>
      </c>
      <c r="O129" s="85" t="str">
        <f>'[9]Nodarbību saraksts'!O21</f>
        <v>21.</v>
      </c>
      <c r="P129" s="85" t="str">
        <f>'[9]Nodarbību saraksts'!P21</f>
        <v>11.</v>
      </c>
      <c r="Q129" s="85" t="str">
        <f>'[9]Nodarbību saraksts'!Q21</f>
        <v>16.</v>
      </c>
      <c r="R129" s="85">
        <f>'[9]Nodarbību saraksts'!R21</f>
        <v>0</v>
      </c>
      <c r="S129" s="86">
        <f>'[9]Nodarbību saraksts'!S21</f>
        <v>0.34027777777777773</v>
      </c>
      <c r="T129" s="86">
        <f>'[9]Nodarbību saraksts'!T21</f>
        <v>0.70833333333333337</v>
      </c>
    </row>
    <row r="130" spans="1:20" ht="30" customHeight="1">
      <c r="A130" s="58" t="s">
        <v>33</v>
      </c>
      <c r="B130" s="89"/>
      <c r="C130" s="89"/>
      <c r="D130" s="85" t="str">
        <f>'[9]Nodarbību saraksts'!D22</f>
        <v>Slodze -0,05</v>
      </c>
      <c r="E130" s="85">
        <f>'[9]Nodarbību saraksts'!E22</f>
        <v>0</v>
      </c>
      <c r="F130" s="85">
        <f>'[9]Nodarbību saraksts'!F22</f>
        <v>0</v>
      </c>
      <c r="G130" s="85">
        <f>'[9]Nodarbību saraksts'!G22</f>
        <v>0</v>
      </c>
      <c r="H130" s="85">
        <f>'[9]Nodarbību saraksts'!H22</f>
        <v>0</v>
      </c>
      <c r="I130" s="85">
        <f>'[9]Nodarbību saraksts'!I22</f>
        <v>0</v>
      </c>
      <c r="J130" s="85">
        <f>'[9]Nodarbību saraksts'!J22</f>
        <v>0</v>
      </c>
      <c r="K130" s="85">
        <f>'[9]Nodarbību saraksts'!K22</f>
        <v>0</v>
      </c>
      <c r="L130" s="85">
        <f>'[9]Nodarbību saraksts'!L22</f>
        <v>0</v>
      </c>
      <c r="M130" s="85">
        <f>'[9]Nodarbību saraksts'!M22</f>
        <v>0</v>
      </c>
      <c r="N130" s="85">
        <f>'[9]Nodarbību saraksts'!N22</f>
        <v>0</v>
      </c>
      <c r="O130" s="85">
        <f>'[9]Nodarbību saraksts'!O22</f>
        <v>0</v>
      </c>
      <c r="P130" s="85">
        <f>'[9]Nodarbību saraksts'!P22</f>
        <v>0</v>
      </c>
      <c r="Q130" s="85">
        <f>'[9]Nodarbību saraksts'!Q22</f>
        <v>0</v>
      </c>
      <c r="R130" s="85">
        <f>'[9]Nodarbību saraksts'!R22</f>
        <v>0</v>
      </c>
      <c r="S130" s="86">
        <f>'[9]Nodarbību saraksts'!S22</f>
        <v>0</v>
      </c>
      <c r="T130" s="86">
        <f>'[9]Nodarbību saraksts'!T22</f>
        <v>0</v>
      </c>
    </row>
    <row r="131" spans="1:20">
      <c r="A131" s="69"/>
      <c r="B131" s="70"/>
      <c r="C131" s="70"/>
      <c r="D131" s="70"/>
      <c r="E131" s="70"/>
      <c r="F131" s="70"/>
      <c r="G131" s="70"/>
      <c r="H131" s="70">
        <f>SUM(H121:H128)</f>
        <v>86</v>
      </c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</row>
    <row r="132" spans="1:20">
      <c r="A132" s="73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</row>
    <row r="133" spans="1:20" ht="30">
      <c r="A133" s="58" t="s">
        <v>22</v>
      </c>
      <c r="B133" s="87" t="str">
        <f>'[10]Nodarbību saraksts'!B13</f>
        <v>Ilze Jansone</v>
      </c>
      <c r="C133" s="87">
        <f>'[10]Nodarbību saraksts'!C13</f>
        <v>20288013</v>
      </c>
      <c r="D133" s="85" t="str">
        <f>'[10]Nodarbību saraksts'!D13</f>
        <v>1.1.</v>
      </c>
      <c r="E133" s="85" t="str">
        <f>'[10]Nodarbību saraksts'!E13</f>
        <v>1a.grupa</v>
      </c>
      <c r="F133" s="85" t="str">
        <f>'[10]Nodarbību saraksts'!F13</f>
        <v>Krustpils pamatskola</v>
      </c>
      <c r="G133" s="85" t="str">
        <f>'[10]Nodarbību saraksts'!G13</f>
        <v>Madonas iela 48, Jēkabpils</v>
      </c>
      <c r="H133" s="85">
        <f>'[10]Nodarbību saraksts'!H13</f>
        <v>24</v>
      </c>
      <c r="I133" s="85" t="str">
        <f>'[10]Nodarbību saraksts'!I13</f>
        <v>15.;22.;29.</v>
      </c>
      <c r="J133" s="85" t="str">
        <f>'[10]Nodarbību saraksts'!J13</f>
        <v>06.;13.;27.</v>
      </c>
      <c r="K133" s="85" t="str">
        <f>'[10]Nodarbību saraksts'!K13</f>
        <v>03.;10.;15.;24.</v>
      </c>
      <c r="L133" s="85" t="str">
        <f>'[10]Nodarbību saraksts'!L13</f>
        <v>03.;08.;15.</v>
      </c>
      <c r="M133" s="85" t="str">
        <f>'[10]Nodarbību saraksts'!M13</f>
        <v>12.;19.;26.</v>
      </c>
      <c r="N133" s="85" t="str">
        <f>'[10]Nodarbību saraksts'!N13</f>
        <v>02.;09.;16.;23.</v>
      </c>
      <c r="O133" s="85" t="str">
        <f>'[10]Nodarbību saraksts'!O13</f>
        <v>02.;09.;23.</v>
      </c>
      <c r="P133" s="85" t="str">
        <f>'[10]Nodarbību saraksts'!P13</f>
        <v>06.;13.;20.;27.</v>
      </c>
      <c r="Q133" s="85" t="str">
        <f>'[10]Nodarbību saraksts'!Q13</f>
        <v>11.;16.;27.</v>
      </c>
      <c r="R133" s="85">
        <f>'[10]Nodarbību saraksts'!R13</f>
        <v>0</v>
      </c>
      <c r="S133" s="86">
        <f>'[10]Nodarbību saraksts'!S13</f>
        <v>0.58680555555555558</v>
      </c>
      <c r="T133" s="86">
        <f>'[10]Nodarbību saraksts'!T13</f>
        <v>0.64583333333333337</v>
      </c>
    </row>
    <row r="134" spans="1:20" ht="30">
      <c r="A134" s="58" t="s">
        <v>24</v>
      </c>
      <c r="B134" s="88"/>
      <c r="C134" s="88"/>
      <c r="D134" s="85" t="str">
        <f>'[10]Nodarbību saraksts'!D14</f>
        <v>2.3.</v>
      </c>
      <c r="E134" s="85" t="str">
        <f>'[10]Nodarbību saraksts'!E14</f>
        <v>1b.grupa</v>
      </c>
      <c r="F134" s="85" t="str">
        <f>'[10]Nodarbību saraksts'!F14</f>
        <v>Krustpils pamatskola</v>
      </c>
      <c r="G134" s="85" t="str">
        <f>'[10]Nodarbību saraksts'!G14</f>
        <v>Madonas iela 48, Jēkabpils</v>
      </c>
      <c r="H134" s="85">
        <f>'[10]Nodarbību saraksts'!H14</f>
        <v>15</v>
      </c>
      <c r="I134" s="85" t="str">
        <f>'[10]Nodarbību saraksts'!I14</f>
        <v>15.;22.;29.</v>
      </c>
      <c r="J134" s="85" t="str">
        <f>'[10]Nodarbību saraksts'!J14</f>
        <v>06.;13.;27.</v>
      </c>
      <c r="K134" s="85" t="str">
        <f>'[10]Nodarbību saraksts'!K14</f>
        <v>03.;10.;15.;24.</v>
      </c>
      <c r="L134" s="85" t="str">
        <f>'[10]Nodarbību saraksts'!L14</f>
        <v>03.;08.;15.</v>
      </c>
      <c r="M134" s="85" t="str">
        <f>'[10]Nodarbību saraksts'!M14</f>
        <v>12.;19.;26.</v>
      </c>
      <c r="N134" s="85" t="str">
        <f>'[10]Nodarbību saraksts'!N14</f>
        <v>02.;09.;16.;23.</v>
      </c>
      <c r="O134" s="85" t="str">
        <f>'[10]Nodarbību saraksts'!O14</f>
        <v>02.;09.;23.</v>
      </c>
      <c r="P134" s="85" t="str">
        <f>'[10]Nodarbību saraksts'!P14</f>
        <v>06.;13.;20.;27.</v>
      </c>
      <c r="Q134" s="85" t="str">
        <f>'[10]Nodarbību saraksts'!Q14</f>
        <v>11.;16.;27.</v>
      </c>
      <c r="R134" s="85">
        <f>'[10]Nodarbību saraksts'!R14</f>
        <v>0</v>
      </c>
      <c r="S134" s="86">
        <f>'[10]Nodarbību saraksts'!S14</f>
        <v>0.64583333333333337</v>
      </c>
      <c r="T134" s="86">
        <f>'[10]Nodarbību saraksts'!T14</f>
        <v>0.70833333333333337</v>
      </c>
    </row>
    <row r="135" spans="1:20" ht="30">
      <c r="A135" s="58" t="s">
        <v>25</v>
      </c>
      <c r="B135" s="88"/>
      <c r="C135" s="88"/>
      <c r="D135" s="85" t="str">
        <f>'[10]Nodarbību saraksts'!D15</f>
        <v>1.1.</v>
      </c>
      <c r="E135" s="85" t="str">
        <f>'[10]Nodarbību saraksts'!E15</f>
        <v>1.1.grupa</v>
      </c>
      <c r="F135" s="85" t="str">
        <f>'[10]Nodarbību saraksts'!F15</f>
        <v>Brāļu Skrindu Atašienes vidusskola</v>
      </c>
      <c r="G135" s="85" t="str">
        <f>'[10]Nodarbību saraksts'!G15</f>
        <v>„Marinzejas muiža”, Atašienes pagasts</v>
      </c>
      <c r="H135" s="85">
        <f>'[10]Nodarbību saraksts'!H15</f>
        <v>15</v>
      </c>
      <c r="I135" s="85" t="str">
        <f>'[10]Nodarbību saraksts'!I15</f>
        <v>14.;21.;28.</v>
      </c>
      <c r="J135" s="85" t="str">
        <f>'[10]Nodarbību saraksts'!J15</f>
        <v>05.;12.;26.</v>
      </c>
      <c r="K135" s="85" t="str">
        <f>'[10]Nodarbību saraksts'!K15</f>
        <v>02.;09.;16.;23.</v>
      </c>
      <c r="L135" s="85" t="str">
        <f>'[10]Nodarbību saraksts'!L15</f>
        <v>07.;10.;20.</v>
      </c>
      <c r="M135" s="85" t="str">
        <f>'[10]Nodarbību saraksts'!M15</f>
        <v>10.;18.;25.</v>
      </c>
      <c r="N135" s="85" t="str">
        <f>'[10]Nodarbību saraksts'!N15</f>
        <v>01.;08.;15.;22.</v>
      </c>
      <c r="O135" s="85" t="str">
        <f>'[10]Nodarbību saraksts'!O15</f>
        <v>01.;08.;22.</v>
      </c>
      <c r="P135" s="85" t="str">
        <f>'[10]Nodarbību saraksts'!P15</f>
        <v>05.,12.;19.;26.</v>
      </c>
      <c r="Q135" s="85" t="str">
        <f>'[10]Nodarbību saraksts'!Q15</f>
        <v>10.;17.;24.</v>
      </c>
      <c r="R135" s="85">
        <f>'[10]Nodarbību saraksts'!R15</f>
        <v>0</v>
      </c>
      <c r="S135" s="86">
        <f>'[10]Nodarbību saraksts'!S15</f>
        <v>0.59375</v>
      </c>
      <c r="T135" s="86">
        <f>'[10]Nodarbību saraksts'!T15</f>
        <v>0.65625</v>
      </c>
    </row>
    <row r="136" spans="1:20" ht="30">
      <c r="A136" s="58" t="s">
        <v>27</v>
      </c>
      <c r="B136" s="88"/>
      <c r="C136" s="88"/>
      <c r="D136" s="85" t="str">
        <f>'[10]Nodarbību saraksts'!D16</f>
        <v>1.1.</v>
      </c>
      <c r="E136" s="85" t="str">
        <f>'[10]Nodarbību saraksts'!E16</f>
        <v>1.1.grupa</v>
      </c>
      <c r="F136" s="85" t="str">
        <f>'[10]Nodarbību saraksts'!F16</f>
        <v>Mežāres pamatskola</v>
      </c>
      <c r="G136" s="85" t="str">
        <f>'[10]Nodarbību saraksts'!G16</f>
        <v>Mežāre, Mežāres pagasts</v>
      </c>
      <c r="H136" s="85">
        <f>'[10]Nodarbību saraksts'!H16</f>
        <v>10</v>
      </c>
      <c r="I136" s="85" t="str">
        <f>'[10]Nodarbību saraksts'!I16</f>
        <v>14.;21.;28.</v>
      </c>
      <c r="J136" s="85" t="str">
        <f>'[10]Nodarbību saraksts'!J16</f>
        <v>05.;12.;26.</v>
      </c>
      <c r="K136" s="85" t="str">
        <f>'[10]Nodarbību saraksts'!K16</f>
        <v>02.;09.;16.;23.</v>
      </c>
      <c r="L136" s="85" t="str">
        <f>'[10]Nodarbību saraksts'!L16</f>
        <v>07.;10.;20.</v>
      </c>
      <c r="M136" s="85" t="str">
        <f>'[10]Nodarbību saraksts'!M16</f>
        <v>10.;18.;25.</v>
      </c>
      <c r="N136" s="85" t="str">
        <f>'[10]Nodarbību saraksts'!N16</f>
        <v>01.;08.;15.;22.</v>
      </c>
      <c r="O136" s="85" t="str">
        <f>'[10]Nodarbību saraksts'!O16</f>
        <v>01.;08.;22.</v>
      </c>
      <c r="P136" s="85" t="str">
        <f>'[10]Nodarbību saraksts'!P16</f>
        <v>05.,12.;19.;26.</v>
      </c>
      <c r="Q136" s="85" t="str">
        <f>'[10]Nodarbību saraksts'!Q16</f>
        <v>10.;17.;24.</v>
      </c>
      <c r="R136" s="85">
        <f>'[10]Nodarbību saraksts'!R16</f>
        <v>0</v>
      </c>
      <c r="S136" s="86">
        <f>'[10]Nodarbību saraksts'!S16</f>
        <v>0.67708333333333337</v>
      </c>
      <c r="T136" s="86">
        <f>'[10]Nodarbību saraksts'!T16</f>
        <v>0.73958333333333337</v>
      </c>
    </row>
    <row r="137" spans="1:20" ht="30">
      <c r="A137" s="58" t="s">
        <v>28</v>
      </c>
      <c r="B137" s="88"/>
      <c r="C137" s="88"/>
      <c r="D137" s="85" t="str">
        <f>'[10]Nodarbību saraksts'!D17</f>
        <v>1.1.</v>
      </c>
      <c r="E137" s="85" t="str">
        <f>'[10]Nodarbību saraksts'!E17</f>
        <v>1.grupa</v>
      </c>
      <c r="F137" s="85" t="str">
        <f>'[10]Nodarbību saraksts'!F17</f>
        <v>Variešu sākumskola</v>
      </c>
      <c r="G137" s="85" t="str">
        <f>'[10]Nodarbību saraksts'!G17</f>
        <v>Bērzu iela 7, Varieši</v>
      </c>
      <c r="H137" s="85">
        <f>'[10]Nodarbību saraksts'!H17</f>
        <v>17</v>
      </c>
      <c r="I137" s="85" t="str">
        <f>'[10]Nodarbību saraksts'!I17</f>
        <v>13.;16.;23.</v>
      </c>
      <c r="J137" s="85" t="str">
        <f>'[10]Nodarbību saraksts'!J17</f>
        <v>07.;14.;29.</v>
      </c>
      <c r="K137" s="85" t="str">
        <f>'[10]Nodarbību saraksts'!K17</f>
        <v>04.;08.;11.;22.</v>
      </c>
      <c r="L137" s="85" t="str">
        <f>'[10]Nodarbību saraksts'!L17</f>
        <v>09.;13.;16.</v>
      </c>
      <c r="M137" s="85" t="str">
        <f>'[10]Nodarbību saraksts'!M17</f>
        <v>13.;20.;27.</v>
      </c>
      <c r="N137" s="85" t="str">
        <f>'[10]Nodarbību saraksts'!N17</f>
        <v>04.;17.;21.;25.</v>
      </c>
      <c r="O137" s="85" t="str">
        <f>'[10]Nodarbību saraksts'!O17</f>
        <v>04.;11.;24.</v>
      </c>
      <c r="P137" s="85" t="str">
        <f>'[10]Nodarbību saraksts'!P17</f>
        <v>01.;08.;21.;29.</v>
      </c>
      <c r="Q137" s="85" t="str">
        <f>'[10]Nodarbību saraksts'!Q17</f>
        <v>06.;12.;13.</v>
      </c>
      <c r="R137" s="85">
        <f>'[10]Nodarbību saraksts'!R17</f>
        <v>0</v>
      </c>
      <c r="S137" s="86">
        <f>'[10]Nodarbību saraksts'!S17</f>
        <v>0.58333333333333337</v>
      </c>
      <c r="T137" s="86">
        <f>'[10]Nodarbību saraksts'!T17</f>
        <v>0.64583333333333337</v>
      </c>
    </row>
    <row r="138" spans="1:20" ht="15">
      <c r="A138" s="58" t="s">
        <v>29</v>
      </c>
      <c r="B138" s="88"/>
      <c r="C138" s="88"/>
      <c r="D138" s="85" t="str">
        <f>'[10]Nodarbību saraksts'!D18</f>
        <v>VAM 1.MG</v>
      </c>
      <c r="E138" s="85" t="str">
        <f>'[10]Nodarbību saraksts'!E18</f>
        <v>2.L. Kurss</v>
      </c>
      <c r="F138" s="85" t="str">
        <f>'[10]Nodarbību saraksts'!F18</f>
        <v>Jēkabpils Agrobiznesa koledža</v>
      </c>
      <c r="G138" s="85" t="str">
        <f>'[10]Nodarbību saraksts'!G18</f>
        <v>Pasta iela 1, Jēkabpils</v>
      </c>
      <c r="H138" s="85">
        <f>'[10]Nodarbību saraksts'!H18</f>
        <v>12</v>
      </c>
      <c r="I138" s="85" t="str">
        <f>'[10]Nodarbību saraksts'!I18</f>
        <v>30.</v>
      </c>
      <c r="J138" s="85" t="str">
        <f>'[10]Nodarbību saraksts'!J18</f>
        <v>28.</v>
      </c>
      <c r="K138" s="85" t="str">
        <f>'[10]Nodarbību saraksts'!K18</f>
        <v>25.</v>
      </c>
      <c r="L138" s="85" t="str">
        <f>'[10]Nodarbību saraksts'!L18</f>
        <v>14.</v>
      </c>
      <c r="M138" s="85" t="str">
        <f>'[10]Nodarbību saraksts'!M18</f>
        <v>11.</v>
      </c>
      <c r="N138" s="85" t="str">
        <f>'[10]Nodarbību saraksts'!N18</f>
        <v>24.</v>
      </c>
      <c r="O138" s="85" t="str">
        <f>'[10]Nodarbību saraksts'!O18</f>
        <v>31.</v>
      </c>
      <c r="P138" s="85" t="str">
        <f>'[10]Nodarbību saraksts'!P18</f>
        <v>28.</v>
      </c>
      <c r="Q138" s="85" t="str">
        <f>'[10]Nodarbību saraksts'!Q18</f>
        <v>26.</v>
      </c>
      <c r="R138" s="85">
        <f>'[10]Nodarbību saraksts'!R18</f>
        <v>0</v>
      </c>
      <c r="S138" s="86">
        <f>'[10]Nodarbību saraksts'!S18</f>
        <v>0.34375</v>
      </c>
      <c r="T138" s="86">
        <f>'[10]Nodarbību saraksts'!T18</f>
        <v>0.62847222222222221</v>
      </c>
    </row>
    <row r="139" spans="1:20" ht="15">
      <c r="A139" s="58" t="s">
        <v>30</v>
      </c>
      <c r="B139" s="88"/>
      <c r="C139" s="88"/>
      <c r="D139" s="85" t="str">
        <f>'[10]Nodarbību saraksts'!D19</f>
        <v>VAM 1.MG</v>
      </c>
      <c r="E139" s="85" t="str">
        <f>'[10]Nodarbību saraksts'!E19</f>
        <v>2.D. kurss</v>
      </c>
      <c r="F139" s="85" t="str">
        <f>'[10]Nodarbību saraksts'!F19</f>
        <v>Jēkabpils Agrobiznesa koledža</v>
      </c>
      <c r="G139" s="85" t="str">
        <f>'[10]Nodarbību saraksts'!G19</f>
        <v>Pasta iela 1, Jēkabpils</v>
      </c>
      <c r="H139" s="85">
        <f>'[10]Nodarbību saraksts'!H19</f>
        <v>9</v>
      </c>
      <c r="I139" s="85">
        <f>'[10]Nodarbību saraksts'!I19</f>
        <v>0</v>
      </c>
      <c r="J139" s="85">
        <f>'[10]Nodarbību saraksts'!J19</f>
        <v>0</v>
      </c>
      <c r="K139" s="85">
        <f>'[10]Nodarbību saraksts'!K19</f>
        <v>0</v>
      </c>
      <c r="L139" s="85">
        <f>'[10]Nodarbību saraksts'!L19</f>
        <v>0</v>
      </c>
      <c r="M139" s="85">
        <f>'[10]Nodarbību saraksts'!M19</f>
        <v>0</v>
      </c>
      <c r="N139" s="85" t="str">
        <f>'[10]Nodarbību saraksts'!N19</f>
        <v>03.</v>
      </c>
      <c r="O139" s="85" t="str">
        <f>'[10]Nodarbību saraksts'!O19</f>
        <v>03.</v>
      </c>
      <c r="P139" s="85" t="str">
        <f>'[10]Nodarbību saraksts'!P19</f>
        <v>07.</v>
      </c>
      <c r="Q139" s="85" t="str">
        <f>'[10]Nodarbību saraksts'!Q19</f>
        <v>05.</v>
      </c>
      <c r="R139" s="85">
        <f>'[10]Nodarbību saraksts'!R19</f>
        <v>0</v>
      </c>
      <c r="S139" s="86">
        <f>'[10]Nodarbību saraksts'!S19</f>
        <v>0.34375</v>
      </c>
      <c r="T139" s="86">
        <f>'[10]Nodarbību saraksts'!T19</f>
        <v>0.62847222222222221</v>
      </c>
    </row>
    <row r="140" spans="1:20" ht="15">
      <c r="A140" s="58" t="s">
        <v>31</v>
      </c>
      <c r="B140" s="88"/>
      <c r="C140" s="88"/>
      <c r="D140" s="85" t="str">
        <f>'[10]Nodarbību saraksts'!D20</f>
        <v>VAM 1.MG</v>
      </c>
      <c r="E140" s="85" t="str">
        <f>'[10]Nodarbību saraksts'!E20</f>
        <v>2.P. kurss</v>
      </c>
      <c r="F140" s="85" t="str">
        <f>'[10]Nodarbību saraksts'!F20</f>
        <v>Jēkabpils Agrobiznesa koledža</v>
      </c>
      <c r="G140" s="85" t="str">
        <f>'[10]Nodarbību saraksts'!G20</f>
        <v>Pasta iela 1, Jēkabpils</v>
      </c>
      <c r="H140" s="85">
        <f>'[10]Nodarbību saraksts'!H20</f>
        <v>8</v>
      </c>
      <c r="I140" s="85">
        <f>'[10]Nodarbību saraksts'!I20</f>
        <v>0</v>
      </c>
      <c r="J140" s="85">
        <f>'[10]Nodarbību saraksts'!J20</f>
        <v>0</v>
      </c>
      <c r="K140" s="85">
        <f>'[10]Nodarbību saraksts'!K20</f>
        <v>0</v>
      </c>
      <c r="L140" s="85">
        <f>'[10]Nodarbību saraksts'!L20</f>
        <v>0</v>
      </c>
      <c r="M140" s="85">
        <f>'[10]Nodarbību saraksts'!M20</f>
        <v>0</v>
      </c>
      <c r="N140" s="85" t="str">
        <f>'[10]Nodarbību saraksts'!N20</f>
        <v>10.</v>
      </c>
      <c r="O140" s="85" t="str">
        <f>'[10]Nodarbību saraksts'!O20</f>
        <v>10.</v>
      </c>
      <c r="P140" s="85" t="str">
        <f>'[10]Nodarbību saraksts'!P20</f>
        <v>14.</v>
      </c>
      <c r="Q140" s="85" t="str">
        <f>'[10]Nodarbību saraksts'!Q20</f>
        <v>19.</v>
      </c>
      <c r="R140" s="85">
        <f>'[10]Nodarbību saraksts'!R20</f>
        <v>0</v>
      </c>
      <c r="S140" s="86">
        <f>'[10]Nodarbību saraksts'!S20</f>
        <v>0.34375</v>
      </c>
      <c r="T140" s="86">
        <f>'[10]Nodarbību saraksts'!T20</f>
        <v>0.62847222222222221</v>
      </c>
    </row>
    <row r="141" spans="1:20" ht="15">
      <c r="A141" s="58" t="s">
        <v>32</v>
      </c>
      <c r="B141" s="88"/>
      <c r="C141" s="88"/>
      <c r="D141" s="85" t="str">
        <f>'[10]Nodarbību saraksts'!D21</f>
        <v>Slodze -0,05</v>
      </c>
      <c r="E141" s="85">
        <f>'[10]Nodarbību saraksts'!E21</f>
        <v>0</v>
      </c>
      <c r="F141" s="85">
        <f>'[10]Nodarbību saraksts'!F21</f>
        <v>0</v>
      </c>
      <c r="G141" s="85">
        <f>'[10]Nodarbību saraksts'!G21</f>
        <v>0</v>
      </c>
      <c r="H141" s="85">
        <f>'[10]Nodarbību saraksts'!H21</f>
        <v>0</v>
      </c>
      <c r="I141" s="85">
        <f>'[10]Nodarbību saraksts'!I21</f>
        <v>0</v>
      </c>
      <c r="J141" s="85">
        <f>'[10]Nodarbību saraksts'!J21</f>
        <v>0</v>
      </c>
      <c r="K141" s="85">
        <f>'[10]Nodarbību saraksts'!K21</f>
        <v>0</v>
      </c>
      <c r="L141" s="85">
        <f>'[10]Nodarbību saraksts'!L21</f>
        <v>0</v>
      </c>
      <c r="M141" s="85">
        <f>'[10]Nodarbību saraksts'!M21</f>
        <v>0</v>
      </c>
      <c r="N141" s="85">
        <f>'[10]Nodarbību saraksts'!N21</f>
        <v>0</v>
      </c>
      <c r="O141" s="85">
        <f>'[10]Nodarbību saraksts'!O21</f>
        <v>0</v>
      </c>
      <c r="P141" s="85">
        <f>'[10]Nodarbību saraksts'!P21</f>
        <v>0</v>
      </c>
      <c r="Q141" s="85">
        <f>'[10]Nodarbību saraksts'!Q21</f>
        <v>0</v>
      </c>
      <c r="R141" s="85">
        <f>'[10]Nodarbību saraksts'!R21</f>
        <v>0</v>
      </c>
      <c r="S141" s="86">
        <f>'[10]Nodarbību saraksts'!S21</f>
        <v>0</v>
      </c>
      <c r="T141" s="86">
        <f>'[10]Nodarbību saraksts'!T21</f>
        <v>0</v>
      </c>
    </row>
    <row r="142" spans="1:20" ht="15">
      <c r="A142" s="58" t="s">
        <v>33</v>
      </c>
      <c r="B142" s="89"/>
      <c r="C142" s="89"/>
      <c r="D142" s="85">
        <f>'[10]Nodarbību saraksts'!D22</f>
        <v>0</v>
      </c>
      <c r="E142" s="85">
        <f>'[10]Nodarbību saraksts'!E22</f>
        <v>0</v>
      </c>
      <c r="F142" s="85">
        <f>'[10]Nodarbību saraksts'!F22</f>
        <v>0</v>
      </c>
      <c r="G142" s="85">
        <f>'[10]Nodarbību saraksts'!G22</f>
        <v>0</v>
      </c>
      <c r="H142" s="85">
        <f>'[10]Nodarbību saraksts'!H22</f>
        <v>0</v>
      </c>
      <c r="I142" s="85">
        <f>'[10]Nodarbību saraksts'!I22</f>
        <v>0</v>
      </c>
      <c r="J142" s="85">
        <f>'[10]Nodarbību saraksts'!J22</f>
        <v>0</v>
      </c>
      <c r="K142" s="85">
        <f>'[10]Nodarbību saraksts'!K22</f>
        <v>0</v>
      </c>
      <c r="L142" s="85">
        <f>'[10]Nodarbību saraksts'!L22</f>
        <v>0</v>
      </c>
      <c r="M142" s="85">
        <f>'[10]Nodarbību saraksts'!M22</f>
        <v>0</v>
      </c>
      <c r="N142" s="85">
        <f>'[10]Nodarbību saraksts'!N22</f>
        <v>0</v>
      </c>
      <c r="O142" s="85">
        <f>'[10]Nodarbību saraksts'!O22</f>
        <v>0</v>
      </c>
      <c r="P142" s="85">
        <f>'[10]Nodarbību saraksts'!P22</f>
        <v>0</v>
      </c>
      <c r="Q142" s="85">
        <f>'[10]Nodarbību saraksts'!Q22</f>
        <v>0</v>
      </c>
      <c r="R142" s="85">
        <f>'[10]Nodarbību saraksts'!R22</f>
        <v>0</v>
      </c>
      <c r="S142" s="86">
        <f>'[10]Nodarbību saraksts'!S22</f>
        <v>0</v>
      </c>
      <c r="T142" s="86">
        <f>'[10]Nodarbību saraksts'!T22</f>
        <v>0</v>
      </c>
    </row>
    <row r="143" spans="1:20">
      <c r="A143" s="69"/>
      <c r="B143" s="70"/>
      <c r="C143" s="70"/>
      <c r="D143" s="70"/>
      <c r="E143" s="70"/>
      <c r="F143" s="70"/>
      <c r="G143" s="70"/>
      <c r="H143" s="70">
        <f>SUM(H133:H140)</f>
        <v>110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</row>
    <row r="144" spans="1:20">
      <c r="A144" s="73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</row>
    <row r="145" spans="1:20" ht="15" customHeight="1">
      <c r="A145" s="58" t="s">
        <v>22</v>
      </c>
      <c r="B145" s="87" t="str">
        <f>'[11]Nodarbību saraksts'!B13</f>
        <v>Kaspars Kancāns</v>
      </c>
      <c r="C145" s="87">
        <f>'[11]Nodarbību saraksts'!C13</f>
        <v>26165835</v>
      </c>
      <c r="D145" s="85" t="str">
        <f>'[11]Nodarbību saraksts'!D13</f>
        <v>2.3.</v>
      </c>
      <c r="E145" s="85" t="str">
        <f>'[11]Nodarbību saraksts'!E13</f>
        <v>Ilūkste 1</v>
      </c>
      <c r="F145" s="85" t="str">
        <f>'[11]Nodarbību saraksts'!F13</f>
        <v>Ilūkstes Raiņa vidusskola.</v>
      </c>
      <c r="G145" s="85" t="str">
        <f>'[11]Nodarbību saraksts'!G13</f>
        <v>Raiņa iela 49, Ilūkste, Augšdaugavas nov.</v>
      </c>
      <c r="H145" s="85">
        <f>'[11]Nodarbību saraksts'!H13</f>
        <v>18</v>
      </c>
      <c r="I145" s="85" t="str">
        <f>'[11]Nodarbību saraksts'!I13</f>
        <v>15.;22.;29.</v>
      </c>
      <c r="J145" s="85" t="str">
        <f>'[11]Nodarbību saraksts'!J13</f>
        <v>06.;13.;27.</v>
      </c>
      <c r="K145" s="85" t="str">
        <f>'[11]Nodarbību saraksts'!K13</f>
        <v>03.;10.;17.;24.</v>
      </c>
      <c r="L145" s="85" t="str">
        <f>'[11]Nodarbību saraksts'!L13</f>
        <v>08.;15.</v>
      </c>
      <c r="M145" s="85" t="str">
        <f>'[11]Nodarbību saraksts'!M13</f>
        <v>12.;19.;26.</v>
      </c>
      <c r="N145" s="85" t="str">
        <f>'[11]Nodarbību saraksts'!N13</f>
        <v>02.;09.;16.;23.</v>
      </c>
      <c r="O145" s="85" t="str">
        <f>'[11]Nodarbību saraksts'!O13</f>
        <v>02.;09.;23.;30.</v>
      </c>
      <c r="P145" s="85" t="str">
        <f>'[11]Nodarbību saraksts'!P13</f>
        <v>06.;13.;20.;27.</v>
      </c>
      <c r="Q145" s="85" t="str">
        <f>'[11]Nodarbību saraksts'!Q13</f>
        <v>11.;18.;25.</v>
      </c>
      <c r="R145" s="85">
        <f>'[11]Nodarbību saraksts'!R13</f>
        <v>0</v>
      </c>
      <c r="S145" s="86">
        <f>'[11]Nodarbību saraksts'!S13</f>
        <v>0.625</v>
      </c>
      <c r="T145" s="86">
        <f>'[11]Nodarbību saraksts'!T13</f>
        <v>0.69097222222222221</v>
      </c>
    </row>
    <row r="146" spans="1:20" ht="15" customHeight="1">
      <c r="A146" s="58" t="s">
        <v>24</v>
      </c>
      <c r="B146" s="88"/>
      <c r="C146" s="88"/>
      <c r="D146" s="85" t="str">
        <f>'[11]Nodarbību saraksts'!D14</f>
        <v>3.5.</v>
      </c>
      <c r="E146" s="85" t="str">
        <f>'[11]Nodarbību saraksts'!E14</f>
        <v>Ilūkste 2</v>
      </c>
      <c r="F146" s="85" t="str">
        <f>'[11]Nodarbību saraksts'!F14</f>
        <v>Ilūkstes Raiņa vidusskola.</v>
      </c>
      <c r="G146" s="85" t="str">
        <f>'[11]Nodarbību saraksts'!G14</f>
        <v>Raiņa iela 49, Ilūkste, Augšdaugavas nov.</v>
      </c>
      <c r="H146" s="85">
        <f>'[11]Nodarbību saraksts'!H14</f>
        <v>20</v>
      </c>
      <c r="I146" s="85" t="str">
        <f>'[11]Nodarbību saraksts'!I14</f>
        <v>10.;17.;24.</v>
      </c>
      <c r="J146" s="85" t="str">
        <f>'[11]Nodarbību saraksts'!J14</f>
        <v>01.;08.;15.;29.</v>
      </c>
      <c r="K146" s="85" t="str">
        <f>'[11]Nodarbību saraksts'!K14</f>
        <v>05.;12.;19.;26.</v>
      </c>
      <c r="L146" s="85" t="str">
        <f>'[11]Nodarbību saraksts'!L14</f>
        <v>03.;10.;17.</v>
      </c>
      <c r="M146" s="85" t="str">
        <f>'[11]Nodarbību saraksts'!M14</f>
        <v>14.;28.</v>
      </c>
      <c r="N146" s="85" t="str">
        <f>'[11]Nodarbību saraksts'!N14</f>
        <v>04.;11.;18.;25.</v>
      </c>
      <c r="O146" s="85" t="str">
        <f>'[11]Nodarbību saraksts'!O14</f>
        <v>04.;11.;25.</v>
      </c>
      <c r="P146" s="85" t="str">
        <f>'[11]Nodarbību saraksts'!P14</f>
        <v>01.;08.;22.;29.</v>
      </c>
      <c r="Q146" s="85" t="str">
        <f>'[11]Nodarbību saraksts'!Q14</f>
        <v>06.;13.;20.;27.</v>
      </c>
      <c r="R146" s="85">
        <f>'[11]Nodarbību saraksts'!R14</f>
        <v>0</v>
      </c>
      <c r="S146" s="86">
        <f>'[11]Nodarbību saraksts'!S14</f>
        <v>0.625</v>
      </c>
      <c r="T146" s="86">
        <f>'[11]Nodarbību saraksts'!T14</f>
        <v>0.69097222222222221</v>
      </c>
    </row>
    <row r="147" spans="1:20" ht="15" customHeight="1">
      <c r="A147" s="58" t="s">
        <v>25</v>
      </c>
      <c r="B147" s="88"/>
      <c r="C147" s="88"/>
      <c r="D147" s="85" t="str">
        <f>'[11]Nodarbību saraksts'!D15</f>
        <v>2.4.</v>
      </c>
      <c r="E147" s="85" t="str">
        <f>'[11]Nodarbību saraksts'!E15</f>
        <v>Subate</v>
      </c>
      <c r="F147" s="85" t="str">
        <f>'[11]Nodarbību saraksts'!F15</f>
        <v>Ilūkstes Raiņa vidusskola, struktūrvienība Subate</v>
      </c>
      <c r="G147" s="85" t="str">
        <f>'[11]Nodarbību saraksts'!G15</f>
        <v>Tirgus laukums 20, Subate, Aukšdaugavas nov.</v>
      </c>
      <c r="H147" s="85">
        <f>'[11]Nodarbību saraksts'!H15</f>
        <v>16</v>
      </c>
      <c r="I147" s="85" t="str">
        <f>'[11]Nodarbību saraksts'!I15</f>
        <v>16.;23.;30.</v>
      </c>
      <c r="J147" s="85" t="str">
        <f>'[11]Nodarbību saraksts'!J15</f>
        <v>07.;14.;28.</v>
      </c>
      <c r="K147" s="85" t="str">
        <f>'[11]Nodarbību saraksts'!K15</f>
        <v>04.;25.</v>
      </c>
      <c r="L147" s="85" t="str">
        <f>'[11]Nodarbību saraksts'!L15</f>
        <v>09.;16.</v>
      </c>
      <c r="M147" s="85" t="str">
        <f>'[11]Nodarbību saraksts'!M15</f>
        <v>13.;20.;27.</v>
      </c>
      <c r="N147" s="85" t="str">
        <f>'[11]Nodarbību saraksts'!N15</f>
        <v>03.;10.;17.;24.</v>
      </c>
      <c r="O147" s="85" t="str">
        <f>'[11]Nodarbību saraksts'!O15</f>
        <v>03.;10.;24.;31.</v>
      </c>
      <c r="P147" s="85" t="str">
        <f>'[11]Nodarbību saraksts'!P15</f>
        <v>07.;14.;21.;28.</v>
      </c>
      <c r="Q147" s="85" t="str">
        <f>'[11]Nodarbību saraksts'!Q15</f>
        <v>05.;12.;19.;26.</v>
      </c>
      <c r="R147" s="85">
        <f>'[11]Nodarbību saraksts'!R15</f>
        <v>0</v>
      </c>
      <c r="S147" s="86">
        <f>'[11]Nodarbību saraksts'!S15</f>
        <v>0.57638888888888895</v>
      </c>
      <c r="T147" s="86">
        <f>'[11]Nodarbību saraksts'!T15</f>
        <v>0.64236111111111105</v>
      </c>
    </row>
    <row r="148" spans="1:20" ht="30">
      <c r="A148" s="58" t="s">
        <v>27</v>
      </c>
      <c r="B148" s="88"/>
      <c r="C148" s="88"/>
      <c r="D148" s="85" t="str">
        <f>'[11]Nodarbību saraksts'!D16</f>
        <v>VAM 1.MG</v>
      </c>
      <c r="E148" s="85" t="str">
        <f>'[11]Nodarbību saraksts'!E16</f>
        <v>10.kl.</v>
      </c>
      <c r="F148" s="85" t="str">
        <f>'[11]Nodarbību saraksts'!F16</f>
        <v>Ilūkstes Raiņa vidusskola.</v>
      </c>
      <c r="G148" s="85" t="str">
        <f>'[11]Nodarbību saraksts'!G16</f>
        <v>Raiņa iela 49, Ilūkste, Augšdaugavas nov.</v>
      </c>
      <c r="H148" s="85">
        <f>'[11]Nodarbību saraksts'!H16</f>
        <v>10</v>
      </c>
      <c r="I148" s="85" t="str">
        <f>'[11]Nodarbību saraksts'!I16</f>
        <v>13.</v>
      </c>
      <c r="J148" s="85" t="str">
        <f>'[11]Nodarbību saraksts'!J16</f>
        <v>11.</v>
      </c>
      <c r="K148" s="85" t="str">
        <f>'[11]Nodarbību saraksts'!K16</f>
        <v>08.</v>
      </c>
      <c r="L148" s="85" t="str">
        <f>'[11]Nodarbību saraksts'!L16</f>
        <v>06.</v>
      </c>
      <c r="M148" s="85" t="str">
        <f>'[11]Nodarbību saraksts'!M16</f>
        <v>17.</v>
      </c>
      <c r="N148" s="85" t="str">
        <f>'[11]Nodarbību saraksts'!N16</f>
        <v>07.</v>
      </c>
      <c r="O148" s="85" t="str">
        <f>'[11]Nodarbību saraksts'!O16</f>
        <v>21.</v>
      </c>
      <c r="P148" s="85" t="str">
        <f>'[11]Nodarbību saraksts'!P16</f>
        <v>04.</v>
      </c>
      <c r="Q148" s="85" t="str">
        <f>'[11]Nodarbību saraksts'!Q16</f>
        <v>02.</v>
      </c>
      <c r="R148" s="85">
        <f>'[11]Nodarbību saraksts'!R16</f>
        <v>0</v>
      </c>
      <c r="S148" s="86">
        <f>'[11]Nodarbību saraksts'!S16</f>
        <v>0.36458333333333331</v>
      </c>
      <c r="T148" s="86">
        <f>'[11]Nodarbību saraksts'!T16</f>
        <v>0.65625</v>
      </c>
    </row>
    <row r="149" spans="1:20" ht="30">
      <c r="A149" s="58" t="s">
        <v>28</v>
      </c>
      <c r="B149" s="88"/>
      <c r="C149" s="88"/>
      <c r="D149" s="85" t="str">
        <f>'[11]Nodarbību saraksts'!D17</f>
        <v>VAM 1.MG</v>
      </c>
      <c r="E149" s="85" t="str">
        <f>'[11]Nodarbību saraksts'!E17</f>
        <v>10.kl.</v>
      </c>
      <c r="F149" s="85" t="str">
        <f>'[11]Nodarbību saraksts'!F17</f>
        <v>Ilūkstes Raiņa vidusskola.</v>
      </c>
      <c r="G149" s="85" t="str">
        <f>'[11]Nodarbību saraksts'!G17</f>
        <v>Raiņa iela 49, Ilūkste, Augšdaugavas nov.</v>
      </c>
      <c r="H149" s="85">
        <f>'[11]Nodarbību saraksts'!H17</f>
        <v>10</v>
      </c>
      <c r="I149" s="85" t="str">
        <f>'[11]Nodarbību saraksts'!I17</f>
        <v>14.</v>
      </c>
      <c r="J149" s="85" t="str">
        <f>'[11]Nodarbību saraksts'!J17</f>
        <v>12.</v>
      </c>
      <c r="K149" s="85" t="str">
        <f>'[11]Nodarbību saraksts'!K17</f>
        <v>09.</v>
      </c>
      <c r="L149" s="85" t="str">
        <f>'[11]Nodarbību saraksts'!L17</f>
        <v>07.</v>
      </c>
      <c r="M149" s="85" t="str">
        <f>'[11]Nodarbību saraksts'!M17</f>
        <v>18.</v>
      </c>
      <c r="N149" s="85" t="str">
        <f>'[11]Nodarbību saraksts'!N17</f>
        <v>08.</v>
      </c>
      <c r="O149" s="85" t="str">
        <f>'[11]Nodarbību saraksts'!O17</f>
        <v>22.</v>
      </c>
      <c r="P149" s="85" t="str">
        <f>'[11]Nodarbību saraksts'!P17</f>
        <v>05.</v>
      </c>
      <c r="Q149" s="85" t="str">
        <f>'[11]Nodarbību saraksts'!Q17</f>
        <v>03.</v>
      </c>
      <c r="R149" s="85">
        <f>'[11]Nodarbību saraksts'!R17</f>
        <v>0</v>
      </c>
      <c r="S149" s="86">
        <f>'[11]Nodarbību saraksts'!S17</f>
        <v>0.36458333333333331</v>
      </c>
      <c r="T149" s="86">
        <f>'[11]Nodarbību saraksts'!T17</f>
        <v>0.65625</v>
      </c>
    </row>
    <row r="150" spans="1:20" ht="30">
      <c r="A150" s="58" t="s">
        <v>29</v>
      </c>
      <c r="B150" s="88"/>
      <c r="C150" s="88"/>
      <c r="D150" s="85" t="str">
        <f>'[11]Nodarbību saraksts'!D18</f>
        <v>VAM 2.MG</v>
      </c>
      <c r="E150" s="85" t="str">
        <f>'[11]Nodarbību saraksts'!E18</f>
        <v>11.kl.</v>
      </c>
      <c r="F150" s="85" t="str">
        <f>'[11]Nodarbību saraksts'!F18</f>
        <v>Ilūkstes Raiņa vidusskola.</v>
      </c>
      <c r="G150" s="85" t="str">
        <f>'[11]Nodarbību saraksts'!G18</f>
        <v>Raiņa iela 49, Ilūkste, Augšdaugavas nov.</v>
      </c>
      <c r="H150" s="85">
        <f>'[11]Nodarbību saraksts'!H18</f>
        <v>9</v>
      </c>
      <c r="I150" s="85" t="str">
        <f>'[11]Nodarbību saraksts'!I18</f>
        <v>20.</v>
      </c>
      <c r="J150" s="85">
        <f>'[11]Nodarbību saraksts'!J18</f>
        <v>0</v>
      </c>
      <c r="K150" s="85" t="str">
        <f>'[11]Nodarbību saraksts'!K18</f>
        <v>15.;29.</v>
      </c>
      <c r="L150" s="85" t="str">
        <f>'[11]Nodarbību saraksts'!L18</f>
        <v>13.</v>
      </c>
      <c r="M150" s="85" t="str">
        <f>'[11]Nodarbību saraksts'!M18</f>
        <v>24.</v>
      </c>
      <c r="N150" s="85" t="str">
        <f>'[11]Nodarbību saraksts'!N18</f>
        <v>21.</v>
      </c>
      <c r="O150" s="85" t="str">
        <f>'[11]Nodarbību saraksts'!O18</f>
        <v>28.</v>
      </c>
      <c r="P150" s="85" t="str">
        <f>'[11]Nodarbību saraksts'!P18</f>
        <v>11.</v>
      </c>
      <c r="Q150" s="85" t="str">
        <f>'[11]Nodarbību saraksts'!Q18</f>
        <v>09.</v>
      </c>
      <c r="R150" s="85">
        <f>'[11]Nodarbību saraksts'!R18</f>
        <v>0</v>
      </c>
      <c r="S150" s="86">
        <f>'[11]Nodarbību saraksts'!S18</f>
        <v>0.36458333333333331</v>
      </c>
      <c r="T150" s="86">
        <f>'[11]Nodarbību saraksts'!T18</f>
        <v>0.65625</v>
      </c>
    </row>
    <row r="151" spans="1:20" ht="30">
      <c r="A151" s="58" t="s">
        <v>30</v>
      </c>
      <c r="B151" s="88"/>
      <c r="C151" s="88"/>
      <c r="D151" s="85" t="str">
        <f>'[11]Nodarbību saraksts'!D19</f>
        <v>VAM 2.MG</v>
      </c>
      <c r="E151" s="85" t="str">
        <f>'[11]Nodarbību saraksts'!E19</f>
        <v>11.kl.</v>
      </c>
      <c r="F151" s="85" t="str">
        <f>'[11]Nodarbību saraksts'!F19</f>
        <v>Ilūkstes Raiņa vidusskola.</v>
      </c>
      <c r="G151" s="85" t="str">
        <f>'[11]Nodarbību saraksts'!G19</f>
        <v>Raiņa iela 49, Ilūkste, Augšdaugavas nov.</v>
      </c>
      <c r="H151" s="85">
        <f>'[11]Nodarbību saraksts'!H19</f>
        <v>9</v>
      </c>
      <c r="I151" s="85" t="str">
        <f>'[11]Nodarbību saraksts'!I19</f>
        <v>21.</v>
      </c>
      <c r="J151" s="85">
        <f>'[11]Nodarbību saraksts'!J19</f>
        <v>0</v>
      </c>
      <c r="K151" s="85" t="str">
        <f>'[11]Nodarbību saraksts'!K19</f>
        <v>16.;30.</v>
      </c>
      <c r="L151" s="85" t="str">
        <f>'[11]Nodarbību saraksts'!L19</f>
        <v>14.</v>
      </c>
      <c r="M151" s="85" t="str">
        <f>'[11]Nodarbību saraksts'!M19</f>
        <v>25.</v>
      </c>
      <c r="N151" s="85" t="str">
        <f>'[11]Nodarbību saraksts'!N19</f>
        <v>22.</v>
      </c>
      <c r="O151" s="85" t="str">
        <f>'[11]Nodarbību saraksts'!O19</f>
        <v>29.</v>
      </c>
      <c r="P151" s="85" t="str">
        <f>'[11]Nodarbību saraksts'!P19</f>
        <v>12.</v>
      </c>
      <c r="Q151" s="85" t="str">
        <f>'[11]Nodarbību saraksts'!Q19</f>
        <v>10.</v>
      </c>
      <c r="R151" s="85">
        <f>'[11]Nodarbību saraksts'!R19</f>
        <v>0</v>
      </c>
      <c r="S151" s="86">
        <f>'[11]Nodarbību saraksts'!S19</f>
        <v>0.36458333333333331</v>
      </c>
      <c r="T151" s="86">
        <f>'[11]Nodarbību saraksts'!T19</f>
        <v>0.65625</v>
      </c>
    </row>
    <row r="152" spans="1:20" ht="15" customHeight="1">
      <c r="A152" s="58" t="s">
        <v>31</v>
      </c>
      <c r="B152" s="88"/>
      <c r="C152" s="88"/>
      <c r="D152" s="85" t="str">
        <f>'[11]Nodarbību saraksts'!D20</f>
        <v>1.2.</v>
      </c>
      <c r="E152" s="85" t="str">
        <f>'[11]Nodarbību saraksts'!E20</f>
        <v>Ilūkste 3</v>
      </c>
      <c r="F152" s="85" t="str">
        <f>'[11]Nodarbību saraksts'!F20</f>
        <v>Ilūkstes Raiņa vidusskola.</v>
      </c>
      <c r="G152" s="85" t="str">
        <f>'[11]Nodarbību saraksts'!G20</f>
        <v>Raiņa iela 49, Ilūkste, Augšdaugavas nov.</v>
      </c>
      <c r="H152" s="85">
        <f>'[11]Nodarbību saraksts'!H20</f>
        <v>20</v>
      </c>
      <c r="I152" s="85" t="str">
        <f>'[11]Nodarbību saraksts'!I20</f>
        <v>10.;17.;24.</v>
      </c>
      <c r="J152" s="85" t="str">
        <f>'[11]Nodarbību saraksts'!J20</f>
        <v>01.;08.;15.;29.</v>
      </c>
      <c r="K152" s="85" t="str">
        <f>'[11]Nodarbību saraksts'!K20</f>
        <v>05.;12.;19.;26.</v>
      </c>
      <c r="L152" s="85" t="str">
        <f>'[11]Nodarbību saraksts'!L20</f>
        <v>03.;10.;17.</v>
      </c>
      <c r="M152" s="85" t="str">
        <f>'[11]Nodarbību saraksts'!M20</f>
        <v>14.;28.</v>
      </c>
      <c r="N152" s="85" t="str">
        <f>'[11]Nodarbību saraksts'!N20</f>
        <v>04.;11.;18.;25.</v>
      </c>
      <c r="O152" s="85" t="str">
        <f>'[11]Nodarbību saraksts'!O20</f>
        <v>04.;11.;25.</v>
      </c>
      <c r="P152" s="85" t="str">
        <f>'[11]Nodarbību saraksts'!P20</f>
        <v>01.;08.;22.;29.</v>
      </c>
      <c r="Q152" s="85" t="str">
        <f>'[11]Nodarbību saraksts'!Q20</f>
        <v>06.;13.;20.;27.</v>
      </c>
      <c r="R152" s="85">
        <f>'[11]Nodarbību saraksts'!R20</f>
        <v>0</v>
      </c>
      <c r="S152" s="86">
        <f>'[11]Nodarbību saraksts'!S20</f>
        <v>0.55208333333333337</v>
      </c>
      <c r="T152" s="86">
        <f>'[11]Nodarbību saraksts'!T20</f>
        <v>0.61805555555555558</v>
      </c>
    </row>
    <row r="153" spans="1:20" ht="15">
      <c r="A153" s="58" t="s">
        <v>32</v>
      </c>
      <c r="B153" s="88"/>
      <c r="C153" s="88"/>
      <c r="D153" s="85">
        <f>'[11]Nodarbību saraksts'!D21</f>
        <v>0</v>
      </c>
      <c r="E153" s="85">
        <f>'[11]Nodarbību saraksts'!E21</f>
        <v>0</v>
      </c>
      <c r="F153" s="85">
        <f>'[11]Nodarbību saraksts'!F21</f>
        <v>0</v>
      </c>
      <c r="G153" s="85">
        <f>'[11]Nodarbību saraksts'!G21</f>
        <v>0</v>
      </c>
      <c r="H153" s="85">
        <f>'[11]Nodarbību saraksts'!H21</f>
        <v>0</v>
      </c>
      <c r="I153" s="85">
        <f>'[11]Nodarbību saraksts'!I21</f>
        <v>0</v>
      </c>
      <c r="J153" s="85">
        <f>'[11]Nodarbību saraksts'!J21</f>
        <v>0</v>
      </c>
      <c r="K153" s="85">
        <f>'[11]Nodarbību saraksts'!K21</f>
        <v>0</v>
      </c>
      <c r="L153" s="85">
        <f>'[11]Nodarbību saraksts'!L21</f>
        <v>0</v>
      </c>
      <c r="M153" s="85">
        <f>'[11]Nodarbību saraksts'!M21</f>
        <v>0</v>
      </c>
      <c r="N153" s="85">
        <f>'[11]Nodarbību saraksts'!N21</f>
        <v>0</v>
      </c>
      <c r="O153" s="85">
        <f>'[11]Nodarbību saraksts'!O21</f>
        <v>0</v>
      </c>
      <c r="P153" s="85">
        <f>'[11]Nodarbību saraksts'!P21</f>
        <v>0</v>
      </c>
      <c r="Q153" s="85">
        <f>'[11]Nodarbību saraksts'!Q21</f>
        <v>0</v>
      </c>
      <c r="R153" s="85">
        <f>'[11]Nodarbību saraksts'!R21</f>
        <v>0</v>
      </c>
      <c r="S153" s="86">
        <f>'[11]Nodarbību saraksts'!S21</f>
        <v>0</v>
      </c>
      <c r="T153" s="86">
        <f>'[11]Nodarbību saraksts'!T21</f>
        <v>0</v>
      </c>
    </row>
    <row r="154" spans="1:20" ht="15">
      <c r="A154" s="58" t="s">
        <v>33</v>
      </c>
      <c r="B154" s="89"/>
      <c r="C154" s="89"/>
      <c r="D154" s="85">
        <f>'[11]Nodarbību saraksts'!D22</f>
        <v>0</v>
      </c>
      <c r="E154" s="85">
        <f>'[11]Nodarbību saraksts'!E22</f>
        <v>0</v>
      </c>
      <c r="F154" s="85">
        <f>'[11]Nodarbību saraksts'!F22</f>
        <v>0</v>
      </c>
      <c r="G154" s="85">
        <f>'[11]Nodarbību saraksts'!G22</f>
        <v>0</v>
      </c>
      <c r="H154" s="85">
        <f>'[11]Nodarbību saraksts'!H22</f>
        <v>0</v>
      </c>
      <c r="I154" s="85">
        <f>'[11]Nodarbību saraksts'!I22</f>
        <v>0</v>
      </c>
      <c r="J154" s="85">
        <f>'[11]Nodarbību saraksts'!J22</f>
        <v>0</v>
      </c>
      <c r="K154" s="85">
        <f>'[11]Nodarbību saraksts'!K22</f>
        <v>0</v>
      </c>
      <c r="L154" s="85">
        <f>'[11]Nodarbību saraksts'!L22</f>
        <v>0</v>
      </c>
      <c r="M154" s="85">
        <f>'[11]Nodarbību saraksts'!M22</f>
        <v>0</v>
      </c>
      <c r="N154" s="85">
        <f>'[11]Nodarbību saraksts'!N22</f>
        <v>0</v>
      </c>
      <c r="O154" s="85">
        <f>'[11]Nodarbību saraksts'!O22</f>
        <v>0</v>
      </c>
      <c r="P154" s="85">
        <f>'[11]Nodarbību saraksts'!P22</f>
        <v>0</v>
      </c>
      <c r="Q154" s="85">
        <f>'[11]Nodarbību saraksts'!Q22</f>
        <v>0</v>
      </c>
      <c r="R154" s="85">
        <f>'[11]Nodarbību saraksts'!R22</f>
        <v>0</v>
      </c>
      <c r="S154" s="86">
        <f>'[11]Nodarbību saraksts'!S22</f>
        <v>0</v>
      </c>
      <c r="T154" s="86">
        <f>'[11]Nodarbību saraksts'!T22</f>
        <v>0</v>
      </c>
    </row>
    <row r="155" spans="1:20">
      <c r="A155" s="69"/>
      <c r="B155" s="70"/>
      <c r="C155" s="70"/>
      <c r="D155" s="70"/>
      <c r="E155" s="70"/>
      <c r="F155" s="70"/>
      <c r="G155" s="70"/>
      <c r="H155" s="70">
        <f>SUM(H145:H152)</f>
        <v>112</v>
      </c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</row>
    <row r="156" spans="1:20">
      <c r="A156" s="73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</row>
    <row r="157" spans="1:20" ht="30">
      <c r="A157" s="58" t="s">
        <v>22</v>
      </c>
      <c r="B157" s="87" t="str">
        <f>'[12]Nodarbību saraksts'!B13</f>
        <v>Valentīns Keišs</v>
      </c>
      <c r="C157" s="87">
        <f>'[12]Nodarbību saraksts'!C13</f>
        <v>29135726</v>
      </c>
      <c r="D157" s="85" t="str">
        <f>'[12]Nodarbību saraksts'!D13</f>
        <v>VAM 2.MG</v>
      </c>
      <c r="E157" s="85">
        <f>'[12]Nodarbību saraksts'!E13</f>
        <v>0</v>
      </c>
      <c r="F157" s="85" t="str">
        <f>'[12]Nodarbību saraksts'!F13</f>
        <v>Baltinavas vidusskola</v>
      </c>
      <c r="G157" s="85" t="str">
        <f>'[12]Nodarbību saraksts'!G13</f>
        <v>Kārsavas iela 22, Baltinava, Balvu novads</v>
      </c>
      <c r="H157" s="85">
        <f>'[12]Nodarbību saraksts'!H13</f>
        <v>9</v>
      </c>
      <c r="I157" s="85" t="str">
        <f>'[12]Nodarbību saraksts'!I13</f>
        <v>21.</v>
      </c>
      <c r="J157" s="85">
        <f>'[12]Nodarbību saraksts'!J13</f>
        <v>0</v>
      </c>
      <c r="K157" s="85" t="str">
        <f>'[12]Nodarbību saraksts'!K13</f>
        <v>09.;23.</v>
      </c>
      <c r="L157" s="85" t="str">
        <f>'[12]Nodarbību saraksts'!L13</f>
        <v>14.</v>
      </c>
      <c r="M157" s="85">
        <f>'[12]Nodarbību saraksts'!M13</f>
        <v>18</v>
      </c>
      <c r="N157" s="85" t="str">
        <f>'[12]Nodarbību saraksts'!N13</f>
        <v>22.</v>
      </c>
      <c r="O157" s="85" t="str">
        <f>'[12]Nodarbību saraksts'!O13</f>
        <v>22.</v>
      </c>
      <c r="P157" s="85">
        <f>'[12]Nodarbību saraksts'!P13</f>
        <v>19</v>
      </c>
      <c r="Q157" s="85">
        <f>'[12]Nodarbību saraksts'!Q13</f>
        <v>17</v>
      </c>
      <c r="R157" s="85">
        <f>'[12]Nodarbību saraksts'!R13</f>
        <v>0</v>
      </c>
      <c r="S157" s="86">
        <f>'[12]Nodarbību saraksts'!S13</f>
        <v>0.375</v>
      </c>
      <c r="T157" s="86">
        <f>'[12]Nodarbību saraksts'!T13</f>
        <v>0.66666666666666663</v>
      </c>
    </row>
    <row r="158" spans="1:20" ht="30">
      <c r="A158" s="58" t="s">
        <v>24</v>
      </c>
      <c r="B158" s="88"/>
      <c r="C158" s="88"/>
      <c r="D158" s="85" t="str">
        <f>'[12]Nodarbību saraksts'!D14</f>
        <v>VAM 2.MG</v>
      </c>
      <c r="E158" s="85">
        <f>'[12]Nodarbību saraksts'!E14</f>
        <v>0</v>
      </c>
      <c r="F158" s="85" t="str">
        <f>'[12]Nodarbību saraksts'!F14</f>
        <v>Viļakas Valsts ģimnāzija</v>
      </c>
      <c r="G158" s="85" t="str">
        <f>'[12]Nodarbību saraksts'!G14</f>
        <v>Pils iela 11, Viļaka, Balvu novads</v>
      </c>
      <c r="H158" s="85">
        <f>'[12]Nodarbību saraksts'!H14</f>
        <v>9</v>
      </c>
      <c r="I158" s="85" t="str">
        <f>'[12]Nodarbību saraksts'!I14</f>
        <v>24.</v>
      </c>
      <c r="J158" s="85">
        <f>'[12]Nodarbību saraksts'!J14</f>
        <v>0</v>
      </c>
      <c r="K158" s="85" t="str">
        <f>'[12]Nodarbību saraksts'!K14</f>
        <v>04.;25.</v>
      </c>
      <c r="L158" s="85" t="str">
        <f>'[12]Nodarbību saraksts'!L14</f>
        <v>9.</v>
      </c>
      <c r="M158" s="85">
        <f>'[12]Nodarbību saraksts'!M14</f>
        <v>20</v>
      </c>
      <c r="N158" s="85" t="str">
        <f>'[12]Nodarbību saraksts'!N14</f>
        <v>24.</v>
      </c>
      <c r="O158" s="85" t="str">
        <f>'[12]Nodarbību saraksts'!O14</f>
        <v>24.</v>
      </c>
      <c r="P158" s="85">
        <f>'[12]Nodarbību saraksts'!P14</f>
        <v>21</v>
      </c>
      <c r="Q158" s="85">
        <f>'[12]Nodarbību saraksts'!Q14</f>
        <v>19</v>
      </c>
      <c r="R158" s="85">
        <f>'[12]Nodarbību saraksts'!R14</f>
        <v>0</v>
      </c>
      <c r="S158" s="86">
        <f>'[12]Nodarbību saraksts'!S14</f>
        <v>0.36458333333333331</v>
      </c>
      <c r="T158" s="86">
        <f>'[12]Nodarbību saraksts'!T14</f>
        <v>0.65625</v>
      </c>
    </row>
    <row r="159" spans="1:20" ht="15" customHeight="1">
      <c r="A159" s="58" t="s">
        <v>25</v>
      </c>
      <c r="B159" s="88"/>
      <c r="C159" s="88"/>
      <c r="D159" s="85" t="str">
        <f>'[12]Nodarbību saraksts'!D15</f>
        <v>3.5.</v>
      </c>
      <c r="E159" s="85">
        <f>'[12]Nodarbību saraksts'!E15</f>
        <v>0</v>
      </c>
      <c r="F159" s="85" t="str">
        <f>'[12]Nodarbību saraksts'!F15</f>
        <v>Rekavas vidusskola</v>
      </c>
      <c r="G159" s="85" t="str">
        <f>'[12]Nodarbību saraksts'!G15</f>
        <v>Skolas iela 1, Rekova, Šķilbēnu pag., Balvu novads</v>
      </c>
      <c r="H159" s="85">
        <f>'[12]Nodarbību saraksts'!H15</f>
        <v>14</v>
      </c>
      <c r="I159" s="85" t="str">
        <f>'[12]Nodarbību saraksts'!I15</f>
        <v>13.;20.;27.</v>
      </c>
      <c r="J159" s="85" t="str">
        <f>'[12]Nodarbību saraksts'!J15</f>
        <v>01.;08.;15.</v>
      </c>
      <c r="K159" s="85" t="str">
        <f>'[12]Nodarbību saraksts'!K15</f>
        <v>08.;15,;22.;29.</v>
      </c>
      <c r="L159" s="85" t="str">
        <f>'[12]Nodarbību saraksts'!L15</f>
        <v>06.;13.;20.</v>
      </c>
      <c r="M159" s="85" t="str">
        <f>'[12]Nodarbību saraksts'!M15</f>
        <v>14;21;28</v>
      </c>
      <c r="N159" s="85" t="str">
        <f>'[12]Nodarbību saraksts'!N15</f>
        <v>04.;11.;18.;25.</v>
      </c>
      <c r="O159" s="85" t="str">
        <f>'[12]Nodarbību saraksts'!O15</f>
        <v>04.;11.;25.</v>
      </c>
      <c r="P159" s="85" t="str">
        <f>'[12]Nodarbību saraksts'!P15</f>
        <v>01.;08.;22.;29.</v>
      </c>
      <c r="Q159" s="85" t="str">
        <f>'[12]Nodarbību saraksts'!Q15</f>
        <v>06.;13.;20.;27.</v>
      </c>
      <c r="R159" s="85">
        <f>'[12]Nodarbību saraksts'!R15</f>
        <v>0</v>
      </c>
      <c r="S159" s="86">
        <f>'[12]Nodarbību saraksts'!S15</f>
        <v>0.625</v>
      </c>
      <c r="T159" s="86">
        <f>'[12]Nodarbību saraksts'!T15</f>
        <v>0.69097222222222221</v>
      </c>
    </row>
    <row r="160" spans="1:20" ht="15" customHeight="1">
      <c r="A160" s="58" t="s">
        <v>27</v>
      </c>
      <c r="B160" s="88"/>
      <c r="C160" s="88"/>
      <c r="D160" s="85" t="str">
        <f>'[12]Nodarbību saraksts'!D16</f>
        <v>2.4.</v>
      </c>
      <c r="E160" s="85">
        <f>'[12]Nodarbību saraksts'!E16</f>
        <v>0</v>
      </c>
      <c r="F160" s="85" t="str">
        <f>'[12]Nodarbību saraksts'!F16</f>
        <v>Baltinavas vidusskola</v>
      </c>
      <c r="G160" s="85" t="str">
        <f>'[12]Nodarbību saraksts'!G16</f>
        <v>Kārsavas iela 22, Baltinava, Balvu novads</v>
      </c>
      <c r="H160" s="85">
        <f>'[12]Nodarbību saraksts'!H16</f>
        <v>14</v>
      </c>
      <c r="I160" s="85" t="str">
        <f>'[12]Nodarbību saraksts'!I16</f>
        <v>14.;21.;28.</v>
      </c>
      <c r="J160" s="85" t="str">
        <f>'[12]Nodarbību saraksts'!J16</f>
        <v>05.;12.</v>
      </c>
      <c r="K160" s="85" t="str">
        <f>'[12]Nodarbību saraksts'!K16</f>
        <v>02.;09.;16.;23.;30.</v>
      </c>
      <c r="L160" s="85" t="str">
        <f>'[12]Nodarbību saraksts'!L16</f>
        <v>07.;14.;21.</v>
      </c>
      <c r="M160" s="85" t="str">
        <f>'[12]Nodarbību saraksts'!M16</f>
        <v>11;18;25</v>
      </c>
      <c r="N160" s="85" t="str">
        <f>'[12]Nodarbību saraksts'!N16</f>
        <v>01.;08.;15.;22.</v>
      </c>
      <c r="O160" s="85" t="str">
        <f>'[12]Nodarbību saraksts'!O16</f>
        <v>01.;08.;22.;29.</v>
      </c>
      <c r="P160" s="85" t="str">
        <f>'[12]Nodarbību saraksts'!P16</f>
        <v>05.;12.;19.;26.</v>
      </c>
      <c r="Q160" s="85" t="str">
        <f>'[12]Nodarbību saraksts'!Q16</f>
        <v>10.;17.;24.</v>
      </c>
      <c r="R160" s="85">
        <f>'[12]Nodarbību saraksts'!R16</f>
        <v>0</v>
      </c>
      <c r="S160" s="86">
        <f>'[12]Nodarbību saraksts'!S16</f>
        <v>0.66666666666666663</v>
      </c>
      <c r="T160" s="86">
        <f>'[12]Nodarbību saraksts'!T16</f>
        <v>0.73263888888888884</v>
      </c>
    </row>
    <row r="161" spans="1:20" ht="15" customHeight="1">
      <c r="A161" s="58" t="s">
        <v>28</v>
      </c>
      <c r="B161" s="88"/>
      <c r="C161" s="88"/>
      <c r="D161" s="85" t="str">
        <f>'[12]Nodarbību saraksts'!D17</f>
        <v>2.4.</v>
      </c>
      <c r="E161" s="85">
        <f>'[12]Nodarbību saraksts'!E17</f>
        <v>0</v>
      </c>
      <c r="F161" s="85" t="str">
        <f>'[12]Nodarbību saraksts'!F17</f>
        <v>Viduču pamatskola</v>
      </c>
      <c r="G161" s="85" t="str">
        <f>'[12]Nodarbību saraksts'!G17</f>
        <v>Skolas iela 1, Semanova, Medņevas pag. Balvu novads</v>
      </c>
      <c r="H161" s="85">
        <f>'[12]Nodarbību saraksts'!H17</f>
        <v>18</v>
      </c>
      <c r="I161" s="85" t="str">
        <f>'[12]Nodarbību saraksts'!I17</f>
        <v>15.;22.;29</v>
      </c>
      <c r="J161" s="85" t="str">
        <f>'[12]Nodarbību saraksts'!J17</f>
        <v>06.;13.</v>
      </c>
      <c r="K161" s="85" t="str">
        <f>'[12]Nodarbību saraksts'!K17</f>
        <v>03.;10.;17.;24.</v>
      </c>
      <c r="L161" s="85" t="str">
        <f>'[12]Nodarbību saraksts'!L17</f>
        <v>01.;08.;15.</v>
      </c>
      <c r="M161" s="85" t="str">
        <f>'[12]Nodarbību saraksts'!M17</f>
        <v>12;19;26</v>
      </c>
      <c r="N161" s="85" t="str">
        <f>'[12]Nodarbību saraksts'!N17</f>
        <v>02.;09.;16.;23.</v>
      </c>
      <c r="O161" s="85" t="str">
        <f>'[12]Nodarbību saraksts'!O17</f>
        <v>02.;09.;23.;30.</v>
      </c>
      <c r="P161" s="85" t="str">
        <f>'[12]Nodarbību saraksts'!P17</f>
        <v>06;13.;20.;27.</v>
      </c>
      <c r="Q161" s="85" t="str">
        <f>'[12]Nodarbību saraksts'!Q17</f>
        <v>11.;18.;25.</v>
      </c>
      <c r="R161" s="85">
        <f>'[12]Nodarbību saraksts'!R17</f>
        <v>0</v>
      </c>
      <c r="S161" s="86">
        <f>'[12]Nodarbību saraksts'!S17</f>
        <v>0.66666666666666663</v>
      </c>
      <c r="T161" s="86">
        <f>'[12]Nodarbību saraksts'!T17</f>
        <v>0.73263888888888884</v>
      </c>
    </row>
    <row r="162" spans="1:20" ht="15" customHeight="1">
      <c r="A162" s="58" t="s">
        <v>29</v>
      </c>
      <c r="B162" s="88"/>
      <c r="C162" s="88"/>
      <c r="D162" s="85" t="str">
        <f>'[12]Nodarbību saraksts'!D18</f>
        <v>2.4.</v>
      </c>
      <c r="E162" s="85">
        <f>'[12]Nodarbību saraksts'!E18</f>
        <v>0</v>
      </c>
      <c r="F162" s="85" t="str">
        <f>'[12]Nodarbību saraksts'!F18</f>
        <v>Viļakas Valsts ģimnāzija</v>
      </c>
      <c r="G162" s="85" t="str">
        <f>'[12]Nodarbību saraksts'!G18</f>
        <v>Pils iela 11, Viļaka, Balvu novads</v>
      </c>
      <c r="H162" s="85">
        <f>'[12]Nodarbību saraksts'!H18</f>
        <v>15</v>
      </c>
      <c r="I162" s="85" t="str">
        <f>'[12]Nodarbību saraksts'!I18</f>
        <v>09.;16.;23.;30.</v>
      </c>
      <c r="J162" s="85" t="str">
        <f>'[12]Nodarbību saraksts'!J18</f>
        <v>07.;14.</v>
      </c>
      <c r="K162" s="85" t="str">
        <f>'[12]Nodarbību saraksts'!K18</f>
        <v>04.;11.;13.;25.</v>
      </c>
      <c r="L162" s="85" t="str">
        <f>'[12]Nodarbību saraksts'!L18</f>
        <v>02.;09.;16.</v>
      </c>
      <c r="M162" s="85" t="str">
        <f>'[12]Nodarbību saraksts'!M18</f>
        <v>13;20;27</v>
      </c>
      <c r="N162" s="85" t="str">
        <f>'[12]Nodarbību saraksts'!N18</f>
        <v>03.;10.;17.;24.</v>
      </c>
      <c r="O162" s="85" t="str">
        <f>'[12]Nodarbību saraksts'!O18</f>
        <v>03.;10.;24.;31.</v>
      </c>
      <c r="P162" s="85" t="str">
        <f>'[12]Nodarbību saraksts'!P18</f>
        <v>07.;14.;21.;28.</v>
      </c>
      <c r="Q162" s="85" t="str">
        <f>'[12]Nodarbību saraksts'!Q18</f>
        <v>05.;12.;19.;26.</v>
      </c>
      <c r="R162" s="85">
        <f>'[12]Nodarbību saraksts'!R18</f>
        <v>0</v>
      </c>
      <c r="S162" s="86">
        <f>'[12]Nodarbību saraksts'!S18</f>
        <v>0.625</v>
      </c>
      <c r="T162" s="86">
        <f>'[12]Nodarbību saraksts'!T18</f>
        <v>0.69097222222222221</v>
      </c>
    </row>
    <row r="163" spans="1:20" ht="15" customHeight="1">
      <c r="A163" s="58" t="s">
        <v>30</v>
      </c>
      <c r="B163" s="88"/>
      <c r="C163" s="88"/>
      <c r="D163" s="85" t="str">
        <f>'[12]Nodarbību saraksts'!D19</f>
        <v>2.4.</v>
      </c>
      <c r="E163" s="85">
        <f>'[12]Nodarbību saraksts'!E19</f>
        <v>0</v>
      </c>
      <c r="F163" s="85" t="str">
        <f>'[12]Nodarbību saraksts'!F19</f>
        <v>Rekavas vidusskola</v>
      </c>
      <c r="G163" s="85" t="str">
        <f>'[12]Nodarbību saraksts'!G19</f>
        <v>Skolas iela 1, Rekova, Šķilbēnu pag., Balvu novads</v>
      </c>
      <c r="H163" s="85">
        <f>'[12]Nodarbību saraksts'!H19</f>
        <v>12</v>
      </c>
      <c r="I163" s="85" t="str">
        <f>'[12]Nodarbību saraksts'!I19</f>
        <v>10.;17.;24.</v>
      </c>
      <c r="J163" s="85" t="str">
        <f>'[12]Nodarbību saraksts'!J19</f>
        <v>04.;11.</v>
      </c>
      <c r="K163" s="85" t="str">
        <f>'[12]Nodarbību saraksts'!K19</f>
        <v>05;12.;19.;26.</v>
      </c>
      <c r="L163" s="85" t="str">
        <f>'[12]Nodarbību saraksts'!L19</f>
        <v>03.;10.;17.</v>
      </c>
      <c r="M163" s="85" t="str">
        <f>'[12]Nodarbību saraksts'!M19</f>
        <v>10;17;24;31</v>
      </c>
      <c r="N163" s="85" t="str">
        <f>'[12]Nodarbību saraksts'!N19</f>
        <v>07.;14.;21.;28</v>
      </c>
      <c r="O163" s="85" t="str">
        <f>'[12]Nodarbību saraksts'!O19</f>
        <v>07.;21.;28.</v>
      </c>
      <c r="P163" s="85" t="str">
        <f>'[12]Nodarbību saraksts'!P19</f>
        <v>04.;11.;25.</v>
      </c>
      <c r="Q163" s="85" t="str">
        <f>'[12]Nodarbību saraksts'!Q19</f>
        <v>09.;16.;23.</v>
      </c>
      <c r="R163" s="85">
        <f>'[12]Nodarbību saraksts'!R19</f>
        <v>0</v>
      </c>
      <c r="S163" s="86">
        <f>'[12]Nodarbību saraksts'!S19</f>
        <v>0.625</v>
      </c>
      <c r="T163" s="86">
        <f>'[12]Nodarbību saraksts'!T19</f>
        <v>0.69097222222222221</v>
      </c>
    </row>
    <row r="164" spans="1:20" ht="30" customHeight="1">
      <c r="A164" s="58" t="s">
        <v>31</v>
      </c>
      <c r="B164" s="88"/>
      <c r="C164" s="88"/>
      <c r="D164" s="85" t="str">
        <f>'[12]Nodarbību saraksts'!D20</f>
        <v>Slodze +0,05</v>
      </c>
      <c r="E164" s="85">
        <f>'[12]Nodarbību saraksts'!E20</f>
        <v>0</v>
      </c>
      <c r="F164" s="85">
        <f>'[12]Nodarbību saraksts'!F20</f>
        <v>0</v>
      </c>
      <c r="G164" s="85">
        <f>'[12]Nodarbību saraksts'!G20</f>
        <v>0</v>
      </c>
      <c r="H164" s="85">
        <f>'[12]Nodarbību saraksts'!H20</f>
        <v>0</v>
      </c>
      <c r="I164" s="85">
        <f>'[12]Nodarbību saraksts'!I20</f>
        <v>0</v>
      </c>
      <c r="J164" s="85">
        <f>'[12]Nodarbību saraksts'!J20</f>
        <v>0</v>
      </c>
      <c r="K164" s="85">
        <f>'[12]Nodarbību saraksts'!K20</f>
        <v>0</v>
      </c>
      <c r="L164" s="85">
        <f>'[12]Nodarbību saraksts'!L20</f>
        <v>0</v>
      </c>
      <c r="M164" s="85">
        <f>'[12]Nodarbību saraksts'!M20</f>
        <v>0</v>
      </c>
      <c r="N164" s="85">
        <f>'[12]Nodarbību saraksts'!N20</f>
        <v>0</v>
      </c>
      <c r="O164" s="85">
        <f>'[12]Nodarbību saraksts'!O20</f>
        <v>0</v>
      </c>
      <c r="P164" s="85">
        <f>'[12]Nodarbību saraksts'!P20</f>
        <v>0</v>
      </c>
      <c r="Q164" s="85">
        <f>'[12]Nodarbību saraksts'!Q20</f>
        <v>0</v>
      </c>
      <c r="R164" s="85">
        <f>'[12]Nodarbību saraksts'!R20</f>
        <v>0</v>
      </c>
      <c r="S164" s="86">
        <f>'[12]Nodarbību saraksts'!S20</f>
        <v>0.59027777777777779</v>
      </c>
      <c r="T164" s="86">
        <f>'[12]Nodarbību saraksts'!T20</f>
        <v>0.67361111111111116</v>
      </c>
    </row>
    <row r="165" spans="1:20" ht="15">
      <c r="A165" s="58" t="s">
        <v>32</v>
      </c>
      <c r="B165" s="88"/>
      <c r="C165" s="88"/>
      <c r="D165" s="85">
        <f>'[12]Nodarbību saraksts'!D21</f>
        <v>0</v>
      </c>
      <c r="E165" s="85">
        <f>'[12]Nodarbību saraksts'!E21</f>
        <v>0</v>
      </c>
      <c r="F165" s="85">
        <f>'[12]Nodarbību saraksts'!F21</f>
        <v>0</v>
      </c>
      <c r="G165" s="85">
        <f>'[12]Nodarbību saraksts'!G21</f>
        <v>0</v>
      </c>
      <c r="H165" s="85">
        <f>'[12]Nodarbību saraksts'!H21</f>
        <v>0</v>
      </c>
      <c r="I165" s="85">
        <f>'[12]Nodarbību saraksts'!I21</f>
        <v>0</v>
      </c>
      <c r="J165" s="85">
        <f>'[12]Nodarbību saraksts'!J21</f>
        <v>0</v>
      </c>
      <c r="K165" s="85">
        <f>'[12]Nodarbību saraksts'!K21</f>
        <v>0</v>
      </c>
      <c r="L165" s="85">
        <f>'[12]Nodarbību saraksts'!L21</f>
        <v>0</v>
      </c>
      <c r="M165" s="85">
        <f>'[12]Nodarbību saraksts'!M21</f>
        <v>0</v>
      </c>
      <c r="N165" s="85">
        <f>'[12]Nodarbību saraksts'!N21</f>
        <v>0</v>
      </c>
      <c r="O165" s="85">
        <f>'[12]Nodarbību saraksts'!O21</f>
        <v>0</v>
      </c>
      <c r="P165" s="85">
        <f>'[12]Nodarbību saraksts'!P21</f>
        <v>0</v>
      </c>
      <c r="Q165" s="85">
        <f>'[12]Nodarbību saraksts'!Q21</f>
        <v>0</v>
      </c>
      <c r="R165" s="85">
        <f>'[12]Nodarbību saraksts'!R21</f>
        <v>0</v>
      </c>
      <c r="S165" s="86">
        <f>'[12]Nodarbību saraksts'!S21</f>
        <v>0</v>
      </c>
      <c r="T165" s="86">
        <f>'[12]Nodarbību saraksts'!T21</f>
        <v>0</v>
      </c>
    </row>
    <row r="166" spans="1:20" ht="15">
      <c r="A166" s="58" t="s">
        <v>33</v>
      </c>
      <c r="B166" s="89"/>
      <c r="C166" s="89"/>
      <c r="D166" s="85">
        <f>'[12]Nodarbību saraksts'!D22</f>
        <v>0</v>
      </c>
      <c r="E166" s="85">
        <f>'[12]Nodarbību saraksts'!E22</f>
        <v>0</v>
      </c>
      <c r="F166" s="85">
        <f>'[12]Nodarbību saraksts'!F22</f>
        <v>0</v>
      </c>
      <c r="G166" s="85">
        <f>'[12]Nodarbību saraksts'!G22</f>
        <v>0</v>
      </c>
      <c r="H166" s="85">
        <f>'[12]Nodarbību saraksts'!H22</f>
        <v>0</v>
      </c>
      <c r="I166" s="85">
        <f>'[12]Nodarbību saraksts'!I22</f>
        <v>0</v>
      </c>
      <c r="J166" s="85">
        <f>'[12]Nodarbību saraksts'!J22</f>
        <v>0</v>
      </c>
      <c r="K166" s="85">
        <f>'[12]Nodarbību saraksts'!K22</f>
        <v>0</v>
      </c>
      <c r="L166" s="85">
        <f>'[12]Nodarbību saraksts'!L22</f>
        <v>0</v>
      </c>
      <c r="M166" s="85">
        <f>'[12]Nodarbību saraksts'!M22</f>
        <v>0</v>
      </c>
      <c r="N166" s="85">
        <f>'[12]Nodarbību saraksts'!N22</f>
        <v>0</v>
      </c>
      <c r="O166" s="85">
        <f>'[12]Nodarbību saraksts'!O22</f>
        <v>0</v>
      </c>
      <c r="P166" s="85">
        <f>'[12]Nodarbību saraksts'!P22</f>
        <v>0</v>
      </c>
      <c r="Q166" s="85">
        <f>'[12]Nodarbību saraksts'!Q22</f>
        <v>0</v>
      </c>
      <c r="R166" s="85">
        <f>'[12]Nodarbību saraksts'!R22</f>
        <v>0</v>
      </c>
      <c r="S166" s="86">
        <f>'[12]Nodarbību saraksts'!S22</f>
        <v>0</v>
      </c>
      <c r="T166" s="86">
        <f>'[12]Nodarbību saraksts'!T22</f>
        <v>0</v>
      </c>
    </row>
    <row r="167" spans="1:20">
      <c r="A167" s="69"/>
      <c r="B167" s="70"/>
      <c r="C167" s="70"/>
      <c r="D167" s="70"/>
      <c r="E167" s="70"/>
      <c r="F167" s="70"/>
      <c r="G167" s="70"/>
      <c r="H167" s="70">
        <f>SUM(H157:H164)</f>
        <v>91</v>
      </c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</row>
    <row r="168" spans="1:20">
      <c r="A168" s="73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</row>
    <row r="169" spans="1:20" ht="15" customHeight="1">
      <c r="A169" s="58" t="s">
        <v>22</v>
      </c>
      <c r="B169" s="87" t="str">
        <f>'[13]Nodarbību saraksts'!B13</f>
        <v>Ivars Kļaviņš</v>
      </c>
      <c r="C169" s="87">
        <f>'[13]Nodarbību saraksts'!C13</f>
        <v>27614360</v>
      </c>
      <c r="D169" s="85" t="str">
        <f>'[13]Nodarbību saraksts'!D13</f>
        <v>3.5.</v>
      </c>
      <c r="E169" s="85" t="str">
        <f>'[13]Nodarbību saraksts'!E13</f>
        <v>Viļāni 1</v>
      </c>
      <c r="F169" s="85" t="str">
        <f>'[13]Nodarbību saraksts'!F13</f>
        <v>Viļānu vidusskola</v>
      </c>
      <c r="G169" s="85" t="str">
        <f>'[13]Nodarbību saraksts'!G13</f>
        <v>Rēzeknes iela 1A, Viļāni</v>
      </c>
      <c r="H169" s="85">
        <f>'[13]Nodarbību saraksts'!H13</f>
        <v>15</v>
      </c>
      <c r="I169" s="85" t="str">
        <f>'[13]Nodarbību saraksts'!I13</f>
        <v>06.;13.;20.</v>
      </c>
      <c r="J169" s="85" t="str">
        <f>'[13]Nodarbību saraksts'!J13</f>
        <v>07.;14.</v>
      </c>
      <c r="K169" s="85" t="str">
        <f>'[13]Nodarbību saraksts'!K13</f>
        <v>03.;10.;17.;24.</v>
      </c>
      <c r="L169" s="85" t="str">
        <f>'[13]Nodarbību saraksts'!L13</f>
        <v>01.;08.;15.</v>
      </c>
      <c r="M169" s="85" t="str">
        <f>'[13]Nodarbību saraksts'!M13</f>
        <v>12.;19.;26.</v>
      </c>
      <c r="N169" s="85" t="str">
        <f>'[13]Nodarbību saraksts'!N13</f>
        <v>02.;16.;23.</v>
      </c>
      <c r="O169" s="85" t="str">
        <f>'[13]Nodarbību saraksts'!O13</f>
        <v>02.;09.;23.;30.</v>
      </c>
      <c r="P169" s="85" t="str">
        <f>'[13]Nodarbību saraksts'!P13</f>
        <v>06.;13.;20.;27.</v>
      </c>
      <c r="Q169" s="85" t="str">
        <f>'[13]Nodarbību saraksts'!Q13</f>
        <v>02.;16.;25</v>
      </c>
      <c r="R169" s="85" t="str">
        <f>'[13]Nodarbību saraksts'!R13</f>
        <v>08:00-08:40</v>
      </c>
      <c r="S169" s="86">
        <f>'[13]Nodarbību saraksts'!S13</f>
        <v>0.65972222222222221</v>
      </c>
      <c r="T169" s="86">
        <f>'[13]Nodarbību saraksts'!T13</f>
        <v>0.6875</v>
      </c>
    </row>
    <row r="170" spans="1:20" ht="15" customHeight="1">
      <c r="A170" s="58" t="s">
        <v>24</v>
      </c>
      <c r="B170" s="88"/>
      <c r="C170" s="88"/>
      <c r="D170" s="85" t="str">
        <f>'[13]Nodarbību saraksts'!D14</f>
        <v>2.3.</v>
      </c>
      <c r="E170" s="85" t="str">
        <f>'[13]Nodarbību saraksts'!E14</f>
        <v>Malta 3</v>
      </c>
      <c r="F170" s="85" t="str">
        <f>'[13]Nodarbību saraksts'!F14</f>
        <v xml:space="preserve">Maltas vidusskolala </v>
      </c>
      <c r="G170" s="85" t="str">
        <f>'[13]Nodarbību saraksts'!G14</f>
        <v>Skolas 5, Malta, Rēzeknes novads</v>
      </c>
      <c r="H170" s="85">
        <f>'[13]Nodarbību saraksts'!H14</f>
        <v>15</v>
      </c>
      <c r="I170" s="85" t="str">
        <f>'[13]Nodarbību saraksts'!I14</f>
        <v>07.;14.;21.</v>
      </c>
      <c r="J170" s="85" t="str">
        <f>'[13]Nodarbību saraksts'!J14</f>
        <v>05.;12..</v>
      </c>
      <c r="K170" s="85" t="str">
        <f>'[13]Nodarbību saraksts'!K14</f>
        <v>02.;09.;16.;23.</v>
      </c>
      <c r="L170" s="85" t="str">
        <f>'[13]Nodarbību saraksts'!L14</f>
        <v>07.;14.</v>
      </c>
      <c r="M170" s="85" t="str">
        <f>'[13]Nodarbību saraksts'!M14</f>
        <v>11.;18.;25.</v>
      </c>
      <c r="N170" s="85" t="str">
        <f>'[13]Nodarbību saraksts'!N14</f>
        <v>01.;08.;15.;22.</v>
      </c>
      <c r="O170" s="85" t="str">
        <f>'[13]Nodarbību saraksts'!O14</f>
        <v>01.;08;22.;29.</v>
      </c>
      <c r="P170" s="85" t="str">
        <f>'[13]Nodarbību saraksts'!P14</f>
        <v>05.;12.;19.;26.</v>
      </c>
      <c r="Q170" s="85" t="str">
        <f>'[13]Nodarbību saraksts'!Q14</f>
        <v>03.;17.;24.</v>
      </c>
      <c r="R170" s="85">
        <f>'[13]Nodarbību saraksts'!R14</f>
        <v>0</v>
      </c>
      <c r="S170" s="86">
        <f>'[13]Nodarbību saraksts'!S14</f>
        <v>0.58333333333333337</v>
      </c>
      <c r="T170" s="86">
        <f>'[13]Nodarbību saraksts'!T14</f>
        <v>0.64930555555555558</v>
      </c>
    </row>
    <row r="171" spans="1:20" ht="15" customHeight="1">
      <c r="A171" s="58" t="s">
        <v>25</v>
      </c>
      <c r="B171" s="88"/>
      <c r="C171" s="88"/>
      <c r="D171" s="85" t="str">
        <f>'[13]Nodarbību saraksts'!D15</f>
        <v>2.3.</v>
      </c>
      <c r="E171" s="85" t="str">
        <f>'[13]Nodarbību saraksts'!E15</f>
        <v>Viļāni 3</v>
      </c>
      <c r="F171" s="85" t="str">
        <f>'[13]Nodarbību saraksts'!F15</f>
        <v>Viļānu vidusskola</v>
      </c>
      <c r="G171" s="85" t="str">
        <f>'[13]Nodarbību saraksts'!G15</f>
        <v>Rēzeknes iela 1A, Viļāni</v>
      </c>
      <c r="H171" s="85">
        <f>'[13]Nodarbību saraksts'!H15</f>
        <v>15</v>
      </c>
      <c r="I171" s="85" t="str">
        <f>'[13]Nodarbību saraksts'!I15</f>
        <v>06.;13.;20.</v>
      </c>
      <c r="J171" s="85" t="str">
        <f>'[13]Nodarbību saraksts'!J15</f>
        <v>07.;14.</v>
      </c>
      <c r="K171" s="85" t="str">
        <f>'[13]Nodarbību saraksts'!K15</f>
        <v>03.;10.;17.;24.</v>
      </c>
      <c r="L171" s="85" t="str">
        <f>'[13]Nodarbību saraksts'!L15</f>
        <v>01.;08.;15.</v>
      </c>
      <c r="M171" s="85" t="str">
        <f>'[13]Nodarbību saraksts'!M15</f>
        <v>12.;19.;26.</v>
      </c>
      <c r="N171" s="85" t="str">
        <f>'[13]Nodarbību saraksts'!N15</f>
        <v>02.;16.;23.</v>
      </c>
      <c r="O171" s="85" t="str">
        <f>'[13]Nodarbību saraksts'!O15</f>
        <v>02.;09.;23.;30.</v>
      </c>
      <c r="P171" s="85" t="str">
        <f>'[13]Nodarbību saraksts'!P15</f>
        <v>06.;13.;20.;27.</v>
      </c>
      <c r="Q171" s="85" t="str">
        <f>'[13]Nodarbību saraksts'!Q15</f>
        <v>02.;18.;25</v>
      </c>
      <c r="R171" s="85">
        <f>'[13]Nodarbību saraksts'!R15</f>
        <v>0</v>
      </c>
      <c r="S171" s="86">
        <f>'[13]Nodarbību saraksts'!S15</f>
        <v>0.58333333333333337</v>
      </c>
      <c r="T171" s="86">
        <f>'[13]Nodarbību saraksts'!T15</f>
        <v>0.64930555555555558</v>
      </c>
    </row>
    <row r="172" spans="1:20" ht="30" customHeight="1">
      <c r="A172" s="58" t="s">
        <v>27</v>
      </c>
      <c r="B172" s="88"/>
      <c r="C172" s="88"/>
      <c r="D172" s="85" t="str">
        <f>'[13]Nodarbību saraksts'!D16</f>
        <v>Slodze +0,05</v>
      </c>
      <c r="E172" s="85">
        <f>'[13]Nodarbību saraksts'!E16</f>
        <v>0</v>
      </c>
      <c r="F172" s="85">
        <f>'[13]Nodarbību saraksts'!F16</f>
        <v>0</v>
      </c>
      <c r="G172" s="85">
        <f>'[13]Nodarbību saraksts'!G16</f>
        <v>0</v>
      </c>
      <c r="H172" s="85">
        <f>'[13]Nodarbību saraksts'!H16</f>
        <v>0</v>
      </c>
      <c r="I172" s="85">
        <f>'[13]Nodarbību saraksts'!I16</f>
        <v>0</v>
      </c>
      <c r="J172" s="85">
        <f>'[13]Nodarbību saraksts'!J16</f>
        <v>0</v>
      </c>
      <c r="K172" s="85">
        <f>'[13]Nodarbību saraksts'!K16</f>
        <v>0</v>
      </c>
      <c r="L172" s="85">
        <f>'[13]Nodarbību saraksts'!L16</f>
        <v>0</v>
      </c>
      <c r="M172" s="85">
        <f>'[13]Nodarbību saraksts'!M16</f>
        <v>0</v>
      </c>
      <c r="N172" s="85">
        <f>'[13]Nodarbību saraksts'!N16</f>
        <v>0</v>
      </c>
      <c r="O172" s="85">
        <f>'[13]Nodarbību saraksts'!O16</f>
        <v>0</v>
      </c>
      <c r="P172" s="85">
        <f>'[13]Nodarbību saraksts'!P16</f>
        <v>0</v>
      </c>
      <c r="Q172" s="85">
        <f>'[13]Nodarbību saraksts'!Q16</f>
        <v>0</v>
      </c>
      <c r="R172" s="85">
        <f>'[13]Nodarbību saraksts'!R16</f>
        <v>0</v>
      </c>
      <c r="S172" s="86">
        <f>'[13]Nodarbību saraksts'!S16</f>
        <v>0</v>
      </c>
      <c r="T172" s="86">
        <f>'[13]Nodarbību saraksts'!T16</f>
        <v>0</v>
      </c>
    </row>
    <row r="173" spans="1:20" ht="15" customHeight="1">
      <c r="A173" s="58" t="s">
        <v>28</v>
      </c>
      <c r="B173" s="88"/>
      <c r="C173" s="88"/>
      <c r="D173" s="85" t="str">
        <f>'[13]Nodarbību saraksts'!D17</f>
        <v>2.4.</v>
      </c>
      <c r="E173" s="85" t="str">
        <f>'[13]Nodarbību saraksts'!E17</f>
        <v>Malta 2</v>
      </c>
      <c r="F173" s="85" t="str">
        <f>'[13]Nodarbību saraksts'!F17</f>
        <v xml:space="preserve">Maltas vidusskolala </v>
      </c>
      <c r="G173" s="85" t="str">
        <f>'[13]Nodarbību saraksts'!G17</f>
        <v>Skolas 5, Malta, Rēzeknes novads</v>
      </c>
      <c r="H173" s="85">
        <f>'[13]Nodarbību saraksts'!H17</f>
        <v>15</v>
      </c>
      <c r="I173" s="85" t="str">
        <f>'[13]Nodarbību saraksts'!I17</f>
        <v>07.;14.;21.</v>
      </c>
      <c r="J173" s="85" t="str">
        <f>'[13]Nodarbību saraksts'!J17</f>
        <v>05.;12.</v>
      </c>
      <c r="K173" s="85" t="str">
        <f>'[13]Nodarbību saraksts'!K17</f>
        <v>02.;09.;16.;23.</v>
      </c>
      <c r="L173" s="85" t="str">
        <f>'[13]Nodarbību saraksts'!L17</f>
        <v>07.;14..</v>
      </c>
      <c r="M173" s="85" t="str">
        <f>'[13]Nodarbību saraksts'!M17</f>
        <v>11.;18.;25.</v>
      </c>
      <c r="N173" s="85" t="str">
        <f>'[13]Nodarbību saraksts'!N17</f>
        <v>01.;08.;15.;22.</v>
      </c>
      <c r="O173" s="85" t="str">
        <f>'[13]Nodarbību saraksts'!O17</f>
        <v>01.;08;22.;29.</v>
      </c>
      <c r="P173" s="85" t="str">
        <f>'[13]Nodarbību saraksts'!P17</f>
        <v>05.;12.;19.;26.</v>
      </c>
      <c r="Q173" s="85" t="str">
        <f>'[13]Nodarbību saraksts'!Q17</f>
        <v>03.;17.;24.</v>
      </c>
      <c r="R173" s="85">
        <f>'[13]Nodarbību saraksts'!R17</f>
        <v>0</v>
      </c>
      <c r="S173" s="86">
        <f>'[13]Nodarbību saraksts'!S17</f>
        <v>0.65972222222222221</v>
      </c>
      <c r="T173" s="86">
        <f>'[13]Nodarbību saraksts'!T17</f>
        <v>0.72569444444444453</v>
      </c>
    </row>
    <row r="174" spans="1:20" ht="15" customHeight="1">
      <c r="A174" s="58" t="s">
        <v>29</v>
      </c>
      <c r="B174" s="88"/>
      <c r="C174" s="88"/>
      <c r="D174" s="85" t="str">
        <f>'[13]Nodarbību saraksts'!D18</f>
        <v>3.5.</v>
      </c>
      <c r="E174" s="85" t="str">
        <f>'[13]Nodarbību saraksts'!E18</f>
        <v>Malta 1</v>
      </c>
      <c r="F174" s="85" t="str">
        <f>'[13]Nodarbību saraksts'!F18</f>
        <v xml:space="preserve">Maltas vidusskolala </v>
      </c>
      <c r="G174" s="85" t="str">
        <f>'[13]Nodarbību saraksts'!G18</f>
        <v>Skolas 5, Malta, Rēzeknes novads</v>
      </c>
      <c r="H174" s="85">
        <f>'[13]Nodarbību saraksts'!H18</f>
        <v>15</v>
      </c>
      <c r="I174" s="85" t="str">
        <f>'[13]Nodarbību saraksts'!I18</f>
        <v>08.;15.;22.</v>
      </c>
      <c r="J174" s="85" t="str">
        <f>'[13]Nodarbību saraksts'!J18</f>
        <v>06.;13.</v>
      </c>
      <c r="K174" s="85" t="str">
        <f>'[13]Nodarbību saraksts'!K18</f>
        <v>01.;04.;11.;25.</v>
      </c>
      <c r="L174" s="85" t="str">
        <f>'[13]Nodarbību saraksts'!L18</f>
        <v>02.;06.;09.</v>
      </c>
      <c r="M174" s="85" t="str">
        <f>'[13]Nodarbību saraksts'!M18</f>
        <v>13.;20.;27.</v>
      </c>
      <c r="N174" s="85" t="str">
        <f>'[13]Nodarbību saraksts'!N18</f>
        <v>03.;17.;24.</v>
      </c>
      <c r="O174" s="85" t="str">
        <f>'[13]Nodarbību saraksts'!O18</f>
        <v>03.;10.;24.;31.</v>
      </c>
      <c r="P174" s="85" t="str">
        <f>'[13]Nodarbību saraksts'!P18</f>
        <v>07.;14.;21.;28.</v>
      </c>
      <c r="Q174" s="85" t="str">
        <f>'[13]Nodarbību saraksts'!Q18</f>
        <v>05.;19.;26.</v>
      </c>
      <c r="R174" s="85">
        <f>'[13]Nodarbību saraksts'!R18</f>
        <v>0</v>
      </c>
      <c r="S174" s="86">
        <f>'[13]Nodarbību saraksts'!S18</f>
        <v>0.58333333333333337</v>
      </c>
      <c r="T174" s="86">
        <f>'[13]Nodarbību saraksts'!T18</f>
        <v>0.64930555555555558</v>
      </c>
    </row>
    <row r="175" spans="1:20" ht="30">
      <c r="A175" s="58" t="s">
        <v>30</v>
      </c>
      <c r="B175" s="88"/>
      <c r="C175" s="88"/>
      <c r="D175" s="85" t="str">
        <f>'[13]Nodarbību saraksts'!D19</f>
        <v>VAM 1.MG</v>
      </c>
      <c r="E175" s="85" t="str">
        <f>'[13]Nodarbību saraksts'!E19</f>
        <v>10.klase</v>
      </c>
      <c r="F175" s="85" t="str">
        <f>'[13]Nodarbību saraksts'!F19</f>
        <v>Maltas vidusskola</v>
      </c>
      <c r="G175" s="85" t="str">
        <f>'[13]Nodarbību saraksts'!G19</f>
        <v>Skolas 5, Malta, Rēzeknes novads</v>
      </c>
      <c r="H175" s="85">
        <f>'[13]Nodarbību saraksts'!H19</f>
        <v>8</v>
      </c>
      <c r="I175" s="85" t="str">
        <f>'[13]Nodarbību saraksts'!I19</f>
        <v>17.</v>
      </c>
      <c r="J175" s="85" t="str">
        <f>'[13]Nodarbību saraksts'!J19</f>
        <v>15.</v>
      </c>
      <c r="K175" s="85" t="str">
        <f>'[13]Nodarbību saraksts'!K19</f>
        <v>12.</v>
      </c>
      <c r="L175" s="85" t="str">
        <f>'[13]Nodarbību saraksts'!L19</f>
        <v>03.</v>
      </c>
      <c r="M175" s="85" t="str">
        <f>'[13]Nodarbību saraksts'!M19</f>
        <v>14.</v>
      </c>
      <c r="N175" s="85" t="str">
        <f>'[13]Nodarbību saraksts'!N19</f>
        <v>18.</v>
      </c>
      <c r="O175" s="85" t="str">
        <f>'[13]Nodarbību saraksts'!O19</f>
        <v>11.</v>
      </c>
      <c r="P175" s="85" t="str">
        <f>'[13]Nodarbību saraksts'!P19</f>
        <v>08.</v>
      </c>
      <c r="Q175" s="85" t="str">
        <f>'[13]Nodarbību saraksts'!Q19</f>
        <v>13.</v>
      </c>
      <c r="R175" s="85">
        <f>'[13]Nodarbību saraksts'!R19</f>
        <v>0</v>
      </c>
      <c r="S175" s="86">
        <f>'[13]Nodarbību saraksts'!S19</f>
        <v>0</v>
      </c>
      <c r="T175" s="86">
        <f>'[13]Nodarbību saraksts'!T19</f>
        <v>0</v>
      </c>
    </row>
    <row r="176" spans="1:20" ht="30">
      <c r="A176" s="58" t="s">
        <v>31</v>
      </c>
      <c r="B176" s="88"/>
      <c r="C176" s="88"/>
      <c r="D176" s="85" t="str">
        <f>'[13]Nodarbību saraksts'!D20</f>
        <v>VAM 2.MG</v>
      </c>
      <c r="E176" s="85" t="str">
        <f>'[13]Nodarbību saraksts'!E20</f>
        <v>11,klase</v>
      </c>
      <c r="F176" s="85" t="str">
        <f>'[13]Nodarbību saraksts'!F20</f>
        <v>Maltas vidusskola</v>
      </c>
      <c r="G176" s="85" t="str">
        <f>'[13]Nodarbību saraksts'!G20</f>
        <v>Skolas 5, Malta, Rēzeknes novads</v>
      </c>
      <c r="H176" s="85">
        <f>'[13]Nodarbību saraksts'!H20</f>
        <v>11</v>
      </c>
      <c r="I176" s="85" t="str">
        <f>'[13]Nodarbību saraksts'!I20</f>
        <v>24.</v>
      </c>
      <c r="J176" s="85">
        <f>'[13]Nodarbību saraksts'!J20</f>
        <v>0</v>
      </c>
      <c r="K176" s="85" t="str">
        <f>'[13]Nodarbību saraksts'!K20</f>
        <v>05.;13.</v>
      </c>
      <c r="L176" s="85" t="str">
        <f>'[13]Nodarbību saraksts'!L20</f>
        <v>10.</v>
      </c>
      <c r="M176" s="85" t="str">
        <f>'[13]Nodarbību saraksts'!M20</f>
        <v>28.</v>
      </c>
      <c r="N176" s="85" t="str">
        <f>'[13]Nodarbību saraksts'!N20</f>
        <v>25.</v>
      </c>
      <c r="O176" s="85" t="str">
        <f>'[13]Nodarbību saraksts'!O20</f>
        <v>25.</v>
      </c>
      <c r="P176" s="85" t="str">
        <f>'[13]Nodarbību saraksts'!P20</f>
        <v>29.</v>
      </c>
      <c r="Q176" s="85" t="str">
        <f>'[13]Nodarbību saraksts'!Q20</f>
        <v>6.</v>
      </c>
      <c r="R176" s="85">
        <f>'[13]Nodarbību saraksts'!R20</f>
        <v>0</v>
      </c>
      <c r="S176" s="86">
        <f>'[13]Nodarbību saraksts'!S20</f>
        <v>0</v>
      </c>
      <c r="T176" s="86">
        <f>'[13]Nodarbību saraksts'!T20</f>
        <v>0</v>
      </c>
    </row>
    <row r="177" spans="1:20" ht="15">
      <c r="A177" s="58" t="s">
        <v>32</v>
      </c>
      <c r="B177" s="88"/>
      <c r="C177" s="88"/>
      <c r="D177" s="85">
        <f>'[13]Nodarbību saraksts'!D21</f>
        <v>0</v>
      </c>
      <c r="E177" s="85">
        <f>'[13]Nodarbību saraksts'!E21</f>
        <v>0</v>
      </c>
      <c r="F177" s="85">
        <f>'[13]Nodarbību saraksts'!F21</f>
        <v>0</v>
      </c>
      <c r="G177" s="85">
        <f>'[13]Nodarbību saraksts'!G21</f>
        <v>0</v>
      </c>
      <c r="H177" s="85">
        <f>'[13]Nodarbību saraksts'!H21</f>
        <v>0</v>
      </c>
      <c r="I177" s="85">
        <f>'[13]Nodarbību saraksts'!I21</f>
        <v>0</v>
      </c>
      <c r="J177" s="85">
        <f>'[13]Nodarbību saraksts'!J21</f>
        <v>0</v>
      </c>
      <c r="K177" s="85">
        <f>'[13]Nodarbību saraksts'!K21</f>
        <v>0</v>
      </c>
      <c r="L177" s="85">
        <f>'[13]Nodarbību saraksts'!L21</f>
        <v>0</v>
      </c>
      <c r="M177" s="85">
        <f>'[13]Nodarbību saraksts'!M21</f>
        <v>0</v>
      </c>
      <c r="N177" s="85">
        <f>'[13]Nodarbību saraksts'!N21</f>
        <v>0</v>
      </c>
      <c r="O177" s="85" t="str">
        <f>'[13]Nodarbību saraksts'!O21</f>
        <v>.</v>
      </c>
      <c r="P177" s="85">
        <f>'[13]Nodarbību saraksts'!P21</f>
        <v>0</v>
      </c>
      <c r="Q177" s="85">
        <f>'[13]Nodarbību saraksts'!Q21</f>
        <v>0</v>
      </c>
      <c r="R177" s="85">
        <f>'[13]Nodarbību saraksts'!R21</f>
        <v>0</v>
      </c>
      <c r="S177" s="86">
        <f>'[13]Nodarbību saraksts'!S21</f>
        <v>0</v>
      </c>
      <c r="T177" s="86">
        <f>'[13]Nodarbību saraksts'!T21</f>
        <v>0</v>
      </c>
    </row>
    <row r="178" spans="1:20" ht="15">
      <c r="A178" s="58" t="s">
        <v>33</v>
      </c>
      <c r="B178" s="89"/>
      <c r="C178" s="89"/>
      <c r="D178" s="85">
        <f>'[13]Nodarbību saraksts'!D22</f>
        <v>0</v>
      </c>
      <c r="E178" s="85">
        <f>'[13]Nodarbību saraksts'!E22</f>
        <v>0</v>
      </c>
      <c r="F178" s="85">
        <f>'[13]Nodarbību saraksts'!F22</f>
        <v>0</v>
      </c>
      <c r="G178" s="85">
        <f>'[13]Nodarbību saraksts'!G22</f>
        <v>0</v>
      </c>
      <c r="H178" s="85">
        <f>'[13]Nodarbību saraksts'!H22</f>
        <v>0</v>
      </c>
      <c r="I178" s="85">
        <f>'[13]Nodarbību saraksts'!I22</f>
        <v>0</v>
      </c>
      <c r="J178" s="85">
        <f>'[13]Nodarbību saraksts'!J22</f>
        <v>0</v>
      </c>
      <c r="K178" s="85">
        <f>'[13]Nodarbību saraksts'!K22</f>
        <v>0</v>
      </c>
      <c r="L178" s="85">
        <f>'[13]Nodarbību saraksts'!L22</f>
        <v>0</v>
      </c>
      <c r="M178" s="85">
        <f>'[13]Nodarbību saraksts'!M22</f>
        <v>0</v>
      </c>
      <c r="N178" s="85">
        <f>'[13]Nodarbību saraksts'!N22</f>
        <v>0</v>
      </c>
      <c r="O178" s="85">
        <f>'[13]Nodarbību saraksts'!O22</f>
        <v>0</v>
      </c>
      <c r="P178" s="85">
        <f>'[13]Nodarbību saraksts'!P22</f>
        <v>0</v>
      </c>
      <c r="Q178" s="85">
        <f>'[13]Nodarbību saraksts'!Q22</f>
        <v>0</v>
      </c>
      <c r="R178" s="85">
        <f>'[13]Nodarbību saraksts'!R22</f>
        <v>0</v>
      </c>
      <c r="S178" s="86">
        <f>'[13]Nodarbību saraksts'!S22</f>
        <v>0</v>
      </c>
      <c r="T178" s="86">
        <f>'[13]Nodarbību saraksts'!T22</f>
        <v>0</v>
      </c>
    </row>
    <row r="179" spans="1:20">
      <c r="A179" s="69"/>
      <c r="B179" s="70"/>
      <c r="C179" s="70"/>
      <c r="D179" s="70"/>
      <c r="E179" s="70"/>
      <c r="F179" s="70"/>
      <c r="G179" s="70"/>
      <c r="H179" s="70">
        <f>SUM(H169:H176)</f>
        <v>94</v>
      </c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</row>
    <row r="180" spans="1:20">
      <c r="A180" s="73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</row>
    <row r="181" spans="1:20" ht="30" customHeight="1">
      <c r="A181" s="58" t="s">
        <v>22</v>
      </c>
      <c r="B181" s="87" t="str">
        <f>'[14]Nodarbību saraksts'!B13</f>
        <v>Ēriks Kudrjavcevs</v>
      </c>
      <c r="C181" s="87">
        <f>'[14]Nodarbību saraksts'!C13</f>
        <v>20589804</v>
      </c>
      <c r="D181" s="85" t="str">
        <f>'[14]Nodarbību saraksts'!D13</f>
        <v>VAM 1.MG</v>
      </c>
      <c r="E181" s="85" t="str">
        <f>'[14]Nodarbību saraksts'!E13</f>
        <v>2.Bt + 2.In</v>
      </c>
      <c r="F181" s="85" t="str">
        <f>'[14]Nodarbību saraksts'!F13</f>
        <v>Rēzeknes tehnikums</v>
      </c>
      <c r="G181" s="85" t="str">
        <f>'[14]Nodarbību saraksts'!G13</f>
        <v>Varoņu iela 11, Rēzekne</v>
      </c>
      <c r="H181" s="85">
        <f>'[14]Nodarbību saraksts'!H13</f>
        <v>10</v>
      </c>
      <c r="I181" s="85" t="str">
        <f>'[14]Nodarbību saraksts'!I13</f>
        <v>21.</v>
      </c>
      <c r="J181" s="85" t="str">
        <f>'[14]Nodarbību saraksts'!J13</f>
        <v>13.</v>
      </c>
      <c r="K181" s="85" t="str">
        <f>'[14]Nodarbību saraksts'!K13</f>
        <v>02.</v>
      </c>
      <c r="L181" s="85" t="str">
        <f>'[14]Nodarbību saraksts'!L13</f>
        <v>07.</v>
      </c>
      <c r="M181" s="85" t="str">
        <f>'[14]Nodarbību saraksts'!M13</f>
        <v>13.</v>
      </c>
      <c r="N181" s="85" t="str">
        <f>'[14]Nodarbību saraksts'!N13</f>
        <v>03.</v>
      </c>
      <c r="O181" s="85" t="str">
        <f>'[14]Nodarbību saraksts'!O13</f>
        <v>03.</v>
      </c>
      <c r="P181" s="85" t="str">
        <f>'[14]Nodarbību saraksts'!P13</f>
        <v>07.</v>
      </c>
      <c r="Q181" s="85" t="str">
        <f>'[14]Nodarbību saraksts'!Q13</f>
        <v>24.</v>
      </c>
      <c r="R181" s="85">
        <f>'[14]Nodarbību saraksts'!R13</f>
        <v>0</v>
      </c>
      <c r="S181" s="86">
        <f>'[14]Nodarbību saraksts'!S13</f>
        <v>0.35416666666666669</v>
      </c>
      <c r="T181" s="86">
        <f>'[14]Nodarbību saraksts'!T13</f>
        <v>0.72916666666666663</v>
      </c>
    </row>
    <row r="182" spans="1:20" ht="30" customHeight="1">
      <c r="A182" s="58" t="s">
        <v>24</v>
      </c>
      <c r="B182" s="88"/>
      <c r="C182" s="88"/>
      <c r="D182" s="85" t="str">
        <f>'[14]Nodarbību saraksts'!D14</f>
        <v>VAM 1.MG</v>
      </c>
      <c r="E182" s="85" t="str">
        <f>'[14]Nodarbību saraksts'!E14</f>
        <v>2.Bc</v>
      </c>
      <c r="F182" s="85" t="str">
        <f>'[14]Nodarbību saraksts'!F14</f>
        <v>Rēzeknes tehnikums</v>
      </c>
      <c r="G182" s="85" t="str">
        <f>'[14]Nodarbību saraksts'!G14</f>
        <v>Varoņu iela 11, Rēzekne</v>
      </c>
      <c r="H182" s="85">
        <f>'[14]Nodarbību saraksts'!H14</f>
        <v>10</v>
      </c>
      <c r="I182" s="85" t="str">
        <f>'[14]Nodarbību saraksts'!I14</f>
        <v>23.</v>
      </c>
      <c r="J182" s="85" t="str">
        <f>'[14]Nodarbību saraksts'!J14</f>
        <v>14.</v>
      </c>
      <c r="K182" s="85" t="str">
        <f>'[14]Nodarbību saraksts'!K14</f>
        <v>09.</v>
      </c>
      <c r="L182" s="85" t="str">
        <f>'[14]Nodarbību saraksts'!L14</f>
        <v>08.</v>
      </c>
      <c r="M182" s="85" t="str">
        <f>'[14]Nodarbību saraksts'!M14</f>
        <v>20.</v>
      </c>
      <c r="N182" s="85" t="str">
        <f>'[14]Nodarbību saraksts'!N14</f>
        <v>10.</v>
      </c>
      <c r="O182" s="85" t="str">
        <f>'[14]Nodarbību saraksts'!O14</f>
        <v>10.</v>
      </c>
      <c r="P182" s="85" t="str">
        <f>'[14]Nodarbību saraksts'!P14</f>
        <v>14.</v>
      </c>
      <c r="Q182" s="85" t="str">
        <f>'[14]Nodarbību saraksts'!Q14</f>
        <v>19.</v>
      </c>
      <c r="R182" s="85">
        <f>'[14]Nodarbību saraksts'!R14</f>
        <v>0</v>
      </c>
      <c r="S182" s="86">
        <f>'[14]Nodarbību saraksts'!S14</f>
        <v>0.35416666666666669</v>
      </c>
      <c r="T182" s="86">
        <f>'[14]Nodarbību saraksts'!T14</f>
        <v>0.72916666666666663</v>
      </c>
    </row>
    <row r="183" spans="1:20" ht="30" customHeight="1">
      <c r="A183" s="58" t="s">
        <v>25</v>
      </c>
      <c r="B183" s="88"/>
      <c r="C183" s="88"/>
      <c r="D183" s="85" t="str">
        <f>'[14]Nodarbību saraksts'!D15</f>
        <v>VAM 1.MG</v>
      </c>
      <c r="E183" s="85" t="str">
        <f>'[14]Nodarbību saraksts'!E15</f>
        <v>2.T</v>
      </c>
      <c r="F183" s="85" t="str">
        <f>'[14]Nodarbību saraksts'!F15</f>
        <v>Rēzeknes tehnikums</v>
      </c>
      <c r="G183" s="85" t="str">
        <f>'[14]Nodarbību saraksts'!G15</f>
        <v>Varoņu iela 11, Rēzekne</v>
      </c>
      <c r="H183" s="85">
        <f>'[14]Nodarbību saraksts'!H15</f>
        <v>10</v>
      </c>
      <c r="I183" s="85" t="str">
        <f>'[14]Nodarbību saraksts'!I15</f>
        <v>28.</v>
      </c>
      <c r="J183" s="85" t="str">
        <f>'[14]Nodarbību saraksts'!J15</f>
        <v>27.</v>
      </c>
      <c r="K183" s="85" t="str">
        <f>'[14]Nodarbību saraksts'!K15</f>
        <v>16.</v>
      </c>
      <c r="L183" s="85" t="str">
        <f>'[14]Nodarbību saraksts'!L15</f>
        <v>13.</v>
      </c>
      <c r="M183" s="85" t="str">
        <f>'[14]Nodarbību saraksts'!M15</f>
        <v>27.</v>
      </c>
      <c r="N183" s="85" t="str">
        <f>'[14]Nodarbību saraksts'!N15</f>
        <v>17.</v>
      </c>
      <c r="O183" s="85" t="str">
        <f>'[14]Nodarbību saraksts'!O15</f>
        <v>17.</v>
      </c>
      <c r="P183" s="85" t="str">
        <f>'[14]Nodarbību saraksts'!P15</f>
        <v>28.</v>
      </c>
      <c r="Q183" s="85" t="str">
        <f>'[14]Nodarbību saraksts'!Q15</f>
        <v>6.</v>
      </c>
      <c r="R183" s="85">
        <f>'[14]Nodarbību saraksts'!R15</f>
        <v>0</v>
      </c>
      <c r="S183" s="86">
        <f>'[14]Nodarbību saraksts'!S15</f>
        <v>0.35416666666666669</v>
      </c>
      <c r="T183" s="86">
        <f>'[14]Nodarbību saraksts'!T15</f>
        <v>0.72916666666666663</v>
      </c>
    </row>
    <row r="184" spans="1:20" ht="30" customHeight="1">
      <c r="A184" s="58" t="s">
        <v>27</v>
      </c>
      <c r="B184" s="88"/>
      <c r="C184" s="88"/>
      <c r="D184" s="85" t="str">
        <f>'[14]Nodarbību saraksts'!D16</f>
        <v>VAM 1.MG</v>
      </c>
      <c r="E184" s="85" t="str">
        <f>'[14]Nodarbību saraksts'!E16</f>
        <v>2.C + 2.E</v>
      </c>
      <c r="F184" s="85" t="str">
        <f>'[14]Nodarbību saraksts'!F16</f>
        <v>Rēzeknes tehnikums</v>
      </c>
      <c r="G184" s="85" t="str">
        <f>'[14]Nodarbību saraksts'!G16</f>
        <v>Varoņu iela 11, Rēzekne</v>
      </c>
      <c r="H184" s="85">
        <f>'[14]Nodarbību saraksts'!H16</f>
        <v>10</v>
      </c>
      <c r="I184" s="85" t="str">
        <f>'[14]Nodarbību saraksts'!I16</f>
        <v>29.</v>
      </c>
      <c r="J184" s="85">
        <f>'[14]Nodarbību saraksts'!J16</f>
        <v>28</v>
      </c>
      <c r="K184" s="85" t="str">
        <f>'[14]Nodarbību saraksts'!K16</f>
        <v>23.</v>
      </c>
      <c r="L184" s="85" t="str">
        <f>'[14]Nodarbību saraksts'!L16</f>
        <v>14.</v>
      </c>
      <c r="M184" s="85" t="str">
        <f>'[14]Nodarbību saraksts'!M16</f>
        <v>17.</v>
      </c>
      <c r="N184" s="85" t="str">
        <f>'[14]Nodarbību saraksts'!N16</f>
        <v>24.</v>
      </c>
      <c r="O184" s="85" t="str">
        <f>'[14]Nodarbību saraksts'!O16</f>
        <v>24.</v>
      </c>
      <c r="P184" s="85" t="str">
        <f>'[14]Nodarbību saraksts'!P16</f>
        <v>21.</v>
      </c>
      <c r="Q184" s="85" t="str">
        <f>'[14]Nodarbību saraksts'!Q16</f>
        <v>17.</v>
      </c>
      <c r="R184" s="85">
        <f>'[14]Nodarbību saraksts'!R16</f>
        <v>0</v>
      </c>
      <c r="S184" s="86">
        <f>'[14]Nodarbību saraksts'!S16</f>
        <v>0.35416666666666669</v>
      </c>
      <c r="T184" s="86">
        <f>'[14]Nodarbību saraksts'!T16</f>
        <v>0.72916666666666663</v>
      </c>
    </row>
    <row r="185" spans="1:20" ht="15" customHeight="1">
      <c r="A185" s="58" t="s">
        <v>28</v>
      </c>
      <c r="B185" s="88"/>
      <c r="C185" s="88"/>
      <c r="D185" s="85" t="str">
        <f>'[14]Nodarbību saraksts'!D17</f>
        <v>4.7.</v>
      </c>
      <c r="E185" s="85" t="str">
        <f>'[14]Nodarbību saraksts'!E17</f>
        <v>1. grupa</v>
      </c>
      <c r="F185" s="85" t="str">
        <f>'[14]Nodarbību saraksts'!F17</f>
        <v>Rēzeknes tehnikums</v>
      </c>
      <c r="G185" s="85" t="str">
        <f>'[14]Nodarbību saraksts'!G17</f>
        <v>Varoņu iela 11, Rēzekne</v>
      </c>
      <c r="H185" s="85">
        <f>'[14]Nodarbību saraksts'!H17</f>
        <v>15</v>
      </c>
      <c r="I185" s="85" t="str">
        <f>'[14]Nodarbību saraksts'!I17</f>
        <v>07.;14.;21.</v>
      </c>
      <c r="J185" s="85" t="str">
        <f>'[14]Nodarbību saraksts'!J17</f>
        <v>05.;12.;19.</v>
      </c>
      <c r="K185" s="85" t="str">
        <f>'[14]Nodarbību saraksts'!K17</f>
        <v>01.;08.;15.;22.</v>
      </c>
      <c r="L185" s="85" t="str">
        <f>'[14]Nodarbību saraksts'!L17</f>
        <v>06.;13.;20.</v>
      </c>
      <c r="M185" s="85" t="str">
        <f>'[14]Nodarbību saraksts'!M17</f>
        <v>10.;17.;24.</v>
      </c>
      <c r="N185" s="85" t="str">
        <f>'[14]Nodarbību saraksts'!N17</f>
        <v>07.;14.;21.;28.</v>
      </c>
      <c r="O185" s="85" t="str">
        <f>'[14]Nodarbību saraksts'!O17</f>
        <v>07.;14.;21.</v>
      </c>
      <c r="P185" s="85" t="str">
        <f>'[14]Nodarbību saraksts'!P17</f>
        <v>04.;11.;21.;25.</v>
      </c>
      <c r="Q185" s="85" t="str">
        <f>'[14]Nodarbību saraksts'!Q17</f>
        <v>02.;16.;23.</v>
      </c>
      <c r="R185" s="85">
        <f>'[14]Nodarbību saraksts'!R17</f>
        <v>0</v>
      </c>
      <c r="S185" s="86">
        <f>'[14]Nodarbību saraksts'!S17</f>
        <v>0.66666666666666663</v>
      </c>
      <c r="T185" s="86">
        <f>'[14]Nodarbību saraksts'!T17</f>
        <v>0.72916666666666663</v>
      </c>
    </row>
    <row r="186" spans="1:20" ht="15" customHeight="1">
      <c r="A186" s="58" t="s">
        <v>29</v>
      </c>
      <c r="B186" s="88"/>
      <c r="C186" s="88"/>
      <c r="D186" s="85" t="str">
        <f>'[14]Nodarbību saraksts'!D18</f>
        <v>4.7.</v>
      </c>
      <c r="E186" s="85" t="str">
        <f>'[14]Nodarbību saraksts'!E18</f>
        <v>2. grupa</v>
      </c>
      <c r="F186" s="85" t="str">
        <f>'[14]Nodarbību saraksts'!F18</f>
        <v>Rēzeknes tehnikums</v>
      </c>
      <c r="G186" s="85" t="str">
        <f>'[14]Nodarbību saraksts'!G18</f>
        <v>Varoņu iela 11, Rēzekne</v>
      </c>
      <c r="H186" s="85">
        <f>'[14]Nodarbību saraksts'!H18</f>
        <v>15</v>
      </c>
      <c r="I186" s="85" t="str">
        <f>'[14]Nodarbību saraksts'!I18</f>
        <v>08.;15.;22.</v>
      </c>
      <c r="J186" s="85" t="str">
        <f>'[14]Nodarbību saraksts'!J18</f>
        <v>06.;13.;26</v>
      </c>
      <c r="K186" s="85" t="str">
        <f>'[14]Nodarbību saraksts'!K18</f>
        <v>02.;09.;16.;23.</v>
      </c>
      <c r="L186" s="85" t="str">
        <f>'[14]Nodarbību saraksts'!L18</f>
        <v>07.;14.;21.</v>
      </c>
      <c r="M186" s="85" t="str">
        <f>'[14]Nodarbību saraksts'!M18</f>
        <v>11.;18.;25.</v>
      </c>
      <c r="N186" s="85" t="str">
        <f>'[14]Nodarbību saraksts'!N18</f>
        <v>01.;08.;15.;22.</v>
      </c>
      <c r="O186" s="85" t="str">
        <f>'[14]Nodarbību saraksts'!O18</f>
        <v>01.;08.;15.</v>
      </c>
      <c r="P186" s="85" t="str">
        <f>'[14]Nodarbību saraksts'!P18</f>
        <v>05.;12.;19.;26.</v>
      </c>
      <c r="Q186" s="85" t="str">
        <f>'[14]Nodarbību saraksts'!Q18</f>
        <v>03.;17.;24.</v>
      </c>
      <c r="R186" s="85">
        <f>'[14]Nodarbību saraksts'!R18</f>
        <v>0</v>
      </c>
      <c r="S186" s="86">
        <f>'[14]Nodarbību saraksts'!S18</f>
        <v>0.70833333333333337</v>
      </c>
      <c r="T186" s="86">
        <f>'[14]Nodarbību saraksts'!T18</f>
        <v>0.77083333333333337</v>
      </c>
    </row>
    <row r="187" spans="1:20" ht="15" customHeight="1">
      <c r="A187" s="58" t="s">
        <v>30</v>
      </c>
      <c r="B187" s="88"/>
      <c r="C187" s="88"/>
      <c r="D187" s="85" t="str">
        <f>'[14]Nodarbību saraksts'!D19</f>
        <v>Studijas</v>
      </c>
      <c r="E187" s="85">
        <f>'[14]Nodarbību saraksts'!E19</f>
        <v>0</v>
      </c>
      <c r="F187" s="85" t="str">
        <f>'[14]Nodarbību saraksts'!F19</f>
        <v>LSPA</v>
      </c>
      <c r="G187" s="85" t="str">
        <f>'[14]Nodarbību saraksts'!G19</f>
        <v>Brīvības gatve 333, Vidzemes priekšpilsēta, Rīga</v>
      </c>
      <c r="H187" s="85">
        <f>'[14]Nodarbību saraksts'!H19</f>
        <v>0</v>
      </c>
      <c r="I187" s="85" t="str">
        <f>'[14]Nodarbību saraksts'!I19</f>
        <v>03.;10.;17.;24.</v>
      </c>
      <c r="J187" s="85" t="str">
        <f>'[14]Nodarbību saraksts'!J19</f>
        <v>01.;08.;15.;22.;29.</v>
      </c>
      <c r="K187" s="85" t="str">
        <f>'[14]Nodarbību saraksts'!K19</f>
        <v>05.;12.;13.;26.</v>
      </c>
      <c r="L187" s="85" t="str">
        <f>'[14]Nodarbību saraksts'!L19</f>
        <v>03.;10.;17.</v>
      </c>
      <c r="M187" s="85" t="str">
        <f>'[14]Nodarbību saraksts'!M19</f>
        <v>07.;14.;21.;28.</v>
      </c>
      <c r="N187" s="85" t="str">
        <f>'[14]Nodarbību saraksts'!N19</f>
        <v>04.;11.;18.;25.</v>
      </c>
      <c r="O187" s="85" t="str">
        <f>'[14]Nodarbību saraksts'!O19</f>
        <v>04.;11.;18.;25.</v>
      </c>
      <c r="P187" s="85" t="str">
        <f>'[14]Nodarbību saraksts'!P19</f>
        <v>01.;08.;22.;29.</v>
      </c>
      <c r="Q187" s="85" t="str">
        <f>'[14]Nodarbību saraksts'!Q19</f>
        <v>06.;13.;20.;27.</v>
      </c>
      <c r="R187" s="85">
        <f>'[14]Nodarbību saraksts'!R19</f>
        <v>0</v>
      </c>
      <c r="S187" s="86">
        <f>'[14]Nodarbību saraksts'!S19</f>
        <v>0.33333333333333331</v>
      </c>
      <c r="T187" s="86">
        <f>'[14]Nodarbību saraksts'!T19</f>
        <v>0.70833333333333337</v>
      </c>
    </row>
    <row r="188" spans="1:20" ht="15" customHeight="1">
      <c r="A188" s="58" t="s">
        <v>31</v>
      </c>
      <c r="B188" s="88"/>
      <c r="C188" s="88"/>
      <c r="D188" s="85" t="str">
        <f>'[14]Nodarbību saraksts'!D20</f>
        <v>3.5.</v>
      </c>
      <c r="E188" s="85" t="str">
        <f>'[14]Nodarbību saraksts'!E20</f>
        <v>3. grupa</v>
      </c>
      <c r="F188" s="85" t="str">
        <f>'[14]Nodarbību saraksts'!F20</f>
        <v>Nautrēnu vidusskola</v>
      </c>
      <c r="G188" s="85" t="str">
        <f>'[14]Nodarbību saraksts'!G20</f>
        <v>Rēzeknes nov., Nautrēnu pag., Rogovka</v>
      </c>
      <c r="H188" s="85">
        <f>'[14]Nodarbību saraksts'!H20</f>
        <v>15</v>
      </c>
      <c r="I188" s="85" t="str">
        <f>'[14]Nodarbību saraksts'!I20</f>
        <v>09.;16.;29.</v>
      </c>
      <c r="J188" s="85" t="str">
        <f>'[14]Nodarbību saraksts'!J20</f>
        <v>11.;18.;27.</v>
      </c>
      <c r="K188" s="85" t="str">
        <f>'[14]Nodarbību saraksts'!K20</f>
        <v>03.;10.;17.;24.</v>
      </c>
      <c r="L188" s="85" t="str">
        <f>'[14]Nodarbību saraksts'!L20</f>
        <v>08.;15.;22.</v>
      </c>
      <c r="M188" s="85" t="str">
        <f>'[14]Nodarbību saraksts'!M20</f>
        <v>12.;19.;26.</v>
      </c>
      <c r="N188" s="85" t="str">
        <f>'[14]Nodarbību saraksts'!N20</f>
        <v>02.;09.;16.;23.</v>
      </c>
      <c r="O188" s="85" t="str">
        <f>'[14]Nodarbību saraksts'!O20</f>
        <v>02.;09.;16.</v>
      </c>
      <c r="P188" s="85" t="str">
        <f>'[14]Nodarbību saraksts'!P20</f>
        <v>06.;13.;20.;27.</v>
      </c>
      <c r="Q188" s="85" t="str">
        <f>'[14]Nodarbību saraksts'!Q20</f>
        <v>05.;18.;25.</v>
      </c>
      <c r="R188" s="85">
        <f>'[14]Nodarbību saraksts'!R20</f>
        <v>0</v>
      </c>
      <c r="S188" s="86">
        <f>'[14]Nodarbību saraksts'!S20</f>
        <v>0.58333333333333337</v>
      </c>
      <c r="T188" s="86">
        <f>'[14]Nodarbību saraksts'!T20</f>
        <v>0.64583333333333337</v>
      </c>
    </row>
    <row r="189" spans="1:20" ht="30" customHeight="1">
      <c r="A189" s="58" t="s">
        <v>32</v>
      </c>
      <c r="B189" s="88"/>
      <c r="C189" s="88"/>
      <c r="D189" s="85" t="str">
        <f>'[14]Nodarbību saraksts'!D21</f>
        <v>Slodze +0,05</v>
      </c>
      <c r="E189" s="85">
        <f>'[14]Nodarbību saraksts'!E21</f>
        <v>0</v>
      </c>
      <c r="F189" s="85">
        <f>'[14]Nodarbību saraksts'!F21</f>
        <v>0</v>
      </c>
      <c r="G189" s="85">
        <f>'[14]Nodarbību saraksts'!G21</f>
        <v>0</v>
      </c>
      <c r="H189" s="85">
        <f>'[14]Nodarbību saraksts'!H21</f>
        <v>0</v>
      </c>
      <c r="I189" s="85">
        <f>'[14]Nodarbību saraksts'!I21</f>
        <v>0</v>
      </c>
      <c r="J189" s="85">
        <f>'[14]Nodarbību saraksts'!J21</f>
        <v>0</v>
      </c>
      <c r="K189" s="85">
        <f>'[14]Nodarbību saraksts'!K21</f>
        <v>0</v>
      </c>
      <c r="L189" s="85">
        <f>'[14]Nodarbību saraksts'!L21</f>
        <v>0</v>
      </c>
      <c r="M189" s="85">
        <f>'[14]Nodarbību saraksts'!M21</f>
        <v>0</v>
      </c>
      <c r="N189" s="85">
        <f>'[14]Nodarbību saraksts'!N21</f>
        <v>0</v>
      </c>
      <c r="O189" s="85">
        <f>'[14]Nodarbību saraksts'!O21</f>
        <v>0</v>
      </c>
      <c r="P189" s="85">
        <f>'[14]Nodarbību saraksts'!P21</f>
        <v>0</v>
      </c>
      <c r="Q189" s="85">
        <f>'[14]Nodarbību saraksts'!Q21</f>
        <v>0</v>
      </c>
      <c r="R189" s="85">
        <f>'[14]Nodarbību saraksts'!R21</f>
        <v>0</v>
      </c>
      <c r="S189" s="86">
        <f>'[14]Nodarbību saraksts'!S21</f>
        <v>0</v>
      </c>
      <c r="T189" s="86">
        <f>'[14]Nodarbību saraksts'!T21</f>
        <v>0</v>
      </c>
    </row>
    <row r="190" spans="1:20" ht="15">
      <c r="A190" s="58" t="s">
        <v>33</v>
      </c>
      <c r="B190" s="89"/>
      <c r="C190" s="89"/>
      <c r="D190" s="85">
        <f>'[14]Nodarbību saraksts'!D22</f>
        <v>0</v>
      </c>
      <c r="E190" s="85">
        <f>'[14]Nodarbību saraksts'!E22</f>
        <v>0</v>
      </c>
      <c r="F190" s="85">
        <f>'[14]Nodarbību saraksts'!F22</f>
        <v>0</v>
      </c>
      <c r="G190" s="85">
        <f>'[14]Nodarbību saraksts'!G22</f>
        <v>0</v>
      </c>
      <c r="H190" s="85">
        <f>'[14]Nodarbību saraksts'!H22</f>
        <v>0</v>
      </c>
      <c r="I190" s="85">
        <f>'[14]Nodarbību saraksts'!I22</f>
        <v>0</v>
      </c>
      <c r="J190" s="85">
        <f>'[14]Nodarbību saraksts'!J22</f>
        <v>0</v>
      </c>
      <c r="K190" s="85">
        <f>'[14]Nodarbību saraksts'!K22</f>
        <v>0</v>
      </c>
      <c r="L190" s="85">
        <f>'[14]Nodarbību saraksts'!L22</f>
        <v>0</v>
      </c>
      <c r="M190" s="85">
        <f>'[14]Nodarbību saraksts'!M22</f>
        <v>0</v>
      </c>
      <c r="N190" s="85">
        <f>'[14]Nodarbību saraksts'!N22</f>
        <v>0</v>
      </c>
      <c r="O190" s="85">
        <f>'[14]Nodarbību saraksts'!O22</f>
        <v>0</v>
      </c>
      <c r="P190" s="85">
        <f>'[14]Nodarbību saraksts'!P22</f>
        <v>0</v>
      </c>
      <c r="Q190" s="85">
        <f>'[14]Nodarbību saraksts'!Q22</f>
        <v>0</v>
      </c>
      <c r="R190" s="85">
        <f>'[14]Nodarbību saraksts'!R22</f>
        <v>0</v>
      </c>
      <c r="S190" s="86">
        <f>'[14]Nodarbību saraksts'!S22</f>
        <v>0</v>
      </c>
      <c r="T190" s="86">
        <f>'[14]Nodarbību saraksts'!T22</f>
        <v>0</v>
      </c>
    </row>
    <row r="191" spans="1:20">
      <c r="A191" s="69"/>
      <c r="B191" s="70"/>
      <c r="C191" s="70"/>
      <c r="D191" s="70"/>
      <c r="E191" s="70"/>
      <c r="F191" s="70"/>
      <c r="G191" s="70"/>
      <c r="H191" s="70">
        <f>SUM(H181:H188)</f>
        <v>85</v>
      </c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</row>
    <row r="192" spans="1:20">
      <c r="A192" s="73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</row>
    <row r="193" spans="1:20" ht="30">
      <c r="A193" s="58" t="s">
        <v>22</v>
      </c>
      <c r="B193" s="87" t="str">
        <f>'[15]Nodarbību saraksts'!B13</f>
        <v>Sanita Kuzminska</v>
      </c>
      <c r="C193" s="87">
        <f>'[15]Nodarbību saraksts'!C13</f>
        <v>29394371</v>
      </c>
      <c r="D193" s="85" t="str">
        <f>'[15]Nodarbību saraksts'!D13</f>
        <v>VAM 1.MG</v>
      </c>
      <c r="E193" s="85" t="str">
        <f>'[15]Nodarbību saraksts'!E13</f>
        <v>1.grupa</v>
      </c>
      <c r="F193" s="85" t="str">
        <f>'[15]Nodarbību saraksts'!F13</f>
        <v>Rēzeknes 2.vidusskola</v>
      </c>
      <c r="G193" s="85" t="str">
        <f>'[15]Nodarbību saraksts'!G13</f>
        <v>Pulkveža Brieža iela 29/31, Rēzekne</v>
      </c>
      <c r="H193" s="85">
        <f>'[15]Nodarbību saraksts'!H13</f>
        <v>14</v>
      </c>
      <c r="I193" s="85" t="str">
        <f>'[15]Nodarbību saraksts'!I13</f>
        <v>20.</v>
      </c>
      <c r="J193" s="85">
        <f>'[15]Nodarbību saraksts'!J13</f>
        <v>0</v>
      </c>
      <c r="K193" s="85" t="str">
        <f>'[15]Nodarbību saraksts'!K13</f>
        <v>08.;22.</v>
      </c>
      <c r="L193" s="85" t="str">
        <f>'[15]Nodarbību saraksts'!L13</f>
        <v>13.</v>
      </c>
      <c r="M193" s="85" t="str">
        <f>'[15]Nodarbību saraksts'!M13</f>
        <v>24.</v>
      </c>
      <c r="N193" s="85" t="str">
        <f>'[15]Nodarbību saraksts'!N13</f>
        <v>21.</v>
      </c>
      <c r="O193" s="85" t="str">
        <f>'[15]Nodarbību saraksts'!O13</f>
        <v>21.</v>
      </c>
      <c r="P193" s="85" t="str">
        <f>'[15]Nodarbību saraksts'!P13</f>
        <v>11.</v>
      </c>
      <c r="Q193" s="85" t="str">
        <f>'[15]Nodarbību saraksts'!Q13</f>
        <v>16.</v>
      </c>
      <c r="R193" s="85">
        <f>'[15]Nodarbību saraksts'!R13</f>
        <v>0</v>
      </c>
      <c r="S193" s="86">
        <f>'[15]Nodarbību saraksts'!S13</f>
        <v>0.35416666666666669</v>
      </c>
      <c r="T193" s="86">
        <f>'[15]Nodarbību saraksts'!T13</f>
        <v>0.6875</v>
      </c>
    </row>
    <row r="194" spans="1:20" ht="30" customHeight="1">
      <c r="A194" s="58" t="s">
        <v>24</v>
      </c>
      <c r="B194" s="88"/>
      <c r="C194" s="88"/>
      <c r="D194" s="85" t="str">
        <f>'[15]Nodarbību saraksts'!D14</f>
        <v>VAM 1.MG</v>
      </c>
      <c r="E194" s="85" t="str">
        <f>'[15]Nodarbību saraksts'!E14</f>
        <v>1.grupa</v>
      </c>
      <c r="F194" s="85" t="str">
        <f>'[15]Nodarbību saraksts'!F14</f>
        <v>Rēzeknes tehnikums</v>
      </c>
      <c r="G194" s="85" t="str">
        <f>'[15]Nodarbību saraksts'!G14</f>
        <v>Varoņu iela 11a, Rēzekne</v>
      </c>
      <c r="H194" s="85">
        <f>'[15]Nodarbību saraksts'!H14</f>
        <v>13</v>
      </c>
      <c r="I194" s="85" t="str">
        <f>'[15]Nodarbību saraksts'!I14</f>
        <v>28.</v>
      </c>
      <c r="J194" s="85" t="str">
        <f>'[15]Nodarbību saraksts'!J14</f>
        <v>28.</v>
      </c>
      <c r="K194" s="85" t="str">
        <f>'[15]Nodarbību saraksts'!K14</f>
        <v>30.</v>
      </c>
      <c r="L194" s="85" t="str">
        <f>'[15]Nodarbību saraksts'!L14</f>
        <v>08.</v>
      </c>
      <c r="M194" s="85" t="str">
        <f>'[15]Nodarbību saraksts'!M14</f>
        <v>18.</v>
      </c>
      <c r="N194" s="85" t="str">
        <f>'[15]Nodarbību saraksts'!N14</f>
        <v>15.</v>
      </c>
      <c r="O194" s="85" t="str">
        <f>'[15]Nodarbību saraksts'!O14</f>
        <v>22.</v>
      </c>
      <c r="P194" s="85" t="str">
        <f>'[15]Nodarbību saraksts'!P14</f>
        <v>05.</v>
      </c>
      <c r="Q194" s="85" t="str">
        <f>'[15]Nodarbību saraksts'!Q14</f>
        <v>17.</v>
      </c>
      <c r="R194" s="85">
        <f>'[15]Nodarbību saraksts'!R14</f>
        <v>0</v>
      </c>
      <c r="S194" s="86">
        <f>'[15]Nodarbību saraksts'!S14</f>
        <v>0.35416666666666669</v>
      </c>
      <c r="T194" s="86">
        <f>'[15]Nodarbību saraksts'!T14</f>
        <v>0.6875</v>
      </c>
    </row>
    <row r="195" spans="1:20" ht="30" customHeight="1">
      <c r="A195" s="58" t="s">
        <v>25</v>
      </c>
      <c r="B195" s="88"/>
      <c r="C195" s="88"/>
      <c r="D195" s="85" t="str">
        <f>'[15]Nodarbību saraksts'!D15</f>
        <v>VAM 1.MG</v>
      </c>
      <c r="E195" s="85" t="str">
        <f>'[15]Nodarbību saraksts'!E15</f>
        <v>1.grupa</v>
      </c>
      <c r="F195" s="85" t="str">
        <f>'[15]Nodarbību saraksts'!F15</f>
        <v>Rēzeknes 4.vidusskola</v>
      </c>
      <c r="G195" s="85" t="str">
        <f>'[15]Nodarbību saraksts'!G15</f>
        <v>Viļānu iela 2, Rēzekne</v>
      </c>
      <c r="H195" s="85">
        <f>'[15]Nodarbību saraksts'!H15</f>
        <v>9</v>
      </c>
      <c r="I195" s="85">
        <f>'[15]Nodarbību saraksts'!I15</f>
        <v>0</v>
      </c>
      <c r="J195" s="85">
        <f>'[15]Nodarbību saraksts'!J15</f>
        <v>0</v>
      </c>
      <c r="K195" s="85" t="str">
        <f>'[15]Nodarbību saraksts'!K15</f>
        <v>15.</v>
      </c>
      <c r="L195" s="85" t="str">
        <f>'[15]Nodarbību saraksts'!L15</f>
        <v>07.</v>
      </c>
      <c r="M195" s="85" t="str">
        <f>'[15]Nodarbību saraksts'!M15</f>
        <v>17.</v>
      </c>
      <c r="N195" s="85" t="str">
        <f>'[15]Nodarbību saraksts'!N15</f>
        <v>14.</v>
      </c>
      <c r="O195" s="85" t="str">
        <f>'[15]Nodarbību saraksts'!O15</f>
        <v>28.</v>
      </c>
      <c r="P195" s="85" t="str">
        <f>'[15]Nodarbību saraksts'!P15</f>
        <v>04.</v>
      </c>
      <c r="Q195" s="85" t="str">
        <f>'[15]Nodarbību saraksts'!Q15</f>
        <v>09.</v>
      </c>
      <c r="R195" s="85">
        <f>'[15]Nodarbību saraksts'!R15</f>
        <v>0</v>
      </c>
      <c r="S195" s="86">
        <f>'[15]Nodarbību saraksts'!S15</f>
        <v>0.35416666666666669</v>
      </c>
      <c r="T195" s="86">
        <f>'[15]Nodarbību saraksts'!T15</f>
        <v>0.6875</v>
      </c>
    </row>
    <row r="196" spans="1:20" ht="30" customHeight="1">
      <c r="A196" s="58" t="s">
        <v>27</v>
      </c>
      <c r="B196" s="88"/>
      <c r="C196" s="88"/>
      <c r="D196" s="85" t="str">
        <f>'[15]Nodarbību saraksts'!D16</f>
        <v>VAM 2.MG</v>
      </c>
      <c r="E196" s="85" t="str">
        <f>'[15]Nodarbību saraksts'!E16</f>
        <v>1.grupa</v>
      </c>
      <c r="F196" s="85" t="str">
        <f>'[15]Nodarbību saraksts'!F16</f>
        <v>Rēzeknes 4.vidusskola</v>
      </c>
      <c r="G196" s="85" t="str">
        <f>'[15]Nodarbību saraksts'!G16</f>
        <v>Viļānu iela 2, Rēzekne</v>
      </c>
      <c r="H196" s="85">
        <f>'[15]Nodarbību saraksts'!H16</f>
        <v>11</v>
      </c>
      <c r="I196" s="85">
        <f>'[15]Nodarbību saraksts'!I16</f>
        <v>0</v>
      </c>
      <c r="J196" s="85">
        <f>'[15]Nodarbību saraksts'!J16</f>
        <v>0</v>
      </c>
      <c r="K196" s="85" t="str">
        <f>'[15]Nodarbību saraksts'!K16</f>
        <v>16.</v>
      </c>
      <c r="L196" s="85" t="str">
        <f>'[15]Nodarbību saraksts'!L16</f>
        <v>14.</v>
      </c>
      <c r="M196" s="85" t="str">
        <f>'[15]Nodarbību saraksts'!M16</f>
        <v>25.</v>
      </c>
      <c r="N196" s="85" t="str">
        <f>'[15]Nodarbību saraksts'!N16</f>
        <v>22.</v>
      </c>
      <c r="O196" s="85" t="str">
        <f>'[15]Nodarbību saraksts'!O16</f>
        <v>29.</v>
      </c>
      <c r="P196" s="85" t="str">
        <f>'[15]Nodarbību saraksts'!P16</f>
        <v>26.</v>
      </c>
      <c r="Q196" s="85" t="str">
        <f>'[15]Nodarbību saraksts'!Q16</f>
        <v>03.</v>
      </c>
      <c r="R196" s="85">
        <f>'[15]Nodarbību saraksts'!R16</f>
        <v>0</v>
      </c>
      <c r="S196" s="86">
        <f>'[15]Nodarbību saraksts'!S16</f>
        <v>0.35416666666666669</v>
      </c>
      <c r="T196" s="86">
        <f>'[15]Nodarbību saraksts'!T16</f>
        <v>0.6875</v>
      </c>
    </row>
    <row r="197" spans="1:20" ht="15" customHeight="1">
      <c r="A197" s="58" t="s">
        <v>28</v>
      </c>
      <c r="B197" s="88"/>
      <c r="C197" s="88"/>
      <c r="D197" s="85" t="str">
        <f>'[15]Nodarbību saraksts'!D17</f>
        <v>1.1.</v>
      </c>
      <c r="E197" s="85" t="str">
        <f>'[15]Nodarbību saraksts'!E17</f>
        <v>1.grupa</v>
      </c>
      <c r="F197" s="85" t="str">
        <f>'[15]Nodarbību saraksts'!F17</f>
        <v>Rēzeknes 2.vidusskola</v>
      </c>
      <c r="G197" s="85" t="str">
        <f>'[15]Nodarbību saraksts'!G17</f>
        <v>Pulkveža Brieža iela 29/31, Rēzekne</v>
      </c>
      <c r="H197" s="85">
        <f>'[15]Nodarbību saraksts'!H17</f>
        <v>15</v>
      </c>
      <c r="I197" s="85" t="str">
        <f>'[15]Nodarbību saraksts'!I17</f>
        <v>15.;22.;29.</v>
      </c>
      <c r="J197" s="85" t="str">
        <f>'[15]Nodarbību saraksts'!J17</f>
        <v>06.;13.;27.</v>
      </c>
      <c r="K197" s="85" t="str">
        <f>'[15]Nodarbību saraksts'!K17</f>
        <v>03.;10.;17.;25.</v>
      </c>
      <c r="L197" s="85" t="str">
        <f>'[15]Nodarbību saraksts'!L17</f>
        <v>09.;16.;21.</v>
      </c>
      <c r="M197" s="85" t="str">
        <f>'[15]Nodarbību saraksts'!M17</f>
        <v>13.;20.;27.</v>
      </c>
      <c r="N197" s="85" t="str">
        <f>'[15]Nodarbību saraksts'!N17</f>
        <v>03.;10.;17.;24.</v>
      </c>
      <c r="O197" s="85" t="str">
        <f>'[15]Nodarbību saraksts'!O17</f>
        <v>03.;10.;24.</v>
      </c>
      <c r="P197" s="85" t="str">
        <f>'[15]Nodarbību saraksts'!P17</f>
        <v>06.;19.;21.;28.</v>
      </c>
      <c r="Q197" s="85" t="str">
        <f>'[15]Nodarbību saraksts'!Q17</f>
        <v>05.;19.;26.</v>
      </c>
      <c r="R197" s="85">
        <f>'[15]Nodarbību saraksts'!R17</f>
        <v>0</v>
      </c>
      <c r="S197" s="86">
        <f>'[15]Nodarbību saraksts'!S17</f>
        <v>0.56944444444444442</v>
      </c>
      <c r="T197" s="86">
        <f>'[15]Nodarbību saraksts'!T17</f>
        <v>0.63194444444444442</v>
      </c>
    </row>
    <row r="198" spans="1:20" ht="15" customHeight="1">
      <c r="A198" s="58" t="s">
        <v>29</v>
      </c>
      <c r="B198" s="88"/>
      <c r="C198" s="88"/>
      <c r="D198" s="85" t="str">
        <f>'[15]Nodarbību saraksts'!D18</f>
        <v>2.3.</v>
      </c>
      <c r="E198" s="85" t="str">
        <f>'[15]Nodarbību saraksts'!E18</f>
        <v>1.grupa</v>
      </c>
      <c r="F198" s="85" t="str">
        <f>'[15]Nodarbību saraksts'!F18</f>
        <v>Rēzeknes 4.vidusskola</v>
      </c>
      <c r="G198" s="85" t="str">
        <f>'[15]Nodarbību saraksts'!G18</f>
        <v>Viļānu iela 2, Rēzekne</v>
      </c>
      <c r="H198" s="85">
        <f>'[15]Nodarbību saraksts'!H18</f>
        <v>29</v>
      </c>
      <c r="I198" s="85" t="str">
        <f>'[15]Nodarbību saraksts'!I18</f>
        <v>16.;23.;30.</v>
      </c>
      <c r="J198" s="85" t="str">
        <f>'[15]Nodarbību saraksts'!J18</f>
        <v>07.;14.;28.</v>
      </c>
      <c r="K198" s="85" t="str">
        <f>'[15]Nodarbību saraksts'!K18</f>
        <v>04.;11.;24.</v>
      </c>
      <c r="L198" s="85" t="str">
        <f>'[15]Nodarbību saraksts'!L18</f>
        <v>09.;16.;20.</v>
      </c>
      <c r="M198" s="85" t="str">
        <f>'[15]Nodarbību saraksts'!M18</f>
        <v>13.;20.;27.</v>
      </c>
      <c r="N198" s="85" t="str">
        <f>'[15]Nodarbību saraksts'!N18</f>
        <v>03.;10.;17.;24.</v>
      </c>
      <c r="O198" s="85" t="str">
        <f>'[15]Nodarbību saraksts'!O18</f>
        <v>03.;10.;24.</v>
      </c>
      <c r="P198" s="85" t="str">
        <f>'[15]Nodarbību saraksts'!P18</f>
        <v>05.;19.;21.;28.</v>
      </c>
      <c r="Q198" s="85" t="str">
        <f>'[15]Nodarbību saraksts'!Q18</f>
        <v>05.;19.;26.</v>
      </c>
      <c r="R198" s="85">
        <f>'[15]Nodarbību saraksts'!R18</f>
        <v>0</v>
      </c>
      <c r="S198" s="86">
        <f>'[15]Nodarbību saraksts'!S18</f>
        <v>0.6875</v>
      </c>
      <c r="T198" s="86">
        <f>'[15]Nodarbību saraksts'!T18</f>
        <v>0.75</v>
      </c>
    </row>
    <row r="199" spans="1:20" ht="15" customHeight="1">
      <c r="A199" s="58" t="s">
        <v>30</v>
      </c>
      <c r="B199" s="88"/>
      <c r="C199" s="88"/>
      <c r="D199" s="85" t="str">
        <f>'[15]Nodarbību saraksts'!D19</f>
        <v>4.7.</v>
      </c>
      <c r="E199" s="85" t="str">
        <f>'[15]Nodarbību saraksts'!E19</f>
        <v>1.grupa</v>
      </c>
      <c r="F199" s="85" t="str">
        <f>'[15]Nodarbību saraksts'!F19</f>
        <v>Rēzeknes 4.vidusskola</v>
      </c>
      <c r="G199" s="85" t="str">
        <f>'[15]Nodarbību saraksts'!G19</f>
        <v>Viļānu iela 2, Rēzekne</v>
      </c>
      <c r="H199" s="85">
        <f>'[15]Nodarbību saraksts'!H19</f>
        <v>45</v>
      </c>
      <c r="I199" s="85" t="str">
        <f>'[15]Nodarbību saraksts'!I19</f>
        <v>15.;22.;29.</v>
      </c>
      <c r="J199" s="85" t="str">
        <f>'[15]Nodarbību saraksts'!J19</f>
        <v>06.;13.;27.</v>
      </c>
      <c r="K199" s="85" t="str">
        <f>'[15]Nodarbību saraksts'!K19</f>
        <v>03.;10.;17.;24.</v>
      </c>
      <c r="L199" s="85" t="str">
        <f>'[15]Nodarbību saraksts'!L19</f>
        <v>08.;15.;22.</v>
      </c>
      <c r="M199" s="85" t="str">
        <f>'[15]Nodarbību saraksts'!M19</f>
        <v>12.;19.;26.</v>
      </c>
      <c r="N199" s="85" t="str">
        <f>'[15]Nodarbību saraksts'!N19</f>
        <v>02.;09.;16.;23.</v>
      </c>
      <c r="O199" s="85" t="str">
        <f>'[15]Nodarbību saraksts'!O19</f>
        <v>02.;09.;23.</v>
      </c>
      <c r="P199" s="85" t="str">
        <f>'[15]Nodarbību saraksts'!P19</f>
        <v>06.;20.;25.;27.</v>
      </c>
      <c r="Q199" s="85" t="str">
        <f>'[15]Nodarbību saraksts'!Q19</f>
        <v>03.;18.;25.</v>
      </c>
      <c r="R199" s="85">
        <f>'[15]Nodarbību saraksts'!R19</f>
        <v>0</v>
      </c>
      <c r="S199" s="86">
        <f>'[15]Nodarbību saraksts'!S19</f>
        <v>0.6875</v>
      </c>
      <c r="T199" s="86">
        <f>'[15]Nodarbību saraksts'!T19</f>
        <v>0.75</v>
      </c>
    </row>
    <row r="200" spans="1:20" ht="15" customHeight="1">
      <c r="A200" s="58" t="s">
        <v>31</v>
      </c>
      <c r="B200" s="88"/>
      <c r="C200" s="88"/>
      <c r="D200" s="85" t="str">
        <f>'[15]Nodarbību saraksts'!D20</f>
        <v>Studijas</v>
      </c>
      <c r="E200" s="85">
        <f>'[15]Nodarbību saraksts'!E20</f>
        <v>0</v>
      </c>
      <c r="F200" s="85" t="str">
        <f>'[15]Nodarbību saraksts'!F20</f>
        <v>LSPA</v>
      </c>
      <c r="G200" s="85" t="str">
        <f>'[15]Nodarbību saraksts'!G20</f>
        <v>Brīvības gatve 333, Vidzemes priekšpilsēta, Rīga</v>
      </c>
      <c r="H200" s="85">
        <f>'[15]Nodarbību saraksts'!H20</f>
        <v>0</v>
      </c>
      <c r="I200" s="85" t="str">
        <f>'[15]Nodarbību saraksts'!I20</f>
        <v>03.;10.;17.;24.</v>
      </c>
      <c r="J200" s="85" t="str">
        <f>'[15]Nodarbību saraksts'!J20</f>
        <v>01.;08.;15.;22.;29.</v>
      </c>
      <c r="K200" s="85" t="str">
        <f>'[15]Nodarbību saraksts'!K20</f>
        <v>05.;12.;26.</v>
      </c>
      <c r="L200" s="85" t="str">
        <f>'[15]Nodarbību saraksts'!L20</f>
        <v>03.;10.;17.</v>
      </c>
      <c r="M200" s="85" t="str">
        <f>'[15]Nodarbību saraksts'!M20</f>
        <v>07.;14.;21.;28.</v>
      </c>
      <c r="N200" s="85" t="str">
        <f>'[15]Nodarbību saraksts'!N20</f>
        <v>04.;11.;18.;25.</v>
      </c>
      <c r="O200" s="85" t="str">
        <f>'[15]Nodarbību saraksts'!O20</f>
        <v>04.;11.;18.;25.</v>
      </c>
      <c r="P200" s="85" t="str">
        <f>'[15]Nodarbību saraksts'!P20</f>
        <v>01.;22.;29.</v>
      </c>
      <c r="Q200" s="85" t="str">
        <f>'[15]Nodarbību saraksts'!Q20</f>
        <v>06.;13.;20.;27.</v>
      </c>
      <c r="R200" s="85">
        <f>'[15]Nodarbību saraksts'!R20</f>
        <v>0</v>
      </c>
      <c r="S200" s="86">
        <f>'[15]Nodarbību saraksts'!S20</f>
        <v>0</v>
      </c>
      <c r="T200" s="86">
        <f>'[15]Nodarbību saraksts'!T20</f>
        <v>0</v>
      </c>
    </row>
    <row r="201" spans="1:20" ht="30" customHeight="1">
      <c r="A201" s="58" t="s">
        <v>32</v>
      </c>
      <c r="B201" s="88"/>
      <c r="C201" s="88"/>
      <c r="D201" s="85" t="str">
        <f>'[15]Nodarbību saraksts'!D21</f>
        <v>Slodze +0,05</v>
      </c>
      <c r="E201" s="85">
        <f>'[15]Nodarbību saraksts'!E21</f>
        <v>0</v>
      </c>
      <c r="F201" s="85">
        <f>'[15]Nodarbību saraksts'!F21</f>
        <v>0</v>
      </c>
      <c r="G201" s="85">
        <f>'[15]Nodarbību saraksts'!G21</f>
        <v>0</v>
      </c>
      <c r="H201" s="85">
        <f>'[15]Nodarbību saraksts'!H21</f>
        <v>0</v>
      </c>
      <c r="I201" s="85">
        <f>'[15]Nodarbību saraksts'!I21</f>
        <v>0</v>
      </c>
      <c r="J201" s="85">
        <f>'[15]Nodarbību saraksts'!J21</f>
        <v>0</v>
      </c>
      <c r="K201" s="85">
        <f>'[15]Nodarbību saraksts'!K21</f>
        <v>0</v>
      </c>
      <c r="L201" s="85">
        <f>'[15]Nodarbību saraksts'!L21</f>
        <v>0</v>
      </c>
      <c r="M201" s="85">
        <f>'[15]Nodarbību saraksts'!M21</f>
        <v>0</v>
      </c>
      <c r="N201" s="85">
        <f>'[15]Nodarbību saraksts'!N21</f>
        <v>0</v>
      </c>
      <c r="O201" s="85">
        <f>'[15]Nodarbību saraksts'!O21</f>
        <v>0</v>
      </c>
      <c r="P201" s="85">
        <f>'[15]Nodarbību saraksts'!P21</f>
        <v>0</v>
      </c>
      <c r="Q201" s="85">
        <f>'[15]Nodarbību saraksts'!Q21</f>
        <v>0</v>
      </c>
      <c r="R201" s="85">
        <f>'[15]Nodarbību saraksts'!R21</f>
        <v>0</v>
      </c>
      <c r="S201" s="86">
        <f>'[15]Nodarbību saraksts'!S21</f>
        <v>0</v>
      </c>
      <c r="T201" s="86">
        <f>'[15]Nodarbību saraksts'!T21</f>
        <v>0</v>
      </c>
    </row>
    <row r="202" spans="1:20" ht="15">
      <c r="A202" s="58" t="s">
        <v>33</v>
      </c>
      <c r="B202" s="89"/>
      <c r="C202" s="89"/>
      <c r="D202" s="85">
        <f>'[15]Nodarbību saraksts'!D22</f>
        <v>0</v>
      </c>
      <c r="E202" s="85">
        <f>'[15]Nodarbību saraksts'!E22</f>
        <v>0</v>
      </c>
      <c r="F202" s="85">
        <f>'[15]Nodarbību saraksts'!F22</f>
        <v>0</v>
      </c>
      <c r="G202" s="85">
        <f>'[15]Nodarbību saraksts'!G22</f>
        <v>0</v>
      </c>
      <c r="H202" s="85">
        <f>'[15]Nodarbību saraksts'!H22</f>
        <v>0</v>
      </c>
      <c r="I202" s="85">
        <f>'[15]Nodarbību saraksts'!I22</f>
        <v>0</v>
      </c>
      <c r="J202" s="85">
        <f>'[15]Nodarbību saraksts'!J22</f>
        <v>0</v>
      </c>
      <c r="K202" s="85">
        <f>'[15]Nodarbību saraksts'!K22</f>
        <v>0</v>
      </c>
      <c r="L202" s="85">
        <f>'[15]Nodarbību saraksts'!L22</f>
        <v>0</v>
      </c>
      <c r="M202" s="85">
        <f>'[15]Nodarbību saraksts'!M22</f>
        <v>0</v>
      </c>
      <c r="N202" s="85">
        <f>'[15]Nodarbību saraksts'!N22</f>
        <v>0</v>
      </c>
      <c r="O202" s="85">
        <f>'[15]Nodarbību saraksts'!O22</f>
        <v>0</v>
      </c>
      <c r="P202" s="85">
        <f>'[15]Nodarbību saraksts'!P22</f>
        <v>0</v>
      </c>
      <c r="Q202" s="85">
        <f>'[15]Nodarbību saraksts'!Q22</f>
        <v>0</v>
      </c>
      <c r="R202" s="85">
        <f>'[15]Nodarbību saraksts'!R22</f>
        <v>0</v>
      </c>
      <c r="S202" s="86">
        <f>'[15]Nodarbību saraksts'!S22</f>
        <v>0</v>
      </c>
      <c r="T202" s="86">
        <f>'[15]Nodarbību saraksts'!T22</f>
        <v>0</v>
      </c>
    </row>
    <row r="203" spans="1:20">
      <c r="A203" s="69"/>
      <c r="B203" s="70"/>
      <c r="C203" s="70"/>
      <c r="D203" s="70"/>
      <c r="E203" s="70"/>
      <c r="F203" s="70"/>
      <c r="G203" s="70"/>
      <c r="H203" s="70">
        <f>SUM(H193:H200)</f>
        <v>136</v>
      </c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</row>
    <row r="204" spans="1:20">
      <c r="A204" s="73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</row>
    <row r="205" spans="1:20" ht="15" customHeight="1">
      <c r="A205" s="58" t="s">
        <v>22</v>
      </c>
      <c r="B205" s="87" t="str">
        <f>'[16]Nodarbību saraksts'!B13</f>
        <v>Gunārs Lelis</v>
      </c>
      <c r="C205" s="87">
        <f>'[16]Nodarbību saraksts'!C13</f>
        <v>26165843</v>
      </c>
      <c r="D205" s="85" t="str">
        <f>'[16]Nodarbību saraksts'!D13</f>
        <v>1.1.</v>
      </c>
      <c r="E205" s="85">
        <f>'[16]Nodarbību saraksts'!E13</f>
        <v>0</v>
      </c>
      <c r="F205" s="85" t="str">
        <f>'[16]Nodarbību saraksts'!F13</f>
        <v>Kārsavas vidusskola</v>
      </c>
      <c r="G205" s="85" t="str">
        <f>'[16]Nodarbību saraksts'!G13</f>
        <v>Vienības 101, Kārsava</v>
      </c>
      <c r="H205" s="85">
        <f>'[16]Nodarbību saraksts'!H13</f>
        <v>15</v>
      </c>
      <c r="I205" s="85" t="str">
        <f>'[16]Nodarbību saraksts'!I13</f>
        <v>02.09.16.23.30</v>
      </c>
      <c r="J205" s="85" t="str">
        <f>'[16]Nodarbību saraksts'!J13</f>
        <v>07.08.</v>
      </c>
      <c r="K205" s="85" t="str">
        <f>'[16]Nodarbību saraksts'!K13</f>
        <v>04.11.</v>
      </c>
      <c r="L205" s="85" t="str">
        <f>'[16]Nodarbību saraksts'!L13</f>
        <v>02.09.</v>
      </c>
      <c r="M205" s="85" t="str">
        <f>'[16]Nodarbību saraksts'!M13</f>
        <v>13.27</v>
      </c>
      <c r="N205" s="85" t="str">
        <f>'[16]Nodarbību saraksts'!N13</f>
        <v>03.10.17.</v>
      </c>
      <c r="O205" s="85" t="str">
        <f>'[16]Nodarbību saraksts'!O13</f>
        <v>03.10.17.31.</v>
      </c>
      <c r="P205" s="85" t="str">
        <f>'[16]Nodarbību saraksts'!P13</f>
        <v>07.14.21.</v>
      </c>
      <c r="Q205" s="85" t="str">
        <f>'[16]Nodarbību saraksts'!Q13</f>
        <v>05.12.</v>
      </c>
      <c r="R205" s="85">
        <f>'[16]Nodarbību saraksts'!R13</f>
        <v>0</v>
      </c>
      <c r="S205" s="86">
        <f>'[16]Nodarbību saraksts'!S13</f>
        <v>0.52777777777777779</v>
      </c>
      <c r="T205" s="86">
        <f>'[16]Nodarbību saraksts'!T13</f>
        <v>0.59375</v>
      </c>
    </row>
    <row r="206" spans="1:20" ht="15" customHeight="1">
      <c r="A206" s="58" t="s">
        <v>24</v>
      </c>
      <c r="B206" s="88"/>
      <c r="C206" s="88"/>
      <c r="D206" s="85" t="str">
        <f>'[16]Nodarbību saraksts'!D14</f>
        <v>1.2.</v>
      </c>
      <c r="E206" s="85">
        <f>'[16]Nodarbību saraksts'!E14</f>
        <v>0</v>
      </c>
      <c r="F206" s="85" t="str">
        <f>'[16]Nodarbību saraksts'!F14</f>
        <v>Kārsavas vidusskola</v>
      </c>
      <c r="G206" s="85" t="str">
        <f>'[16]Nodarbību saraksts'!G14</f>
        <v>Vienības 101, Kārsava</v>
      </c>
      <c r="H206" s="85">
        <f>'[16]Nodarbību saraksts'!H14</f>
        <v>15</v>
      </c>
      <c r="I206" s="85" t="str">
        <f>'[16]Nodarbību saraksts'!I14</f>
        <v>06.13.15.20.</v>
      </c>
      <c r="J206" s="85" t="str">
        <f>'[16]Nodarbību saraksts'!J14</f>
        <v>04.11.</v>
      </c>
      <c r="K206" s="85" t="str">
        <f>'[16]Nodarbību saraksts'!K14</f>
        <v>01.08.15.22.29.</v>
      </c>
      <c r="L206" s="85" t="str">
        <f>'[16]Nodarbību saraksts'!L14</f>
        <v>06.13.20.</v>
      </c>
      <c r="M206" s="85" t="str">
        <f>'[16]Nodarbību saraksts'!M14</f>
        <v>10.17.24.31.</v>
      </c>
      <c r="N206" s="85" t="str">
        <f>'[16]Nodarbību saraksts'!N14</f>
        <v>07.14.21.28.</v>
      </c>
      <c r="O206" s="85" t="str">
        <f>'[16]Nodarbību saraksts'!O14</f>
        <v>07.14.21.28.</v>
      </c>
      <c r="P206" s="85" t="str">
        <f>'[16]Nodarbību saraksts'!P14</f>
        <v>11.18.25.</v>
      </c>
      <c r="Q206" s="85" t="str">
        <f>'[16]Nodarbību saraksts'!Q14</f>
        <v>09.16.30.</v>
      </c>
      <c r="R206" s="85">
        <f>'[16]Nodarbību saraksts'!R14</f>
        <v>0</v>
      </c>
      <c r="S206" s="86">
        <f>'[16]Nodarbību saraksts'!S14</f>
        <v>0.53819444444444442</v>
      </c>
      <c r="T206" s="86">
        <f>'[16]Nodarbību saraksts'!T14</f>
        <v>0.60416666666666663</v>
      </c>
    </row>
    <row r="207" spans="1:20" ht="15" customHeight="1">
      <c r="A207" s="58" t="s">
        <v>25</v>
      </c>
      <c r="B207" s="88"/>
      <c r="C207" s="88"/>
      <c r="D207" s="85" t="str">
        <f>'[16]Nodarbību saraksts'!D15</f>
        <v>2.4.</v>
      </c>
      <c r="E207" s="85">
        <f>'[16]Nodarbību saraksts'!E15</f>
        <v>0</v>
      </c>
      <c r="F207" s="85" t="str">
        <f>'[16]Nodarbību saraksts'!F15</f>
        <v>Kārsavas vidusskola</v>
      </c>
      <c r="G207" s="85" t="str">
        <f>'[16]Nodarbību saraksts'!G15</f>
        <v>Vienības 101, Kārsava</v>
      </c>
      <c r="H207" s="85">
        <f>'[16]Nodarbību saraksts'!H15</f>
        <v>15</v>
      </c>
      <c r="I207" s="85" t="str">
        <f>'[16]Nodarbību saraksts'!I15</f>
        <v>08.15.22.29.</v>
      </c>
      <c r="J207" s="85" t="str">
        <f>'[16]Nodarbību saraksts'!J15</f>
        <v>06.13.</v>
      </c>
      <c r="K207" s="85" t="str">
        <f>'[16]Nodarbību saraksts'!K15</f>
        <v>03.10.17.24.</v>
      </c>
      <c r="L207" s="85" t="str">
        <f>'[16]Nodarbību saraksts'!L15</f>
        <v>01.08.15.</v>
      </c>
      <c r="M207" s="85" t="str">
        <f>'[16]Nodarbību saraksts'!M15</f>
        <v>12.19.26.</v>
      </c>
      <c r="N207" s="85" t="str">
        <f>'[16]Nodarbību saraksts'!N15</f>
        <v>02.09.16.23.</v>
      </c>
      <c r="O207" s="85" t="str">
        <f>'[16]Nodarbību saraksts'!O15</f>
        <v>02.09.16.23.30.</v>
      </c>
      <c r="P207" s="85" t="str">
        <f>'[16]Nodarbību saraksts'!P15</f>
        <v>06.13.20.27.</v>
      </c>
      <c r="Q207" s="85" t="str">
        <f>'[16]Nodarbību saraksts'!Q15</f>
        <v>11.18.25.</v>
      </c>
      <c r="R207" s="85">
        <f>'[16]Nodarbību saraksts'!R15</f>
        <v>0</v>
      </c>
      <c r="S207" s="86">
        <f>'[16]Nodarbību saraksts'!S15</f>
        <v>0.60069444444444442</v>
      </c>
      <c r="T207" s="86">
        <f>'[16]Nodarbību saraksts'!T15</f>
        <v>0.65625</v>
      </c>
    </row>
    <row r="208" spans="1:20" ht="45" customHeight="1">
      <c r="A208" s="58" t="s">
        <v>27</v>
      </c>
      <c r="B208" s="88"/>
      <c r="C208" s="88"/>
      <c r="D208" s="85" t="str">
        <f>'[16]Nodarbību saraksts'!D16</f>
        <v>Speciālais kurss</v>
      </c>
      <c r="E208" s="85">
        <f>'[16]Nodarbību saraksts'!E16</f>
        <v>0</v>
      </c>
      <c r="F208" s="85" t="str">
        <f>'[16]Nodarbību saraksts'!F16</f>
        <v>Kārsavas vidusskola</v>
      </c>
      <c r="G208" s="85" t="str">
        <f>'[16]Nodarbību saraksts'!G16</f>
        <v>Vienības 101, Kārsava</v>
      </c>
      <c r="H208" s="85">
        <f>'[16]Nodarbību saraksts'!H16</f>
        <v>15</v>
      </c>
      <c r="I208" s="85" t="str">
        <f>'[16]Nodarbību saraksts'!I16</f>
        <v>06.13.20.27.</v>
      </c>
      <c r="J208" s="85" t="str">
        <f>'[16]Nodarbību saraksts'!J16</f>
        <v>04.11.18.</v>
      </c>
      <c r="K208" s="85" t="str">
        <f>'[16]Nodarbību saraksts'!K16</f>
        <v>01.08.15.22.29.</v>
      </c>
      <c r="L208" s="85" t="str">
        <f>'[16]Nodarbību saraksts'!L16</f>
        <v>06.13.20.</v>
      </c>
      <c r="M208" s="85" t="str">
        <f>'[16]Nodarbību saraksts'!M16</f>
        <v>10.17.24. 31.</v>
      </c>
      <c r="N208" s="85" t="str">
        <f>'[16]Nodarbību saraksts'!N16</f>
        <v>07.14.21.28.</v>
      </c>
      <c r="O208" s="85" t="str">
        <f>'[16]Nodarbību saraksts'!O16</f>
        <v>07.14.21.28.</v>
      </c>
      <c r="P208" s="85" t="str">
        <f>'[16]Nodarbību saraksts'!P16</f>
        <v>04.11.18.25.</v>
      </c>
      <c r="Q208" s="85" t="str">
        <f>'[16]Nodarbību saraksts'!Q16</f>
        <v>09.16.23.30.</v>
      </c>
      <c r="R208" s="85">
        <f>'[16]Nodarbību saraksts'!R16</f>
        <v>0</v>
      </c>
      <c r="S208" s="86">
        <f>'[16]Nodarbību saraksts'!S16</f>
        <v>0.79166666666666663</v>
      </c>
      <c r="T208" s="86">
        <f>'[16]Nodarbību saraksts'!T16</f>
        <v>0.85416666666666663</v>
      </c>
    </row>
    <row r="209" spans="1:20" ht="15" customHeight="1">
      <c r="A209" s="58" t="s">
        <v>28</v>
      </c>
      <c r="B209" s="88"/>
      <c r="C209" s="88"/>
      <c r="D209" s="85" t="str">
        <f>'[16]Nodarbību saraksts'!D17</f>
        <v>3.5.</v>
      </c>
      <c r="E209" s="85">
        <f>'[16]Nodarbību saraksts'!E17</f>
        <v>0</v>
      </c>
      <c r="F209" s="85" t="str">
        <f>'[16]Nodarbību saraksts'!F17</f>
        <v>Malnavas koledža</v>
      </c>
      <c r="G209" s="85" t="str">
        <f>'[16]Nodarbību saraksts'!G17</f>
        <v>Kļavu 17,Malnava</v>
      </c>
      <c r="H209" s="85">
        <f>'[16]Nodarbību saraksts'!H17</f>
        <v>15</v>
      </c>
      <c r="I209" s="85" t="str">
        <f>'[16]Nodarbību saraksts'!I17</f>
        <v>02.09.16.23.30.</v>
      </c>
      <c r="J209" s="85" t="str">
        <f>'[16]Nodarbību saraksts'!J17</f>
        <v>07.14.28.</v>
      </c>
      <c r="K209" s="85" t="str">
        <f>'[16]Nodarbību saraksts'!K17</f>
        <v>04.11.25.</v>
      </c>
      <c r="L209" s="85" t="str">
        <f>'[16]Nodarbību saraksts'!L17</f>
        <v>02.09.16.23.30.</v>
      </c>
      <c r="M209" s="85" t="str">
        <f>'[16]Nodarbību saraksts'!M17</f>
        <v>13.20.27.</v>
      </c>
      <c r="N209" s="85" t="str">
        <f>'[16]Nodarbību saraksts'!N17</f>
        <v>03.10.17.24.</v>
      </c>
      <c r="O209" s="85" t="str">
        <f>'[16]Nodarbību saraksts'!O17</f>
        <v>03.10.17.24.31.</v>
      </c>
      <c r="P209" s="85" t="str">
        <f>'[16]Nodarbību saraksts'!P17</f>
        <v>07.14.21.28.</v>
      </c>
      <c r="Q209" s="85" t="str">
        <f>'[16]Nodarbību saraksts'!Q17</f>
        <v>05.12.19.26.</v>
      </c>
      <c r="R209" s="85">
        <f>'[16]Nodarbību saraksts'!R17</f>
        <v>0</v>
      </c>
      <c r="S209" s="86">
        <f>'[16]Nodarbību saraksts'!S17</f>
        <v>0.66666666666666663</v>
      </c>
      <c r="T209" s="86">
        <f>'[16]Nodarbību saraksts'!T17</f>
        <v>0.72916666666666663</v>
      </c>
    </row>
    <row r="210" spans="1:20" ht="15">
      <c r="A210" s="58" t="s">
        <v>29</v>
      </c>
      <c r="B210" s="88"/>
      <c r="C210" s="88"/>
      <c r="D210" s="85">
        <f>'[16]Nodarbību saraksts'!D18</f>
        <v>0</v>
      </c>
      <c r="E210" s="85">
        <f>'[16]Nodarbību saraksts'!E18</f>
        <v>0</v>
      </c>
      <c r="F210" s="85">
        <f>'[16]Nodarbību saraksts'!F18</f>
        <v>0</v>
      </c>
      <c r="G210" s="85">
        <f>'[16]Nodarbību saraksts'!G18</f>
        <v>0</v>
      </c>
      <c r="H210" s="85">
        <f>'[16]Nodarbību saraksts'!H18</f>
        <v>0</v>
      </c>
      <c r="I210" s="85">
        <f>'[16]Nodarbību saraksts'!I18</f>
        <v>0</v>
      </c>
      <c r="J210" s="85">
        <f>'[16]Nodarbību saraksts'!J18</f>
        <v>0</v>
      </c>
      <c r="K210" s="85">
        <f>'[16]Nodarbību saraksts'!K18</f>
        <v>0</v>
      </c>
      <c r="L210" s="85">
        <f>'[16]Nodarbību saraksts'!L18</f>
        <v>0</v>
      </c>
      <c r="M210" s="85">
        <f>'[16]Nodarbību saraksts'!M18</f>
        <v>0</v>
      </c>
      <c r="N210" s="85">
        <f>'[16]Nodarbību saraksts'!N18</f>
        <v>0</v>
      </c>
      <c r="O210" s="85">
        <f>'[16]Nodarbību saraksts'!O18</f>
        <v>0</v>
      </c>
      <c r="P210" s="85">
        <f>'[16]Nodarbību saraksts'!P18</f>
        <v>0</v>
      </c>
      <c r="Q210" s="85">
        <f>'[16]Nodarbību saraksts'!Q18</f>
        <v>0</v>
      </c>
      <c r="R210" s="85">
        <f>'[16]Nodarbību saraksts'!R18</f>
        <v>0</v>
      </c>
      <c r="S210" s="86">
        <f>'[16]Nodarbību saraksts'!S18</f>
        <v>0</v>
      </c>
      <c r="T210" s="86">
        <f>'[16]Nodarbību saraksts'!T18</f>
        <v>0</v>
      </c>
    </row>
    <row r="211" spans="1:20" ht="15">
      <c r="A211" s="58" t="s">
        <v>30</v>
      </c>
      <c r="B211" s="88"/>
      <c r="C211" s="88"/>
      <c r="D211" s="85">
        <f>'[16]Nodarbību saraksts'!D19</f>
        <v>0</v>
      </c>
      <c r="E211" s="85">
        <f>'[16]Nodarbību saraksts'!E19</f>
        <v>0</v>
      </c>
      <c r="F211" s="85">
        <f>'[16]Nodarbību saraksts'!F19</f>
        <v>0</v>
      </c>
      <c r="G211" s="85">
        <f>'[16]Nodarbību saraksts'!G19</f>
        <v>0</v>
      </c>
      <c r="H211" s="85">
        <f>'[16]Nodarbību saraksts'!H19</f>
        <v>0</v>
      </c>
      <c r="I211" s="85">
        <f>'[16]Nodarbību saraksts'!I19</f>
        <v>0</v>
      </c>
      <c r="J211" s="85">
        <f>'[16]Nodarbību saraksts'!J19</f>
        <v>0</v>
      </c>
      <c r="K211" s="85">
        <f>'[16]Nodarbību saraksts'!K19</f>
        <v>0</v>
      </c>
      <c r="L211" s="85">
        <f>'[16]Nodarbību saraksts'!L19</f>
        <v>0</v>
      </c>
      <c r="M211" s="85">
        <f>'[16]Nodarbību saraksts'!M19</f>
        <v>0</v>
      </c>
      <c r="N211" s="85">
        <f>'[16]Nodarbību saraksts'!N19</f>
        <v>0</v>
      </c>
      <c r="O211" s="85">
        <f>'[16]Nodarbību saraksts'!O19</f>
        <v>0</v>
      </c>
      <c r="P211" s="85">
        <f>'[16]Nodarbību saraksts'!P19</f>
        <v>0</v>
      </c>
      <c r="Q211" s="85">
        <f>'[16]Nodarbību saraksts'!Q19</f>
        <v>0</v>
      </c>
      <c r="R211" s="85">
        <f>'[16]Nodarbību saraksts'!R19</f>
        <v>0</v>
      </c>
      <c r="S211" s="86">
        <f>'[16]Nodarbību saraksts'!S19</f>
        <v>0</v>
      </c>
      <c r="T211" s="86">
        <f>'[16]Nodarbību saraksts'!T19</f>
        <v>0</v>
      </c>
    </row>
    <row r="212" spans="1:20" ht="30" customHeight="1">
      <c r="A212" s="58" t="s">
        <v>31</v>
      </c>
      <c r="B212" s="88"/>
      <c r="C212" s="88"/>
      <c r="D212" s="85" t="str">
        <f>'[16]Nodarbību saraksts'!D20</f>
        <v>VAM 1.MG</v>
      </c>
      <c r="E212" s="85">
        <f>'[16]Nodarbību saraksts'!E20</f>
        <v>0</v>
      </c>
      <c r="F212" s="85" t="str">
        <f>'[16]Nodarbību saraksts'!F20</f>
        <v>Malnavas koledža</v>
      </c>
      <c r="G212" s="85" t="str">
        <f>'[16]Nodarbību saraksts'!G20</f>
        <v>Kļavu 17,Malnava</v>
      </c>
      <c r="H212" s="85">
        <f>'[16]Nodarbību saraksts'!H20</f>
        <v>0</v>
      </c>
      <c r="I212" s="85" t="str">
        <f>'[16]Nodarbību saraksts'!I20</f>
        <v>28.</v>
      </c>
      <c r="J212" s="85" t="str">
        <f>'[16]Nodarbību saraksts'!J20</f>
        <v>14.</v>
      </c>
      <c r="K212" s="85" t="str">
        <f>'[16]Nodarbību saraksts'!K20</f>
        <v>25.</v>
      </c>
      <c r="L212" s="85" t="str">
        <f>'[16]Nodarbību saraksts'!L20</f>
        <v>21.</v>
      </c>
      <c r="M212" s="85" t="str">
        <f>'[16]Nodarbību saraksts'!M20</f>
        <v>27.</v>
      </c>
      <c r="N212" s="85" t="str">
        <f>'[16]Nodarbību saraksts'!N20</f>
        <v>24.</v>
      </c>
      <c r="O212" s="85" t="str">
        <f>'[16]Nodarbību saraksts'!O20</f>
        <v>24.</v>
      </c>
      <c r="P212" s="85" t="str">
        <f>'[16]Nodarbību saraksts'!P20</f>
        <v>12.</v>
      </c>
      <c r="Q212" s="85" t="str">
        <f>'[16]Nodarbību saraksts'!Q20</f>
        <v>26.</v>
      </c>
      <c r="R212" s="85">
        <f>'[16]Nodarbību saraksts'!R20</f>
        <v>0</v>
      </c>
      <c r="S212" s="86">
        <f>'[16]Nodarbību saraksts'!S20</f>
        <v>0.35416666666666669</v>
      </c>
      <c r="T212" s="86">
        <f>'[16]Nodarbību saraksts'!T20</f>
        <v>0.64583333333333337</v>
      </c>
    </row>
    <row r="213" spans="1:20" ht="30" customHeight="1">
      <c r="A213" s="58" t="s">
        <v>32</v>
      </c>
      <c r="B213" s="88"/>
      <c r="C213" s="88"/>
      <c r="D213" s="85" t="str">
        <f>'[16]Nodarbību saraksts'!D21</f>
        <v>VAM 2.MG</v>
      </c>
      <c r="E213" s="85">
        <f>'[16]Nodarbību saraksts'!E21</f>
        <v>0</v>
      </c>
      <c r="F213" s="85" t="str">
        <f>'[16]Nodarbību saraksts'!F21</f>
        <v>Malnavas koledža</v>
      </c>
      <c r="G213" s="85" t="str">
        <f>'[16]Nodarbību saraksts'!G21</f>
        <v>Kļavu 17,Malnava</v>
      </c>
      <c r="H213" s="85">
        <f>'[16]Nodarbību saraksts'!H21</f>
        <v>0</v>
      </c>
      <c r="I213" s="85" t="str">
        <f>'[16]Nodarbību saraksts'!I21</f>
        <v>21.</v>
      </c>
      <c r="J213" s="85" t="str">
        <f>'[16]Nodarbību saraksts'!J21</f>
        <v>12.</v>
      </c>
      <c r="K213" s="85" t="str">
        <f>'[16]Nodarbību saraksts'!K21</f>
        <v>16.</v>
      </c>
      <c r="L213" s="85" t="str">
        <f>'[16]Nodarbību saraksts'!L21</f>
        <v>07.</v>
      </c>
      <c r="M213" s="85" t="str">
        <f>'[16]Nodarbību saraksts'!M21</f>
        <v>18.</v>
      </c>
      <c r="N213" s="85" t="str">
        <f>'[16]Nodarbību saraksts'!N21</f>
        <v>15.</v>
      </c>
      <c r="O213" s="85" t="str">
        <f>'[16]Nodarbību saraksts'!O21</f>
        <v>15.</v>
      </c>
      <c r="P213" s="85" t="str">
        <f>'[16]Nodarbību saraksts'!P21</f>
        <v>19.</v>
      </c>
      <c r="Q213" s="85" t="str">
        <f>'[16]Nodarbību saraksts'!Q21</f>
        <v>17.</v>
      </c>
      <c r="R213" s="85">
        <f>'[16]Nodarbību saraksts'!R21</f>
        <v>0</v>
      </c>
      <c r="S213" s="86">
        <f>'[16]Nodarbību saraksts'!S21</f>
        <v>0.35416666666666669</v>
      </c>
      <c r="T213" s="86">
        <f>'[16]Nodarbību saraksts'!T21</f>
        <v>0.64583333333333337</v>
      </c>
    </row>
    <row r="214" spans="1:20" ht="30" customHeight="1">
      <c r="A214" s="58" t="s">
        <v>33</v>
      </c>
      <c r="B214" s="89"/>
      <c r="C214" s="89"/>
      <c r="D214" s="85" t="str">
        <f>'[16]Nodarbību saraksts'!D22</f>
        <v>VAM 2.MG</v>
      </c>
      <c r="E214" s="85">
        <f>'[16]Nodarbību saraksts'!E22</f>
        <v>0</v>
      </c>
      <c r="F214" s="85" t="str">
        <f>'[16]Nodarbību saraksts'!F22</f>
        <v>Rēzeknes tehnikums</v>
      </c>
      <c r="G214" s="85" t="str">
        <f>'[16]Nodarbību saraksts'!G22</f>
        <v>Varoņu iela 11a</v>
      </c>
      <c r="H214" s="85">
        <f>'[16]Nodarbību saraksts'!H22</f>
        <v>0</v>
      </c>
      <c r="I214" s="85" t="str">
        <f>'[16]Nodarbību saraksts'!I22</f>
        <v>23.</v>
      </c>
      <c r="J214" s="85" t="str">
        <f>'[16]Nodarbību saraksts'!J22</f>
        <v>28.</v>
      </c>
      <c r="K214" s="85" t="str">
        <f>'[16]Nodarbību saraksts'!K22</f>
        <v>23.</v>
      </c>
      <c r="L214" s="85" t="str">
        <f>'[16]Nodarbību saraksts'!L22</f>
        <v>09.</v>
      </c>
      <c r="M214" s="85" t="str">
        <f>'[16]Nodarbību saraksts'!M22</f>
        <v>20.</v>
      </c>
      <c r="N214" s="85" t="str">
        <f>'[16]Nodarbību saraksts'!N22</f>
        <v>17.</v>
      </c>
      <c r="O214" s="85" t="str">
        <f>'[16]Nodarbību saraksts'!O22</f>
        <v>22.</v>
      </c>
      <c r="P214" s="85" t="str">
        <f>'[16]Nodarbību saraksts'!P22</f>
        <v>21.</v>
      </c>
      <c r="Q214" s="85" t="str">
        <f>'[16]Nodarbību saraksts'!Q22</f>
        <v>10.</v>
      </c>
      <c r="R214" s="85">
        <f>'[16]Nodarbību saraksts'!R22</f>
        <v>0</v>
      </c>
      <c r="S214" s="86">
        <f>'[16]Nodarbību saraksts'!S22</f>
        <v>0.35416666666666669</v>
      </c>
      <c r="T214" s="86">
        <f>'[16]Nodarbību saraksts'!T22</f>
        <v>0.63888888888888895</v>
      </c>
    </row>
    <row r="215" spans="1:20">
      <c r="A215" s="69"/>
      <c r="B215" s="70"/>
      <c r="C215" s="70"/>
      <c r="D215" s="70"/>
      <c r="E215" s="70"/>
      <c r="F215" s="70"/>
      <c r="G215" s="70"/>
      <c r="H215" s="70">
        <f>SUM(H205:H212)</f>
        <v>75</v>
      </c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</row>
    <row r="216" spans="1:20">
      <c r="A216" s="73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</row>
    <row r="217" spans="1:20" ht="30">
      <c r="A217" s="58" t="s">
        <v>22</v>
      </c>
      <c r="B217" s="87" t="str">
        <f>'[17]Nodarbību saraksts'!B13</f>
        <v>Guntis Liepiņš</v>
      </c>
      <c r="C217" s="87">
        <f>'[17]Nodarbību saraksts'!C13</f>
        <v>26165825</v>
      </c>
      <c r="D217" s="85" t="str">
        <f>'[17]Nodarbību saraksts'!D13</f>
        <v>VAM 1.MG</v>
      </c>
      <c r="E217" s="85" t="str">
        <f>'[17]Nodarbību saraksts'!E13</f>
        <v>10.klase</v>
      </c>
      <c r="F217" s="85" t="str">
        <f>'[17]Nodarbību saraksts'!F13</f>
        <v>BPVV</v>
      </c>
      <c r="G217" s="85" t="str">
        <f>'[17]Nodarbību saraksts'!G13</f>
        <v>Vidzemes iela 26, Balvi, Balvu pilsēta, LV-4501, Latvija</v>
      </c>
      <c r="H217" s="85">
        <f>'[17]Nodarbību saraksts'!H13</f>
        <v>17</v>
      </c>
      <c r="I217" s="85" t="str">
        <f>'[17]Nodarbību saraksts'!I13</f>
        <v>09.</v>
      </c>
      <c r="J217" s="85" t="str">
        <f>'[17]Nodarbību saraksts'!J13</f>
        <v>07.</v>
      </c>
      <c r="K217" s="85" t="str">
        <f>'[17]Nodarbību saraksts'!K13</f>
        <v>04.</v>
      </c>
      <c r="L217" s="85" t="str">
        <f>'[17]Nodarbību saraksts'!L13</f>
        <v>02.</v>
      </c>
      <c r="M217" s="85" t="str">
        <f>'[17]Nodarbību saraksts'!M13</f>
        <v>13.</v>
      </c>
      <c r="N217" s="85" t="str">
        <f>'[17]Nodarbību saraksts'!N13</f>
        <v>10.</v>
      </c>
      <c r="O217" s="85" t="str">
        <f>'[17]Nodarbību saraksts'!O13</f>
        <v>10.</v>
      </c>
      <c r="P217" s="85" t="str">
        <f>'[17]Nodarbību saraksts'!P13</f>
        <v>07.</v>
      </c>
      <c r="Q217" s="85" t="str">
        <f>'[17]Nodarbību saraksts'!Q13</f>
        <v>05.</v>
      </c>
      <c r="R217" s="85">
        <f>'[17]Nodarbību saraksts'!R13</f>
        <v>0</v>
      </c>
      <c r="S217" s="86">
        <f>'[17]Nodarbību saraksts'!S13</f>
        <v>0.375</v>
      </c>
      <c r="T217" s="86">
        <f>'[17]Nodarbību saraksts'!T13</f>
        <v>0.67361111111111116</v>
      </c>
    </row>
    <row r="218" spans="1:20" ht="30">
      <c r="A218" s="58" t="s">
        <v>24</v>
      </c>
      <c r="B218" s="88"/>
      <c r="C218" s="88"/>
      <c r="D218" s="85" t="str">
        <f>'[17]Nodarbību saraksts'!D14</f>
        <v>VAM 1.MG</v>
      </c>
      <c r="E218" s="85" t="str">
        <f>'[17]Nodarbību saraksts'!E14</f>
        <v>KI4-2, SP4-2</v>
      </c>
      <c r="F218" s="85" t="str">
        <f>'[17]Nodarbību saraksts'!F14</f>
        <v>BPVV</v>
      </c>
      <c r="G218" s="85" t="str">
        <f>'[17]Nodarbību saraksts'!G14</f>
        <v>Vidzemes iela 26, Balvi, Balvu pilsēta, LV-4501, Latvija</v>
      </c>
      <c r="H218" s="85">
        <f>'[17]Nodarbību saraksts'!H14</f>
        <v>12</v>
      </c>
      <c r="I218" s="85" t="str">
        <f>'[17]Nodarbību saraksts'!I14</f>
        <v>16.</v>
      </c>
      <c r="J218" s="85" t="str">
        <f>'[17]Nodarbību saraksts'!J14</f>
        <v>14.</v>
      </c>
      <c r="K218" s="85" t="str">
        <f>'[17]Nodarbību saraksts'!K14</f>
        <v>11.</v>
      </c>
      <c r="L218" s="85" t="str">
        <f>'[17]Nodarbību saraksts'!L14</f>
        <v>09.</v>
      </c>
      <c r="M218" s="85" t="str">
        <f>'[17]Nodarbību saraksts'!M14</f>
        <v>20.</v>
      </c>
      <c r="N218" s="85" t="str">
        <f>'[17]Nodarbību saraksts'!N14</f>
        <v>17.</v>
      </c>
      <c r="O218" s="85">
        <f>'[17]Nodarbību saraksts'!O14</f>
        <v>24</v>
      </c>
      <c r="P218" s="85" t="str">
        <f>'[17]Nodarbību saraksts'!P14</f>
        <v>14.</v>
      </c>
      <c r="Q218" s="85" t="str">
        <f>'[17]Nodarbību saraksts'!Q14</f>
        <v>12.</v>
      </c>
      <c r="R218" s="85">
        <f>'[17]Nodarbību saraksts'!R14</f>
        <v>0</v>
      </c>
      <c r="S218" s="86">
        <f>'[17]Nodarbību saraksts'!S14</f>
        <v>0.375</v>
      </c>
      <c r="T218" s="86">
        <f>'[17]Nodarbību saraksts'!T14</f>
        <v>0.67361111111111116</v>
      </c>
    </row>
    <row r="219" spans="1:20" ht="30">
      <c r="A219" s="58" t="s">
        <v>25</v>
      </c>
      <c r="B219" s="88"/>
      <c r="C219" s="88"/>
      <c r="D219" s="85" t="str">
        <f>'[17]Nodarbību saraksts'!D15</f>
        <v>VAM 2.MG</v>
      </c>
      <c r="E219" s="85" t="str">
        <f>'[17]Nodarbību saraksts'!E15</f>
        <v>11.klase</v>
      </c>
      <c r="F219" s="85" t="str">
        <f>'[17]Nodarbību saraksts'!F15</f>
        <v>BPVV</v>
      </c>
      <c r="G219" s="85" t="str">
        <f>'[17]Nodarbību saraksts'!G15</f>
        <v>Vidzemes iela 26, Balvi, Balvu pilsēta, LV-4501, Latvija</v>
      </c>
      <c r="H219" s="85">
        <f>'[17]Nodarbību saraksts'!H15</f>
        <v>9</v>
      </c>
      <c r="I219" s="85" t="str">
        <f>'[17]Nodarbību saraksts'!I15</f>
        <v>23.</v>
      </c>
      <c r="J219" s="85" t="str">
        <f>'[17]Nodarbību saraksts'!J15</f>
        <v>28.</v>
      </c>
      <c r="K219" s="85" t="str">
        <f>'[17]Nodarbību saraksts'!K15</f>
        <v>25.</v>
      </c>
      <c r="L219" s="85" t="str">
        <f>'[17]Nodarbību saraksts'!L15</f>
        <v>16.</v>
      </c>
      <c r="M219" s="85" t="str">
        <f>'[17]Nodarbību saraksts'!M15</f>
        <v>27.</v>
      </c>
      <c r="N219" s="85" t="str">
        <f>'[17]Nodarbību saraksts'!N15</f>
        <v>24.</v>
      </c>
      <c r="O219" s="85" t="str">
        <f>'[17]Nodarbību saraksts'!O15</f>
        <v>03.;31.</v>
      </c>
      <c r="P219" s="85" t="str">
        <f>'[17]Nodarbību saraksts'!P15</f>
        <v>21.</v>
      </c>
      <c r="Q219" s="85" t="str">
        <f>'[17]Nodarbību saraksts'!Q15</f>
        <v>19.</v>
      </c>
      <c r="R219" s="85">
        <f>'[17]Nodarbību saraksts'!R15</f>
        <v>0</v>
      </c>
      <c r="S219" s="86">
        <f>'[17]Nodarbību saraksts'!S15</f>
        <v>0.375</v>
      </c>
      <c r="T219" s="86">
        <f>'[17]Nodarbību saraksts'!T15</f>
        <v>0.67361111111111116</v>
      </c>
    </row>
    <row r="220" spans="1:20" ht="15" customHeight="1">
      <c r="A220" s="58" t="s">
        <v>27</v>
      </c>
      <c r="B220" s="88"/>
      <c r="C220" s="88"/>
      <c r="D220" s="85" t="str">
        <f>'[17]Nodarbību saraksts'!D16</f>
        <v>1.2.</v>
      </c>
      <c r="E220" s="85">
        <f>'[17]Nodarbību saraksts'!E16</f>
        <v>0</v>
      </c>
      <c r="F220" s="85" t="str">
        <f>'[17]Nodarbību saraksts'!F16</f>
        <v>Tilžas vidusskola</v>
      </c>
      <c r="G220" s="85" t="str">
        <f>'[17]Nodarbību saraksts'!G16</f>
        <v>Raiņa iela 15, Tilža, Balvu novads, Latvija</v>
      </c>
      <c r="H220" s="85">
        <f>'[17]Nodarbību saraksts'!H16</f>
        <v>17</v>
      </c>
      <c r="I220" s="85" t="str">
        <f>'[17]Nodarbību saraksts'!I16</f>
        <v>06.;13.;20.</v>
      </c>
      <c r="J220" s="85" t="str">
        <f>'[17]Nodarbību saraksts'!J16</f>
        <v>08.;11.;29.</v>
      </c>
      <c r="K220" s="85" t="str">
        <f>'[17]Nodarbību saraksts'!K16</f>
        <v>01.;08.;15.;22.</v>
      </c>
      <c r="L220" s="85" t="str">
        <f>'[17]Nodarbību saraksts'!L16</f>
        <v>06.;13.;20.</v>
      </c>
      <c r="M220" s="85" t="str">
        <f>'[17]Nodarbību saraksts'!M16</f>
        <v>10.;17.;24.</v>
      </c>
      <c r="N220" s="85" t="str">
        <f>'[17]Nodarbību saraksts'!N16</f>
        <v>07.;14.;21.;28.</v>
      </c>
      <c r="O220" s="85" t="str">
        <f>'[17]Nodarbību saraksts'!O16</f>
        <v>07.;21.;28.</v>
      </c>
      <c r="P220" s="85" t="str">
        <f>'[17]Nodarbību saraksts'!P16</f>
        <v>01.;04.;11.;25.</v>
      </c>
      <c r="Q220" s="85" t="str">
        <f>'[17]Nodarbību saraksts'!Q16</f>
        <v>06.;09.;16.</v>
      </c>
      <c r="R220" s="85">
        <f>'[17]Nodarbību saraksts'!R16</f>
        <v>0</v>
      </c>
      <c r="S220" s="86">
        <f>'[17]Nodarbību saraksts'!S16</f>
        <v>0.58333333333333337</v>
      </c>
      <c r="T220" s="86">
        <f>'[17]Nodarbību saraksts'!T16</f>
        <v>0.64583333333333337</v>
      </c>
    </row>
    <row r="221" spans="1:20" ht="15" customHeight="1">
      <c r="A221" s="58" t="s">
        <v>28</v>
      </c>
      <c r="B221" s="88"/>
      <c r="C221" s="88"/>
      <c r="D221" s="85" t="str">
        <f>'[17]Nodarbību saraksts'!D17</f>
        <v>2.4.</v>
      </c>
      <c r="E221" s="85">
        <f>'[17]Nodarbību saraksts'!E17</f>
        <v>0</v>
      </c>
      <c r="F221" s="85" t="str">
        <f>'[17]Nodarbību saraksts'!F17</f>
        <v>Tilžas vidusskola</v>
      </c>
      <c r="G221" s="85" t="str">
        <f>'[17]Nodarbību saraksts'!G17</f>
        <v>Raiņa iela 15, Tilža, Balvu novads, Latvija</v>
      </c>
      <c r="H221" s="85">
        <f>'[17]Nodarbību saraksts'!H17</f>
        <v>15</v>
      </c>
      <c r="I221" s="85" t="str">
        <f>'[17]Nodarbību saraksts'!I17</f>
        <v>14.;21.;28.</v>
      </c>
      <c r="J221" s="85" t="str">
        <f>'[17]Nodarbību saraksts'!J17</f>
        <v>05.;12.;26.</v>
      </c>
      <c r="K221" s="85" t="str">
        <f>'[17]Nodarbību saraksts'!K17</f>
        <v>02.;09.;16.;23.</v>
      </c>
      <c r="L221" s="85" t="str">
        <f>'[17]Nodarbību saraksts'!L17</f>
        <v>07.;14.;21.</v>
      </c>
      <c r="M221" s="85" t="str">
        <f>'[17]Nodarbību saraksts'!M17</f>
        <v>11.;18.;25.</v>
      </c>
      <c r="N221" s="85" t="str">
        <f>'[17]Nodarbību saraksts'!N17</f>
        <v>01.;08.;15.;22.</v>
      </c>
      <c r="O221" s="85" t="str">
        <f>'[17]Nodarbību saraksts'!O17</f>
        <v>01.;08.;22.;29</v>
      </c>
      <c r="P221" s="85" t="str">
        <f>'[17]Nodarbību saraksts'!P17</f>
        <v>05.;12.;19.;26.</v>
      </c>
      <c r="Q221" s="85" t="str">
        <f>'[17]Nodarbību saraksts'!Q17</f>
        <v>03.;06.;17.</v>
      </c>
      <c r="R221" s="85">
        <f>'[17]Nodarbību saraksts'!R17</f>
        <v>0</v>
      </c>
      <c r="S221" s="86">
        <f>'[17]Nodarbību saraksts'!S17</f>
        <v>0.58333333333333337</v>
      </c>
      <c r="T221" s="86">
        <f>'[17]Nodarbību saraksts'!T17</f>
        <v>0.64583333333333337</v>
      </c>
    </row>
    <row r="222" spans="1:20" ht="15" customHeight="1">
      <c r="A222" s="58" t="s">
        <v>29</v>
      </c>
      <c r="B222" s="88"/>
      <c r="C222" s="88"/>
      <c r="D222" s="85" t="str">
        <f>'[17]Nodarbību saraksts'!D18</f>
        <v>3.5.</v>
      </c>
      <c r="E222" s="85">
        <f>'[17]Nodarbību saraksts'!E18</f>
        <v>0</v>
      </c>
      <c r="F222" s="85" t="str">
        <f>'[17]Nodarbību saraksts'!F18</f>
        <v>Tilžas vidusskola</v>
      </c>
      <c r="G222" s="85" t="str">
        <f>'[17]Nodarbību saraksts'!G18</f>
        <v>Raiņa iela 15, Tilža, Balvu novads, Latvija</v>
      </c>
      <c r="H222" s="85">
        <f>'[17]Nodarbību saraksts'!H18</f>
        <v>17</v>
      </c>
      <c r="I222" s="85" t="str">
        <f>'[17]Nodarbību saraksts'!I18</f>
        <v>15.;22.;29.</v>
      </c>
      <c r="J222" s="85" t="str">
        <f>'[17]Nodarbību saraksts'!J18</f>
        <v>06.;13.;27.</v>
      </c>
      <c r="K222" s="85" t="str">
        <f>'[17]Nodarbību saraksts'!K18</f>
        <v>03.;10.;17.;24.</v>
      </c>
      <c r="L222" s="85" t="str">
        <f>'[17]Nodarbību saraksts'!L18</f>
        <v>01.;08.;15.</v>
      </c>
      <c r="M222" s="85" t="str">
        <f>'[17]Nodarbību saraksts'!M18</f>
        <v>12.;19.;26.</v>
      </c>
      <c r="N222" s="85" t="str">
        <f>'[17]Nodarbību saraksts'!N18</f>
        <v>06.;09.;16.;23.</v>
      </c>
      <c r="O222" s="85" t="str">
        <f>'[17]Nodarbību saraksts'!O18</f>
        <v>02.;09.;23.;30</v>
      </c>
      <c r="P222" s="85" t="str">
        <f>'[17]Nodarbību saraksts'!P18</f>
        <v>06.;13.;20.;27.</v>
      </c>
      <c r="Q222" s="85" t="str">
        <f>'[17]Nodarbību saraksts'!Q18</f>
        <v>11.;18,;25.</v>
      </c>
      <c r="R222" s="85">
        <f>'[17]Nodarbību saraksts'!R18</f>
        <v>0</v>
      </c>
      <c r="S222" s="86">
        <f>'[17]Nodarbību saraksts'!S18</f>
        <v>0.64583333333333337</v>
      </c>
      <c r="T222" s="86">
        <f>'[17]Nodarbību saraksts'!T18</f>
        <v>0.70833333333333337</v>
      </c>
    </row>
    <row r="223" spans="1:20" ht="45" customHeight="1">
      <c r="A223" s="58" t="s">
        <v>30</v>
      </c>
      <c r="B223" s="88"/>
      <c r="C223" s="88"/>
      <c r="D223" s="85" t="str">
        <f>'[17]Nodarbību saraksts'!D19</f>
        <v>Speciālais kurss</v>
      </c>
      <c r="E223" s="85" t="str">
        <f>'[17]Nodarbību saraksts'!E19</f>
        <v>Tūrisms</v>
      </c>
      <c r="F223" s="85" t="str">
        <f>'[17]Nodarbību saraksts'!F19</f>
        <v>Tilžas vidusskola</v>
      </c>
      <c r="G223" s="85" t="str">
        <f>'[17]Nodarbību saraksts'!G19</f>
        <v>Raiņa iela 15, Tilža, Balvu novads, Latvija</v>
      </c>
      <c r="H223" s="85">
        <f>'[17]Nodarbību saraksts'!H19</f>
        <v>19</v>
      </c>
      <c r="I223" s="85" t="str">
        <f>'[17]Nodarbību saraksts'!I19</f>
        <v>09.;16.;23.;30.</v>
      </c>
      <c r="J223" s="85" t="str">
        <f>'[17]Nodarbību saraksts'!J19</f>
        <v>07.;14;22.;28.</v>
      </c>
      <c r="K223" s="85" t="str">
        <f>'[17]Nodarbību saraksts'!K19</f>
        <v>04.;11.;13.;25.</v>
      </c>
      <c r="L223" s="85" t="str">
        <f>'[17]Nodarbību saraksts'!L19</f>
        <v>02.;09.;16.;22.</v>
      </c>
      <c r="M223" s="85" t="str">
        <f>'[17]Nodarbību saraksts'!M19</f>
        <v>13.;20.;27.</v>
      </c>
      <c r="N223" s="85" t="str">
        <f>'[17]Nodarbību saraksts'!N19</f>
        <v>03.;10.;17.;24.</v>
      </c>
      <c r="O223" s="85" t="str">
        <f>'[17]Nodarbību saraksts'!O19</f>
        <v>03.;10.;24.;31.</v>
      </c>
      <c r="P223" s="85" t="str">
        <f>'[17]Nodarbību saraksts'!P19</f>
        <v>07.;14.;21.;28.</v>
      </c>
      <c r="Q223" s="85" t="str">
        <f>'[17]Nodarbību saraksts'!Q19</f>
        <v>05.;12.;19.;24.</v>
      </c>
      <c r="R223" s="85">
        <f>'[17]Nodarbību saraksts'!R19</f>
        <v>0</v>
      </c>
      <c r="S223" s="86">
        <f>'[17]Nodarbību saraksts'!S19</f>
        <v>0.70833333333333337</v>
      </c>
      <c r="T223" s="86">
        <f>'[17]Nodarbību saraksts'!T19</f>
        <v>0.79166666666666663</v>
      </c>
    </row>
    <row r="224" spans="1:20" ht="45" customHeight="1">
      <c r="A224" s="58" t="s">
        <v>31</v>
      </c>
      <c r="B224" s="88"/>
      <c r="C224" s="88"/>
      <c r="D224" s="85" t="str">
        <f>'[17]Nodarbību saraksts'!D20</f>
        <v>Speciālais kurss</v>
      </c>
      <c r="E224" s="85" t="str">
        <f>'[17]Nodarbību saraksts'!E20</f>
        <v>Vispārējā fiziskā sagatavotība</v>
      </c>
      <c r="F224" s="85" t="str">
        <f>'[17]Nodarbību saraksts'!F20</f>
        <v>Tilžas vidusskola</v>
      </c>
      <c r="G224" s="85" t="str">
        <f>'[17]Nodarbību saraksts'!G20</f>
        <v>Raiņa iela 15, Tilža, Balvu novads, Latvija</v>
      </c>
      <c r="H224" s="85">
        <f>'[17]Nodarbību saraksts'!H20</f>
        <v>15</v>
      </c>
      <c r="I224" s="85" t="str">
        <f>'[17]Nodarbību saraksts'!I20</f>
        <v>03.;10.;17.;24.</v>
      </c>
      <c r="J224" s="85" t="str">
        <f>'[17]Nodarbību saraksts'!J20</f>
        <v>01.;08.;15.;29.</v>
      </c>
      <c r="K224" s="85" t="str">
        <f>'[17]Nodarbību saraksts'!K20</f>
        <v>05.;12.;13.;26.</v>
      </c>
      <c r="L224" s="85" t="str">
        <f>'[17]Nodarbību saraksts'!L20</f>
        <v>03.;10.;17.;23.</v>
      </c>
      <c r="M224" s="85" t="str">
        <f>'[17]Nodarbību saraksts'!M20</f>
        <v>07.;14.;21.;28.</v>
      </c>
      <c r="N224" s="85" t="str">
        <f>'[17]Nodarbību saraksts'!N20</f>
        <v>04.;11.;18.;25.</v>
      </c>
      <c r="O224" s="85" t="str">
        <f>'[17]Nodarbību saraksts'!O20</f>
        <v>04.;11.;25.</v>
      </c>
      <c r="P224" s="85" t="str">
        <f>'[17]Nodarbību saraksts'!P20</f>
        <v>01.;08.;22.;29.</v>
      </c>
      <c r="Q224" s="85" t="str">
        <f>'[17]Nodarbību saraksts'!Q20</f>
        <v>06.;13.;20.;27.</v>
      </c>
      <c r="R224" s="85">
        <f>'[17]Nodarbību saraksts'!R20</f>
        <v>0</v>
      </c>
      <c r="S224" s="86">
        <f>'[17]Nodarbību saraksts'!S20</f>
        <v>0.70833333333333337</v>
      </c>
      <c r="T224" s="86">
        <f>'[17]Nodarbību saraksts'!T20</f>
        <v>0.79166666666666663</v>
      </c>
    </row>
    <row r="225" spans="1:20" ht="30" customHeight="1">
      <c r="A225" s="58" t="s">
        <v>32</v>
      </c>
      <c r="B225" s="88"/>
      <c r="C225" s="88"/>
      <c r="D225" s="85" t="str">
        <f>'[17]Nodarbību saraksts'!D21</f>
        <v>Slodze +0,05</v>
      </c>
      <c r="E225" s="85">
        <f>'[17]Nodarbību saraksts'!E21</f>
        <v>0</v>
      </c>
      <c r="F225" s="85">
        <f>'[17]Nodarbību saraksts'!F21</f>
        <v>0</v>
      </c>
      <c r="G225" s="85">
        <f>'[17]Nodarbību saraksts'!G21</f>
        <v>0</v>
      </c>
      <c r="H225" s="85">
        <f>'[17]Nodarbību saraksts'!H21</f>
        <v>0</v>
      </c>
      <c r="I225" s="85">
        <f>'[17]Nodarbību saraksts'!I21</f>
        <v>0</v>
      </c>
      <c r="J225" s="85">
        <f>'[17]Nodarbību saraksts'!J21</f>
        <v>0</v>
      </c>
      <c r="K225" s="85">
        <f>'[17]Nodarbību saraksts'!K21</f>
        <v>0</v>
      </c>
      <c r="L225" s="85">
        <f>'[17]Nodarbību saraksts'!L21</f>
        <v>0</v>
      </c>
      <c r="M225" s="85">
        <f>'[17]Nodarbību saraksts'!M21</f>
        <v>0</v>
      </c>
      <c r="N225" s="85">
        <f>'[17]Nodarbību saraksts'!N21</f>
        <v>0</v>
      </c>
      <c r="O225" s="85">
        <f>'[17]Nodarbību saraksts'!O21</f>
        <v>0</v>
      </c>
      <c r="P225" s="85">
        <f>'[17]Nodarbību saraksts'!P21</f>
        <v>0</v>
      </c>
      <c r="Q225" s="85">
        <f>'[17]Nodarbību saraksts'!Q21</f>
        <v>0</v>
      </c>
      <c r="R225" s="85">
        <f>'[17]Nodarbību saraksts'!R21</f>
        <v>0</v>
      </c>
      <c r="S225" s="86">
        <f>'[17]Nodarbību saraksts'!S21</f>
        <v>0</v>
      </c>
      <c r="T225" s="86">
        <f>'[17]Nodarbību saraksts'!T21</f>
        <v>0</v>
      </c>
    </row>
    <row r="226" spans="1:20" ht="15">
      <c r="A226" s="58" t="s">
        <v>33</v>
      </c>
      <c r="B226" s="89"/>
      <c r="C226" s="89"/>
      <c r="D226" s="85">
        <f>'[17]Nodarbību saraksts'!D22</f>
        <v>0</v>
      </c>
      <c r="E226" s="85">
        <f>'[17]Nodarbību saraksts'!E22</f>
        <v>0</v>
      </c>
      <c r="F226" s="85">
        <f>'[17]Nodarbību saraksts'!F22</f>
        <v>0</v>
      </c>
      <c r="G226" s="85">
        <f>'[17]Nodarbību saraksts'!G22</f>
        <v>0</v>
      </c>
      <c r="H226" s="85">
        <f>'[17]Nodarbību saraksts'!H22</f>
        <v>0</v>
      </c>
      <c r="I226" s="85">
        <f>'[17]Nodarbību saraksts'!I22</f>
        <v>0</v>
      </c>
      <c r="J226" s="85">
        <f>'[17]Nodarbību saraksts'!J22</f>
        <v>0</v>
      </c>
      <c r="K226" s="85">
        <f>'[17]Nodarbību saraksts'!K22</f>
        <v>0</v>
      </c>
      <c r="L226" s="85">
        <f>'[17]Nodarbību saraksts'!L22</f>
        <v>0</v>
      </c>
      <c r="M226" s="85">
        <f>'[17]Nodarbību saraksts'!M22</f>
        <v>0</v>
      </c>
      <c r="N226" s="85">
        <f>'[17]Nodarbību saraksts'!N22</f>
        <v>0</v>
      </c>
      <c r="O226" s="85">
        <f>'[17]Nodarbību saraksts'!O22</f>
        <v>0</v>
      </c>
      <c r="P226" s="85">
        <f>'[17]Nodarbību saraksts'!P22</f>
        <v>0</v>
      </c>
      <c r="Q226" s="85">
        <f>'[17]Nodarbību saraksts'!Q22</f>
        <v>0</v>
      </c>
      <c r="R226" s="85">
        <f>'[17]Nodarbību saraksts'!R22</f>
        <v>0</v>
      </c>
      <c r="S226" s="86">
        <f>'[17]Nodarbību saraksts'!S22</f>
        <v>0</v>
      </c>
      <c r="T226" s="86">
        <f>'[17]Nodarbību saraksts'!T22</f>
        <v>0</v>
      </c>
    </row>
    <row r="227" spans="1:20">
      <c r="A227" s="69"/>
      <c r="B227" s="70"/>
      <c r="C227" s="70"/>
      <c r="D227" s="70"/>
      <c r="E227" s="70"/>
      <c r="F227" s="70"/>
      <c r="G227" s="70"/>
      <c r="H227" s="70">
        <f>SUM(H217:H224)</f>
        <v>121</v>
      </c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</row>
    <row r="228" spans="1:20">
      <c r="A228" s="73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</row>
    <row r="229" spans="1:20" ht="15" customHeight="1">
      <c r="A229" s="58" t="s">
        <v>22</v>
      </c>
      <c r="B229" s="87" t="str">
        <f>'[18]Nodarbību saraksts'!B13</f>
        <v>kpr.Jānis Mežulis</v>
      </c>
      <c r="C229" s="87">
        <f>'[18]Nodarbību saraksts'!C13</f>
        <v>26394862</v>
      </c>
      <c r="D229" s="85" t="str">
        <f>'[18]Nodarbību saraksts'!D13</f>
        <v>2.4.</v>
      </c>
      <c r="E229" s="85">
        <f>'[18]Nodarbību saraksts'!E13</f>
        <v>1</v>
      </c>
      <c r="F229" s="85" t="str">
        <f>'[18]Nodarbību saraksts'!F13</f>
        <v>Daugavpils 16.vidusskola</v>
      </c>
      <c r="G229" s="85" t="str">
        <f>'[18]Nodarbību saraksts'!G13</f>
        <v>Aveņu iela 40, Daugavpils</v>
      </c>
      <c r="H229" s="85">
        <f>'[18]Nodarbību saraksts'!H13</f>
        <v>15</v>
      </c>
      <c r="I229" s="85" t="str">
        <f>'[18]Nodarbību saraksts'!I13</f>
        <v>14.;21.;28.</v>
      </c>
      <c r="J229" s="85" t="str">
        <f>'[18]Nodarbību saraksts'!J13</f>
        <v>05.;12.;26.</v>
      </c>
      <c r="K229" s="85" t="str">
        <f>'[18]Nodarbību saraksts'!K13</f>
        <v>02.;09.;16.;30</v>
      </c>
      <c r="L229" s="85" t="str">
        <f>'[18]Nodarbību saraksts'!L13</f>
        <v>07.;14.;14</v>
      </c>
      <c r="M229" s="85" t="str">
        <f>'[18]Nodarbību saraksts'!M13</f>
        <v>11.;18.;25</v>
      </c>
      <c r="N229" s="85" t="str">
        <f>'[18]Nodarbību saraksts'!N13</f>
        <v>01.;08.;15.;22</v>
      </c>
      <c r="O229" s="85" t="str">
        <f>'[18]Nodarbību saraksts'!O13</f>
        <v>02.;08.;22.</v>
      </c>
      <c r="P229" s="85" t="str">
        <f>'[18]Nodarbību saraksts'!P13</f>
        <v>05.;12.;19.;26</v>
      </c>
      <c r="Q229" s="85" t="str">
        <f>'[18]Nodarbību saraksts'!Q13</f>
        <v>10.;17.;24</v>
      </c>
      <c r="R229" s="85">
        <f>'[18]Nodarbību saraksts'!R13</f>
        <v>0</v>
      </c>
      <c r="S229" s="86">
        <f>'[18]Nodarbību saraksts'!S13</f>
        <v>0.64583333333333337</v>
      </c>
      <c r="T229" s="86">
        <f>'[18]Nodarbību saraksts'!T13</f>
        <v>0.71180555555555547</v>
      </c>
    </row>
    <row r="230" spans="1:20" ht="30" customHeight="1">
      <c r="A230" s="58" t="s">
        <v>24</v>
      </c>
      <c r="B230" s="88"/>
      <c r="C230" s="88"/>
      <c r="D230" s="85" t="str">
        <f>'[18]Nodarbību saraksts'!D14</f>
        <v>VAM 1.MG</v>
      </c>
      <c r="E230" s="85">
        <f>'[18]Nodarbību saraksts'!E14</f>
        <v>0</v>
      </c>
      <c r="F230" s="85" t="str">
        <f>'[18]Nodarbību saraksts'!F14</f>
        <v>Daugavpils 16.vidusskola</v>
      </c>
      <c r="G230" s="85" t="str">
        <f>'[18]Nodarbību saraksts'!G14</f>
        <v>Aveņu iela 40, Daugavpils</v>
      </c>
      <c r="H230" s="85">
        <f>'[18]Nodarbību saraksts'!H14</f>
        <v>11</v>
      </c>
      <c r="I230" s="85">
        <f>'[18]Nodarbību saraksts'!I14</f>
        <v>15</v>
      </c>
      <c r="J230" s="85">
        <f>'[18]Nodarbību saraksts'!J14</f>
        <v>6</v>
      </c>
      <c r="K230" s="85">
        <f>'[18]Nodarbību saraksts'!K14</f>
        <v>3</v>
      </c>
      <c r="L230" s="85">
        <f>'[18]Nodarbību saraksts'!L14</f>
        <v>1</v>
      </c>
      <c r="M230" s="85">
        <f>'[18]Nodarbību saraksts'!M14</f>
        <v>19</v>
      </c>
      <c r="N230" s="85">
        <f>'[18]Nodarbību saraksts'!N14</f>
        <v>16</v>
      </c>
      <c r="O230" s="85">
        <f>'[18]Nodarbību saraksts'!O14</f>
        <v>9</v>
      </c>
      <c r="P230" s="85">
        <f>'[18]Nodarbību saraksts'!P14</f>
        <v>13</v>
      </c>
      <c r="Q230" s="85">
        <f>'[18]Nodarbību saraksts'!Q14</f>
        <v>11</v>
      </c>
      <c r="R230" s="85">
        <f>'[18]Nodarbību saraksts'!R14</f>
        <v>0</v>
      </c>
      <c r="S230" s="86">
        <f>'[18]Nodarbību saraksts'!S14</f>
        <v>0.4236111111111111</v>
      </c>
      <c r="T230" s="86">
        <f>'[18]Nodarbību saraksts'!T14</f>
        <v>0.70833333333333337</v>
      </c>
    </row>
    <row r="231" spans="1:20" ht="30" customHeight="1">
      <c r="A231" s="58" t="s">
        <v>25</v>
      </c>
      <c r="B231" s="88"/>
      <c r="C231" s="88"/>
      <c r="D231" s="85" t="str">
        <f>'[18]Nodarbību saraksts'!D15</f>
        <v>VAM 2.MG</v>
      </c>
      <c r="E231" s="85">
        <f>'[18]Nodarbību saraksts'!E15</f>
        <v>0</v>
      </c>
      <c r="F231" s="85" t="str">
        <f>'[18]Nodarbību saraksts'!F15</f>
        <v>Daugavpils 16.vidusskola</v>
      </c>
      <c r="G231" s="85" t="str">
        <f>'[18]Nodarbību saraksts'!G15</f>
        <v>Aveņu iela 40, Daugavpils</v>
      </c>
      <c r="H231" s="85">
        <f>'[18]Nodarbību saraksts'!H15</f>
        <v>10</v>
      </c>
      <c r="I231" s="85">
        <f>'[18]Nodarbību saraksts'!I15</f>
        <v>22</v>
      </c>
      <c r="J231" s="85">
        <f>'[18]Nodarbību saraksts'!J15</f>
        <v>13</v>
      </c>
      <c r="K231" s="85">
        <f>'[18]Nodarbību saraksts'!K15</f>
        <v>10</v>
      </c>
      <c r="L231" s="85">
        <f>'[18]Nodarbību saraksts'!L15</f>
        <v>8</v>
      </c>
      <c r="M231" s="85">
        <f>'[18]Nodarbību saraksts'!M15</f>
        <v>26</v>
      </c>
      <c r="N231" s="85">
        <f>'[18]Nodarbību saraksts'!N15</f>
        <v>23</v>
      </c>
      <c r="O231" s="85">
        <f>'[18]Nodarbību saraksts'!O15</f>
        <v>23</v>
      </c>
      <c r="P231" s="85">
        <f>'[18]Nodarbību saraksts'!P15</f>
        <v>20</v>
      </c>
      <c r="Q231" s="85">
        <f>'[18]Nodarbību saraksts'!Q15</f>
        <v>18</v>
      </c>
      <c r="R231" s="85">
        <f>'[18]Nodarbību saraksts'!R15</f>
        <v>0</v>
      </c>
      <c r="S231" s="86">
        <f>'[18]Nodarbību saraksts'!S15</f>
        <v>0.3888888888888889</v>
      </c>
      <c r="T231" s="86">
        <f>'[18]Nodarbību saraksts'!T15</f>
        <v>0.67361111111111116</v>
      </c>
    </row>
    <row r="232" spans="1:20" ht="30">
      <c r="A232" s="58" t="s">
        <v>27</v>
      </c>
      <c r="B232" s="88"/>
      <c r="C232" s="88"/>
      <c r="D232" s="85" t="str">
        <f>'[18]Nodarbību saraksts'!D16</f>
        <v>VAM 1.MG</v>
      </c>
      <c r="E232" s="85">
        <f>'[18]Nodarbību saraksts'!E16</f>
        <v>0</v>
      </c>
      <c r="F232" s="85" t="str">
        <f>'[18]Nodarbību saraksts'!F16</f>
        <v>Daugavpils Būvniecības tehnikums</v>
      </c>
      <c r="G232" s="85" t="str">
        <f>'[18]Nodarbību saraksts'!G16</f>
        <v>Jātnieku iela 87, Daugavpils</v>
      </c>
      <c r="H232" s="85">
        <f>'[18]Nodarbību saraksts'!H16</f>
        <v>13</v>
      </c>
      <c r="I232" s="85">
        <f>'[18]Nodarbību saraksts'!I16</f>
        <v>30</v>
      </c>
      <c r="J232" s="85">
        <f>'[18]Nodarbību saraksts'!J16</f>
        <v>28</v>
      </c>
      <c r="K232" s="85">
        <f>'[18]Nodarbību saraksts'!K16</f>
        <v>25</v>
      </c>
      <c r="L232" s="85">
        <f>'[18]Nodarbību saraksts'!L16</f>
        <v>2</v>
      </c>
      <c r="M232" s="85">
        <f>'[18]Nodarbību saraksts'!M16</f>
        <v>21</v>
      </c>
      <c r="N232" s="85">
        <f>'[18]Nodarbību saraksts'!N16</f>
        <v>18</v>
      </c>
      <c r="O232" s="85">
        <f>'[18]Nodarbību saraksts'!O16</f>
        <v>11</v>
      </c>
      <c r="P232" s="85" t="str">
        <f>'[18]Nodarbību saraksts'!P16</f>
        <v>8.; 12</v>
      </c>
      <c r="Q232" s="85">
        <f>'[18]Nodarbību saraksts'!Q16</f>
        <v>0</v>
      </c>
      <c r="R232" s="85">
        <f>'[18]Nodarbību saraksts'!R16</f>
        <v>0</v>
      </c>
      <c r="S232" s="86">
        <f>'[18]Nodarbību saraksts'!S16</f>
        <v>0.35416666666666669</v>
      </c>
      <c r="T232" s="86">
        <f>'[18]Nodarbību saraksts'!T16</f>
        <v>0.63541666666666663</v>
      </c>
    </row>
    <row r="233" spans="1:20" ht="60" customHeight="1">
      <c r="A233" s="58" t="s">
        <v>28</v>
      </c>
      <c r="B233" s="88"/>
      <c r="C233" s="88"/>
      <c r="D233" s="85" t="str">
        <f>'[18]Nodarbību saraksts'!D17</f>
        <v>Speciālists "Ieroču mācība"</v>
      </c>
      <c r="E233" s="85">
        <f>'[18]Nodarbību saraksts'!E17</f>
        <v>0</v>
      </c>
      <c r="F233" s="85">
        <f>'[18]Nodarbību saraksts'!F17</f>
        <v>0</v>
      </c>
      <c r="G233" s="85">
        <f>'[18]Nodarbību saraksts'!G17</f>
        <v>0</v>
      </c>
      <c r="H233" s="85">
        <f>'[18]Nodarbību saraksts'!H17</f>
        <v>0</v>
      </c>
      <c r="I233" s="85">
        <f>'[18]Nodarbību saraksts'!I17</f>
        <v>0</v>
      </c>
      <c r="J233" s="85">
        <f>'[18]Nodarbību saraksts'!J17</f>
        <v>0</v>
      </c>
      <c r="K233" s="85">
        <f>'[18]Nodarbību saraksts'!K17</f>
        <v>0</v>
      </c>
      <c r="L233" s="85">
        <f>'[18]Nodarbību saraksts'!L17</f>
        <v>0</v>
      </c>
      <c r="M233" s="85">
        <f>'[18]Nodarbību saraksts'!M17</f>
        <v>0</v>
      </c>
      <c r="N233" s="85">
        <f>'[18]Nodarbību saraksts'!N17</f>
        <v>0</v>
      </c>
      <c r="O233" s="85">
        <f>'[18]Nodarbību saraksts'!O17</f>
        <v>0</v>
      </c>
      <c r="P233" s="85">
        <f>'[18]Nodarbību saraksts'!P17</f>
        <v>0</v>
      </c>
      <c r="Q233" s="85">
        <f>'[18]Nodarbību saraksts'!Q17</f>
        <v>0</v>
      </c>
      <c r="R233" s="85">
        <f>'[18]Nodarbību saraksts'!R17</f>
        <v>0</v>
      </c>
      <c r="S233" s="86">
        <f>'[18]Nodarbību saraksts'!S17</f>
        <v>0</v>
      </c>
      <c r="T233" s="86">
        <f>'[18]Nodarbību saraksts'!T17</f>
        <v>0</v>
      </c>
    </row>
    <row r="234" spans="1:20" ht="15" customHeight="1">
      <c r="A234" s="58" t="s">
        <v>29</v>
      </c>
      <c r="B234" s="88"/>
      <c r="C234" s="88"/>
      <c r="D234" s="85" t="str">
        <f>'[18]Nodarbību saraksts'!D18</f>
        <v>2.4.</v>
      </c>
      <c r="E234" s="85">
        <f>'[18]Nodarbību saraksts'!E18</f>
        <v>2</v>
      </c>
      <c r="F234" s="85" t="str">
        <f>'[18]Nodarbību saraksts'!F18</f>
        <v>Biķernieku pamatskola</v>
      </c>
      <c r="G234" s="85" t="str">
        <f>'[18]Nodarbību saraksts'!G18</f>
        <v xml:space="preserve"> Skolas iela 1, Biķernieki, Biķernieku pagasts, Augšdaugavas novads</v>
      </c>
      <c r="H234" s="85">
        <f>'[18]Nodarbību saraksts'!H18</f>
        <v>15</v>
      </c>
      <c r="I234" s="85" t="str">
        <f>'[18]Nodarbību saraksts'!I18</f>
        <v>16.;23.;23.</v>
      </c>
      <c r="J234" s="85" t="str">
        <f>'[18]Nodarbību saraksts'!J18</f>
        <v>07.;14.;14.</v>
      </c>
      <c r="K234" s="85" t="str">
        <f>'[18]Nodarbību saraksts'!K18</f>
        <v>04.;06.;11.;15.</v>
      </c>
      <c r="L234" s="85" t="str">
        <f>'[18]Nodarbību saraksts'!L18</f>
        <v>09.;16.;10.</v>
      </c>
      <c r="M234" s="85" t="str">
        <f>'[18]Nodarbību saraksts'!M18</f>
        <v>13.;20.;27</v>
      </c>
      <c r="N234" s="85" t="str">
        <f>'[18]Nodarbību saraksts'!N18</f>
        <v>03.;10.;17.;24</v>
      </c>
      <c r="O234" s="85" t="str">
        <f>'[18]Nodarbību saraksts'!O18</f>
        <v>03.;10.;24.</v>
      </c>
      <c r="P234" s="85" t="str">
        <f>'[18]Nodarbību saraksts'!P18</f>
        <v>07.;14.;21.;27</v>
      </c>
      <c r="Q234" s="85" t="str">
        <f>'[18]Nodarbību saraksts'!Q18</f>
        <v>12.;19.;26</v>
      </c>
      <c r="R234" s="85">
        <f>'[18]Nodarbību saraksts'!R18</f>
        <v>0</v>
      </c>
      <c r="S234" s="86">
        <f>'[18]Nodarbību saraksts'!S18</f>
        <v>0.58333333333333337</v>
      </c>
      <c r="T234" s="86">
        <f>'[18]Nodarbību saraksts'!T18</f>
        <v>0.64930555555555558</v>
      </c>
    </row>
    <row r="235" spans="1:20" ht="30" customHeight="1">
      <c r="A235" s="58" t="s">
        <v>30</v>
      </c>
      <c r="B235" s="88"/>
      <c r="C235" s="88"/>
      <c r="D235" s="85" t="str">
        <f>'[18]Nodarbību saraksts'!D19</f>
        <v>VAM 1.MG</v>
      </c>
      <c r="E235" s="85">
        <f>'[18]Nodarbību saraksts'!E19</f>
        <v>0</v>
      </c>
      <c r="F235" s="85" t="str">
        <f>'[18]Nodarbību saraksts'!F19</f>
        <v>Daugavpils tehnikums</v>
      </c>
      <c r="G235" s="85" t="str">
        <f>'[18]Nodarbību saraksts'!G19</f>
        <v>Strādnieku iela 16, Daugavpils</v>
      </c>
      <c r="H235" s="85">
        <f>'[18]Nodarbību saraksts'!H19</f>
        <v>10</v>
      </c>
      <c r="I235" s="85">
        <f>'[18]Nodarbību saraksts'!I19</f>
        <v>20</v>
      </c>
      <c r="J235" s="85">
        <f>'[18]Nodarbību saraksts'!J19</f>
        <v>11</v>
      </c>
      <c r="K235" s="85">
        <f>'[18]Nodarbību saraksts'!K19</f>
        <v>8</v>
      </c>
      <c r="L235" s="85">
        <f>'[18]Nodarbību saraksts'!L19</f>
        <v>13</v>
      </c>
      <c r="M235" s="85">
        <f>'[18]Nodarbību saraksts'!M19</f>
        <v>24</v>
      </c>
      <c r="N235" s="85">
        <f>'[18]Nodarbību saraksts'!N19</f>
        <v>21</v>
      </c>
      <c r="O235" s="85">
        <f>'[18]Nodarbību saraksts'!O19</f>
        <v>21</v>
      </c>
      <c r="P235" s="85">
        <f>'[18]Nodarbību saraksts'!P19</f>
        <v>11</v>
      </c>
      <c r="Q235" s="85">
        <f>'[18]Nodarbību saraksts'!Q19</f>
        <v>16</v>
      </c>
      <c r="R235" s="85">
        <f>'[18]Nodarbību saraksts'!R19</f>
        <v>0</v>
      </c>
      <c r="S235" s="86">
        <f>'[18]Nodarbību saraksts'!S19</f>
        <v>0.35416666666666669</v>
      </c>
      <c r="T235" s="86">
        <f>'[18]Nodarbību saraksts'!T19</f>
        <v>0.63888888888888895</v>
      </c>
    </row>
    <row r="236" spans="1:20" ht="30">
      <c r="A236" s="58" t="s">
        <v>31</v>
      </c>
      <c r="B236" s="88"/>
      <c r="C236" s="88"/>
      <c r="D236" s="85" t="str">
        <f>'[18]Nodarbību saraksts'!D20</f>
        <v>VAM 1.MG</v>
      </c>
      <c r="E236" s="85" t="str">
        <f>'[18]Nodarbību saraksts'!E20</f>
        <v>35-2</v>
      </c>
      <c r="F236" s="85" t="str">
        <f>'[18]Nodarbību saraksts'!F20</f>
        <v>Daugavpils Būvniecības tehnikums</v>
      </c>
      <c r="G236" s="85" t="str">
        <f>'[18]Nodarbību saraksts'!G20</f>
        <v>Jātnieku iela 87, Daugavpils</v>
      </c>
      <c r="H236" s="85">
        <f>'[18]Nodarbību saraksts'!H20</f>
        <v>9</v>
      </c>
      <c r="I236" s="85">
        <f>'[18]Nodarbību saraksts'!I20</f>
        <v>24</v>
      </c>
      <c r="J236" s="85">
        <f>'[18]Nodarbību saraksts'!J20</f>
        <v>29</v>
      </c>
      <c r="K236" s="85">
        <f>'[18]Nodarbību saraksts'!K20</f>
        <v>26</v>
      </c>
      <c r="L236" s="85">
        <f>'[18]Nodarbību saraksts'!L20</f>
        <v>15</v>
      </c>
      <c r="M236" s="85">
        <f>'[18]Nodarbību saraksts'!M20</f>
        <v>28</v>
      </c>
      <c r="N236" s="85">
        <f>'[18]Nodarbību saraksts'!N20</f>
        <v>25</v>
      </c>
      <c r="O236" s="85">
        <f>'[18]Nodarbību saraksts'!O20</f>
        <v>25</v>
      </c>
      <c r="P236" s="85">
        <f>'[18]Nodarbību saraksts'!P20</f>
        <v>22</v>
      </c>
      <c r="Q236" s="85">
        <f>'[18]Nodarbību saraksts'!Q20</f>
        <v>20</v>
      </c>
      <c r="R236" s="85">
        <f>'[18]Nodarbību saraksts'!R20</f>
        <v>0</v>
      </c>
      <c r="S236" s="86">
        <f>'[18]Nodarbību saraksts'!S20</f>
        <v>0.35416666666666669</v>
      </c>
      <c r="T236" s="86">
        <f>'[18]Nodarbību saraksts'!T20</f>
        <v>0.63541666666666663</v>
      </c>
    </row>
    <row r="237" spans="1:20" ht="15">
      <c r="A237" s="58" t="s">
        <v>32</v>
      </c>
      <c r="B237" s="88"/>
      <c r="C237" s="88"/>
      <c r="D237" s="85">
        <f>'[18]Nodarbību saraksts'!D21</f>
        <v>0</v>
      </c>
      <c r="E237" s="85">
        <f>'[18]Nodarbību saraksts'!E21</f>
        <v>0</v>
      </c>
      <c r="F237" s="85">
        <f>'[18]Nodarbību saraksts'!F21</f>
        <v>0</v>
      </c>
      <c r="G237" s="85">
        <f>'[18]Nodarbību saraksts'!G21</f>
        <v>0</v>
      </c>
      <c r="H237" s="85">
        <f>'[18]Nodarbību saraksts'!H21</f>
        <v>0</v>
      </c>
      <c r="I237" s="85">
        <f>'[18]Nodarbību saraksts'!I21</f>
        <v>0</v>
      </c>
      <c r="J237" s="85">
        <f>'[18]Nodarbību saraksts'!J21</f>
        <v>0</v>
      </c>
      <c r="K237" s="85">
        <f>'[18]Nodarbību saraksts'!K21</f>
        <v>0</v>
      </c>
      <c r="L237" s="85">
        <f>'[18]Nodarbību saraksts'!L21</f>
        <v>0</v>
      </c>
      <c r="M237" s="85">
        <f>'[18]Nodarbību saraksts'!M21</f>
        <v>0</v>
      </c>
      <c r="N237" s="85">
        <f>'[18]Nodarbību saraksts'!N21</f>
        <v>0</v>
      </c>
      <c r="O237" s="85">
        <f>'[18]Nodarbību saraksts'!O21</f>
        <v>0</v>
      </c>
      <c r="P237" s="85">
        <f>'[18]Nodarbību saraksts'!P21</f>
        <v>0</v>
      </c>
      <c r="Q237" s="85">
        <f>'[18]Nodarbību saraksts'!Q21</f>
        <v>0</v>
      </c>
      <c r="R237" s="85">
        <f>'[18]Nodarbību saraksts'!R21</f>
        <v>0</v>
      </c>
      <c r="S237" s="86">
        <f>'[18]Nodarbību saraksts'!S21</f>
        <v>0</v>
      </c>
      <c r="T237" s="86">
        <f>'[18]Nodarbību saraksts'!T21</f>
        <v>0</v>
      </c>
    </row>
    <row r="238" spans="1:20" ht="15">
      <c r="A238" s="58" t="s">
        <v>33</v>
      </c>
      <c r="B238" s="89"/>
      <c r="C238" s="89"/>
      <c r="D238" s="85">
        <f>'[18]Nodarbību saraksts'!D22</f>
        <v>0</v>
      </c>
      <c r="E238" s="85">
        <f>'[18]Nodarbību saraksts'!E22</f>
        <v>0</v>
      </c>
      <c r="F238" s="85">
        <f>'[18]Nodarbību saraksts'!F22</f>
        <v>0</v>
      </c>
      <c r="G238" s="85">
        <f>'[18]Nodarbību saraksts'!G22</f>
        <v>0</v>
      </c>
      <c r="H238" s="85">
        <f>'[18]Nodarbību saraksts'!H22</f>
        <v>0</v>
      </c>
      <c r="I238" s="85">
        <f>'[18]Nodarbību saraksts'!I22</f>
        <v>0</v>
      </c>
      <c r="J238" s="85">
        <f>'[18]Nodarbību saraksts'!J22</f>
        <v>0</v>
      </c>
      <c r="K238" s="85">
        <f>'[18]Nodarbību saraksts'!K22</f>
        <v>0</v>
      </c>
      <c r="L238" s="85">
        <f>'[18]Nodarbību saraksts'!L22</f>
        <v>0</v>
      </c>
      <c r="M238" s="85">
        <f>'[18]Nodarbību saraksts'!M22</f>
        <v>0</v>
      </c>
      <c r="N238" s="85">
        <f>'[18]Nodarbību saraksts'!N22</f>
        <v>0</v>
      </c>
      <c r="O238" s="85">
        <f>'[18]Nodarbību saraksts'!O22</f>
        <v>0</v>
      </c>
      <c r="P238" s="85">
        <f>'[18]Nodarbību saraksts'!P22</f>
        <v>0</v>
      </c>
      <c r="Q238" s="85">
        <f>'[18]Nodarbību saraksts'!Q22</f>
        <v>0</v>
      </c>
      <c r="R238" s="85">
        <f>'[18]Nodarbību saraksts'!R22</f>
        <v>0</v>
      </c>
      <c r="S238" s="86">
        <f>'[18]Nodarbību saraksts'!S22</f>
        <v>0</v>
      </c>
      <c r="T238" s="86">
        <f>'[18]Nodarbību saraksts'!T22</f>
        <v>0</v>
      </c>
    </row>
    <row r="239" spans="1:20">
      <c r="A239" s="69"/>
      <c r="B239" s="70"/>
      <c r="C239" s="70"/>
      <c r="D239" s="70"/>
      <c r="E239" s="70"/>
      <c r="F239" s="70"/>
      <c r="G239" s="70"/>
      <c r="H239" s="70">
        <f>SUM(H229:H236)</f>
        <v>83</v>
      </c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</row>
    <row r="240" spans="1:20">
      <c r="A240" s="73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</row>
    <row r="241" spans="1:20" ht="15" customHeight="1">
      <c r="A241" s="58" t="s">
        <v>22</v>
      </c>
      <c r="B241" s="87" t="str">
        <f>'[19]Nodarbību saraksts'!B13</f>
        <v>Daina Naruševiča</v>
      </c>
      <c r="C241" s="87">
        <f>'[19]Nodarbību saraksts'!C13</f>
        <v>37127307828</v>
      </c>
      <c r="D241" s="85" t="str">
        <f>'[19]Nodarbību saraksts'!D13</f>
        <v>1.2.</v>
      </c>
      <c r="E241" s="85" t="str">
        <f>'[19]Nodarbību saraksts'!E13</f>
        <v>1.</v>
      </c>
      <c r="F241" s="85" t="str">
        <f>'[19]Nodarbību saraksts'!F13</f>
        <v>Rēzeknes Katoļu vidusskola</v>
      </c>
      <c r="G241" s="85" t="str">
        <f>'[19]Nodarbību saraksts'!G13</f>
        <v>Latgales 82, Rēzekne LV-4601</v>
      </c>
      <c r="H241" s="85">
        <f>'[19]Nodarbību saraksts'!H13</f>
        <v>15</v>
      </c>
      <c r="I241" s="85" t="str">
        <f>'[19]Nodarbību saraksts'!I13</f>
        <v>14.;21.;.28.</v>
      </c>
      <c r="J241" s="85" t="str">
        <f>'[19]Nodarbību saraksts'!J13</f>
        <v>05.;12.;26.</v>
      </c>
      <c r="K241" s="85" t="str">
        <f>'[19]Nodarbību saraksts'!K13</f>
        <v xml:space="preserve">02.;09.;16.;23. </v>
      </c>
      <c r="L241" s="85" t="str">
        <f>'[19]Nodarbību saraksts'!L13</f>
        <v>03.;13.;20..</v>
      </c>
      <c r="M241" s="85" t="str">
        <f>'[19]Nodarbību saraksts'!M13</f>
        <v>11.;18.;25.</v>
      </c>
      <c r="N241" s="85" t="str">
        <f>'[19]Nodarbību saraksts'!N13</f>
        <v>01.;08.;15.;22.</v>
      </c>
      <c r="O241" s="85" t="str">
        <f>'[19]Nodarbību saraksts'!O13</f>
        <v>01.;08.;22.</v>
      </c>
      <c r="P241" s="85" t="str">
        <f>'[19]Nodarbību saraksts'!P13</f>
        <v>05.;12.;19.;26.</v>
      </c>
      <c r="Q241" s="85" t="str">
        <f>'[19]Nodarbību saraksts'!Q13</f>
        <v>03.;17.;24.</v>
      </c>
      <c r="R241" s="85">
        <f>'[19]Nodarbību saraksts'!R13</f>
        <v>0</v>
      </c>
      <c r="S241" s="86">
        <f>'[19]Nodarbību saraksts'!S13</f>
        <v>0.56944444444444442</v>
      </c>
      <c r="T241" s="86">
        <f>'[19]Nodarbību saraksts'!T13</f>
        <v>0.63541666666666663</v>
      </c>
    </row>
    <row r="242" spans="1:20" ht="15" customHeight="1">
      <c r="A242" s="58" t="s">
        <v>24</v>
      </c>
      <c r="B242" s="88"/>
      <c r="C242" s="88"/>
      <c r="D242" s="85" t="str">
        <f>'[19]Nodarbību saraksts'!D14</f>
        <v>2.4.</v>
      </c>
      <c r="E242" s="85" t="str">
        <f>'[19]Nodarbību saraksts'!E14</f>
        <v>2.</v>
      </c>
      <c r="F242" s="85" t="str">
        <f>'[19]Nodarbību saraksts'!F14</f>
        <v>Rēzeknes Katoļu vidusskola</v>
      </c>
      <c r="G242" s="85" t="str">
        <f>'[19]Nodarbību saraksts'!G14</f>
        <v>Latgales 82, Rēzekne LV-4601</v>
      </c>
      <c r="H242" s="85">
        <f>'[19]Nodarbību saraksts'!H14</f>
        <v>15</v>
      </c>
      <c r="I242" s="85" t="str">
        <f>'[19]Nodarbību saraksts'!I14</f>
        <v>14.;21.;28.</v>
      </c>
      <c r="J242" s="85" t="str">
        <f>'[19]Nodarbību saraksts'!J14</f>
        <v>05.;12.;26.</v>
      </c>
      <c r="K242" s="85" t="str">
        <f>'[19]Nodarbību saraksts'!K14</f>
        <v>02.;09.;16.;23.</v>
      </c>
      <c r="L242" s="85" t="str">
        <f>'[19]Nodarbību saraksts'!L14</f>
        <v>03.;13.;20.</v>
      </c>
      <c r="M242" s="85" t="str">
        <f>'[19]Nodarbību saraksts'!M14</f>
        <v>11.;18.;25.</v>
      </c>
      <c r="N242" s="85" t="str">
        <f>'[19]Nodarbību saraksts'!N14</f>
        <v>01.;08.;15.;22.</v>
      </c>
      <c r="O242" s="85" t="str">
        <f>'[19]Nodarbību saraksts'!O14</f>
        <v>01.;18.;22.</v>
      </c>
      <c r="P242" s="85" t="str">
        <f>'[19]Nodarbību saraksts'!P14</f>
        <v>05.;12.;19.;26.</v>
      </c>
      <c r="Q242" s="85" t="str">
        <f>'[19]Nodarbību saraksts'!Q14</f>
        <v>03.;17.;24.</v>
      </c>
      <c r="R242" s="85">
        <f>'[19]Nodarbību saraksts'!R14</f>
        <v>0</v>
      </c>
      <c r="S242" s="86">
        <f>'[19]Nodarbību saraksts'!S14</f>
        <v>0.64583333333333337</v>
      </c>
      <c r="T242" s="86">
        <f>'[19]Nodarbību saraksts'!T14</f>
        <v>0.71180555555555547</v>
      </c>
    </row>
    <row r="243" spans="1:20" ht="15" customHeight="1">
      <c r="A243" s="58" t="s">
        <v>25</v>
      </c>
      <c r="B243" s="88"/>
      <c r="C243" s="88"/>
      <c r="D243" s="85" t="str">
        <f>'[19]Nodarbību saraksts'!D15</f>
        <v>2.4.</v>
      </c>
      <c r="E243" s="85" t="str">
        <f>'[19]Nodarbību saraksts'!E15</f>
        <v>3.</v>
      </c>
      <c r="F243" s="85" t="str">
        <f>'[19]Nodarbību saraksts'!F15</f>
        <v>Kaunatas vidusskola</v>
      </c>
      <c r="G243" s="85" t="str">
        <f>'[19]Nodarbību saraksts'!G15</f>
        <v>Rāznas iela 25, Kaunata, Kaunatas pagasts, LV-4622</v>
      </c>
      <c r="H243" s="85">
        <f>'[19]Nodarbību saraksts'!H15</f>
        <v>15</v>
      </c>
      <c r="I243" s="85" t="str">
        <f>'[19]Nodarbību saraksts'!I15</f>
        <v>16.;23.;30.</v>
      </c>
      <c r="J243" s="85" t="str">
        <f>'[19]Nodarbību saraksts'!J15</f>
        <v>07.;14.;28.</v>
      </c>
      <c r="K243" s="85" t="str">
        <f>'[19]Nodarbību saraksts'!K15</f>
        <v>05.;11.;18.;25.</v>
      </c>
      <c r="L243" s="85" t="str">
        <f>'[19]Nodarbību saraksts'!L15</f>
        <v>02.;09.:16.</v>
      </c>
      <c r="M243" s="85" t="str">
        <f>'[19]Nodarbību saraksts'!M15</f>
        <v>12.;19.;28.</v>
      </c>
      <c r="N243" s="85" t="str">
        <f>'[19]Nodarbību saraksts'!N15</f>
        <v>02.;11.;16.;25.</v>
      </c>
      <c r="O243" s="85" t="str">
        <f>'[19]Nodarbību saraksts'!O15</f>
        <v>04.;09.;31.</v>
      </c>
      <c r="P243" s="85" t="str">
        <f>'[19]Nodarbību saraksts'!P15</f>
        <v>08.;13.;20.;22.</v>
      </c>
      <c r="Q243" s="85" t="str">
        <f>'[19]Nodarbību saraksts'!Q15</f>
        <v>13.;18.;25.</v>
      </c>
      <c r="R243" s="85">
        <f>'[19]Nodarbību saraksts'!R15</f>
        <v>0</v>
      </c>
      <c r="S243" s="86">
        <f>'[19]Nodarbību saraksts'!S15</f>
        <v>0.58333333333333337</v>
      </c>
      <c r="T243" s="86">
        <f>'[19]Nodarbību saraksts'!T15</f>
        <v>0.64930555555555558</v>
      </c>
    </row>
    <row r="244" spans="1:20" ht="15" customHeight="1">
      <c r="A244" s="58" t="s">
        <v>27</v>
      </c>
      <c r="B244" s="88"/>
      <c r="C244" s="88"/>
      <c r="D244" s="85" t="str">
        <f>'[19]Nodarbību saraksts'!D16</f>
        <v>1.2.</v>
      </c>
      <c r="E244" s="85" t="str">
        <f>'[19]Nodarbību saraksts'!E16</f>
        <v>4.</v>
      </c>
      <c r="F244" s="85" t="str">
        <f>'[19]Nodarbību saraksts'!F16</f>
        <v>Rēzeknes pamatskola - attīstības centrs</v>
      </c>
      <c r="G244" s="85" t="str">
        <f>'[19]Nodarbību saraksts'!G16</f>
        <v>Varslavāna 5, Rēzekne, LV-4601</v>
      </c>
      <c r="H244" s="85">
        <f>'[19]Nodarbību saraksts'!H16</f>
        <v>15</v>
      </c>
      <c r="I244" s="85" t="str">
        <f>'[19]Nodarbību saraksts'!I16</f>
        <v>15.;17.;24.</v>
      </c>
      <c r="J244" s="85" t="str">
        <f>'[19]Nodarbību saraksts'!J16</f>
        <v>01.;08.;15.</v>
      </c>
      <c r="K244" s="85" t="str">
        <f>'[19]Nodarbību saraksts'!K16</f>
        <v>04.;10.;05.;12.</v>
      </c>
      <c r="L244" s="85" t="str">
        <f>'[19]Nodarbību saraksts'!L16</f>
        <v>01.;06.;10.</v>
      </c>
      <c r="M244" s="85" t="str">
        <f>'[19]Nodarbību saraksts'!M16</f>
        <v>13.;20.;27.</v>
      </c>
      <c r="N244" s="85" t="str">
        <f>'[19]Nodarbību saraksts'!N16</f>
        <v>03.;10.;17.;24.</v>
      </c>
      <c r="O244" s="85" t="str">
        <f>'[19]Nodarbību saraksts'!O16</f>
        <v>03.;10.;24.</v>
      </c>
      <c r="P244" s="85" t="str">
        <f>'[19]Nodarbību saraksts'!P16</f>
        <v>07.;14.;21.;28.</v>
      </c>
      <c r="Q244" s="85" t="str">
        <f>'[19]Nodarbību saraksts'!Q16</f>
        <v>05.;17.;19.;26.</v>
      </c>
      <c r="R244" s="85">
        <f>'[19]Nodarbību saraksts'!R16</f>
        <v>0</v>
      </c>
      <c r="S244" s="86">
        <f>'[19]Nodarbību saraksts'!S16</f>
        <v>0.58333333333333337</v>
      </c>
      <c r="T244" s="86">
        <f>'[19]Nodarbību saraksts'!T16</f>
        <v>0.64930555555555558</v>
      </c>
    </row>
    <row r="245" spans="1:20" ht="30">
      <c r="A245" s="58" t="s">
        <v>28</v>
      </c>
      <c r="B245" s="88"/>
      <c r="C245" s="88"/>
      <c r="D245" s="85" t="str">
        <f>'[19]Nodarbību saraksts'!D17</f>
        <v>VAM 2.MG</v>
      </c>
      <c r="E245" s="85" t="str">
        <f>'[19]Nodarbību saraksts'!E17</f>
        <v>5.</v>
      </c>
      <c r="F245" s="85" t="str">
        <f>'[19]Nodarbību saraksts'!F17</f>
        <v>Rēzeknes tehnikums</v>
      </c>
      <c r="G245" s="85" t="str">
        <f>'[19]Nodarbību saraksts'!G17</f>
        <v>Varoņu iela 11a, Rēzekne, LV-4604</v>
      </c>
      <c r="H245" s="85">
        <f>'[19]Nodarbību saraksts'!H17</f>
        <v>11</v>
      </c>
      <c r="I245" s="85" t="str">
        <f>'[19]Nodarbību saraksts'!I17</f>
        <v>22.</v>
      </c>
      <c r="J245" s="85" t="str">
        <f>'[19]Nodarbību saraksts'!J17</f>
        <v>13.</v>
      </c>
      <c r="K245" s="85" t="str">
        <f>'[19]Nodarbību saraksts'!K17</f>
        <v>11.</v>
      </c>
      <c r="L245" s="85" t="str">
        <f>'[19]Nodarbību saraksts'!L17</f>
        <v>08.</v>
      </c>
      <c r="M245" s="85" t="str">
        <f>'[19]Nodarbību saraksts'!M17</f>
        <v>24.</v>
      </c>
      <c r="N245" s="85" t="str">
        <f>'[19]Nodarbību saraksts'!N17</f>
        <v>21.</v>
      </c>
      <c r="O245" s="85" t="str">
        <f>'[19]Nodarbību saraksts'!O17</f>
        <v>21.</v>
      </c>
      <c r="P245" s="85" t="str">
        <f>'[19]Nodarbību saraksts'!P17</f>
        <v>06.</v>
      </c>
      <c r="Q245" s="85" t="str">
        <f>'[19]Nodarbību saraksts'!Q17</f>
        <v>02.</v>
      </c>
      <c r="R245" s="85" t="str">
        <f>'[19]Nodarbību saraksts'!R17</f>
        <v xml:space="preserve">11.11. pārcelts no 03.11. </v>
      </c>
      <c r="S245" s="86">
        <f>'[19]Nodarbību saraksts'!S17</f>
        <v>0.35416666666666669</v>
      </c>
      <c r="T245" s="86">
        <f>'[19]Nodarbību saraksts'!T17</f>
        <v>0.64236111111111105</v>
      </c>
    </row>
    <row r="246" spans="1:20" ht="30">
      <c r="A246" s="58" t="s">
        <v>29</v>
      </c>
      <c r="B246" s="88"/>
      <c r="C246" s="88"/>
      <c r="D246" s="85" t="str">
        <f>'[19]Nodarbību saraksts'!D18</f>
        <v>VAM 2.MG</v>
      </c>
      <c r="E246" s="85" t="str">
        <f>'[19]Nodarbību saraksts'!E18</f>
        <v>6.</v>
      </c>
      <c r="F246" s="85" t="str">
        <f>'[19]Nodarbību saraksts'!F18</f>
        <v>Rēzeknes tehnikums</v>
      </c>
      <c r="G246" s="85" t="str">
        <f>'[19]Nodarbību saraksts'!G18</f>
        <v>Varoņu iela 11a, Rēzekne, LV-4604</v>
      </c>
      <c r="H246" s="85">
        <f>'[19]Nodarbību saraksts'!H18</f>
        <v>12</v>
      </c>
      <c r="I246" s="85" t="str">
        <f>'[19]Nodarbību saraksts'!I18</f>
        <v>29.</v>
      </c>
      <c r="J246" s="85" t="str">
        <f>'[19]Nodarbību saraksts'!J18</f>
        <v>27.</v>
      </c>
      <c r="K246" s="85" t="str">
        <f>'[19]Nodarbību saraksts'!K18</f>
        <v>24.</v>
      </c>
      <c r="L246" s="85" t="str">
        <f>'[19]Nodarbību saraksts'!L18</f>
        <v>15.</v>
      </c>
      <c r="M246" s="85" t="str">
        <f>'[19]Nodarbību saraksts'!M18</f>
        <v>26.</v>
      </c>
      <c r="N246" s="85" t="str">
        <f>'[19]Nodarbību saraksts'!N18</f>
        <v>14.</v>
      </c>
      <c r="O246" s="85" t="str">
        <f>'[19]Nodarbību saraksts'!O18</f>
        <v>23.</v>
      </c>
      <c r="P246" s="85" t="str">
        <f>'[19]Nodarbību saraksts'!P18</f>
        <v>11.</v>
      </c>
      <c r="Q246" s="85" t="str">
        <f>'[19]Nodarbību saraksts'!Q18</f>
        <v>18.</v>
      </c>
      <c r="R246" s="85">
        <f>'[19]Nodarbību saraksts'!R18</f>
        <v>0</v>
      </c>
      <c r="S246" s="86">
        <f>'[19]Nodarbību saraksts'!S18</f>
        <v>0.35416666666666669</v>
      </c>
      <c r="T246" s="86">
        <f>'[19]Nodarbību saraksts'!T18</f>
        <v>0.64236111111111105</v>
      </c>
    </row>
    <row r="247" spans="1:20" ht="30" customHeight="1">
      <c r="A247" s="58" t="s">
        <v>30</v>
      </c>
      <c r="B247" s="88"/>
      <c r="C247" s="88"/>
      <c r="D247" s="85" t="str">
        <f>'[19]Nodarbību saraksts'!D19</f>
        <v>VAM 1.MG</v>
      </c>
      <c r="E247" s="85" t="str">
        <f>'[19]Nodarbību saraksts'!E19</f>
        <v>7.</v>
      </c>
      <c r="F247" s="85" t="str">
        <f>'[19]Nodarbību saraksts'!F19</f>
        <v>Kaunatas vidusskola</v>
      </c>
      <c r="G247" s="85" t="str">
        <f>'[19]Nodarbību saraksts'!G19</f>
        <v>Rāznas iela 25, Kaunata, Kaunatas pagasts, LV-4622</v>
      </c>
      <c r="H247" s="85">
        <f>'[19]Nodarbību saraksts'!H19</f>
        <v>14</v>
      </c>
      <c r="I247" s="85" t="str">
        <f>'[19]Nodarbību saraksts'!I19</f>
        <v>13.</v>
      </c>
      <c r="J247" s="85" t="str">
        <f>'[19]Nodarbību saraksts'!J19</f>
        <v>11.</v>
      </c>
      <c r="K247" s="85" t="str">
        <f>'[19]Nodarbību saraksts'!K19</f>
        <v>15.</v>
      </c>
      <c r="L247" s="85" t="str">
        <f>'[19]Nodarbību saraksts'!L19</f>
        <v>7.</v>
      </c>
      <c r="M247" s="85" t="str">
        <f>'[19]Nodarbību saraksts'!M19</f>
        <v>10.</v>
      </c>
      <c r="N247" s="85" t="str">
        <f>'[19]Nodarbību saraksts'!N19</f>
        <v>09.</v>
      </c>
      <c r="O247" s="85" t="str">
        <f>'[19]Nodarbību saraksts'!O19</f>
        <v>02.</v>
      </c>
      <c r="P247" s="85" t="str">
        <f>'[19]Nodarbību saraksts'!P19</f>
        <v>13.</v>
      </c>
      <c r="Q247" s="85" t="str">
        <f>'[19]Nodarbību saraksts'!Q19</f>
        <v>16.</v>
      </c>
      <c r="R247" s="85" t="str">
        <f>'[19]Nodarbību saraksts'!R19</f>
        <v>10.01. mājsēdes dēļ pārcelts uz 19.01.</v>
      </c>
      <c r="S247" s="86">
        <f>'[19]Nodarbību saraksts'!S19</f>
        <v>0.36458333333333331</v>
      </c>
      <c r="T247" s="86">
        <f>'[19]Nodarbību saraksts'!T19</f>
        <v>0.63541666666666663</v>
      </c>
    </row>
    <row r="248" spans="1:20" ht="30">
      <c r="A248" s="58" t="s">
        <v>31</v>
      </c>
      <c r="B248" s="88"/>
      <c r="C248" s="88"/>
      <c r="D248" s="85" t="str">
        <f>'[19]Nodarbību saraksts'!D20</f>
        <v>VAM 2.MG</v>
      </c>
      <c r="E248" s="85" t="str">
        <f>'[19]Nodarbību saraksts'!E20</f>
        <v>8.</v>
      </c>
      <c r="F248" s="85" t="str">
        <f>'[19]Nodarbību saraksts'!F20</f>
        <v>Kaunatas vidusskola</v>
      </c>
      <c r="G248" s="85" t="str">
        <f>'[19]Nodarbību saraksts'!G20</f>
        <v>Rāznas iela 25, Kaunata, Kaunatas pagasts, LV-4622</v>
      </c>
      <c r="H248" s="85">
        <f>'[19]Nodarbību saraksts'!H20</f>
        <v>14</v>
      </c>
      <c r="I248" s="85" t="str">
        <f>'[19]Nodarbību saraksts'!I20</f>
        <v>20.</v>
      </c>
      <c r="J248" s="85">
        <f>'[19]Nodarbību saraksts'!J20</f>
        <v>0</v>
      </c>
      <c r="K248" s="85" t="str">
        <f>'[19]Nodarbību saraksts'!K20</f>
        <v>10.;22.</v>
      </c>
      <c r="L248" s="85" t="str">
        <f>'[19]Nodarbību saraksts'!L20</f>
        <v>14.</v>
      </c>
      <c r="M248" s="85" t="str">
        <f>'[19]Nodarbību saraksts'!M20</f>
        <v>17.</v>
      </c>
      <c r="N248" s="85" t="str">
        <f>'[19]Nodarbību saraksts'!N20</f>
        <v>23.</v>
      </c>
      <c r="O248" s="85" t="str">
        <f>'[19]Nodarbību saraksts'!O20</f>
        <v>30.</v>
      </c>
      <c r="P248" s="85" t="str">
        <f>'[19]Nodarbību saraksts'!P20</f>
        <v>20.</v>
      </c>
      <c r="Q248" s="85" t="str">
        <f>'[19]Nodarbību saraksts'!Q20</f>
        <v>25.</v>
      </c>
      <c r="R248" s="85" t="str">
        <f>'[19]Nodarbību saraksts'!R20</f>
        <v>Pārcelts no 29.10.</v>
      </c>
      <c r="S248" s="86">
        <f>'[19]Nodarbību saraksts'!S20</f>
        <v>0.36458333333333331</v>
      </c>
      <c r="T248" s="86">
        <f>'[19]Nodarbību saraksts'!T20</f>
        <v>0.63541666666666663</v>
      </c>
    </row>
    <row r="249" spans="1:20" ht="15" customHeight="1">
      <c r="A249" s="58" t="s">
        <v>32</v>
      </c>
      <c r="B249" s="88"/>
      <c r="C249" s="88"/>
      <c r="D249" s="85" t="str">
        <f>'[19]Nodarbību saraksts'!D21</f>
        <v>VAM 1.MG</v>
      </c>
      <c r="E249" s="85" t="str">
        <f>'[19]Nodarbību saraksts'!E21</f>
        <v>9.</v>
      </c>
      <c r="F249" s="85" t="str">
        <f>'[19]Nodarbību saraksts'!F21</f>
        <v>Rēzeknes tehnikums</v>
      </c>
      <c r="G249" s="85" t="str">
        <f>'[19]Nodarbību saraksts'!G21</f>
        <v>Varoņu iela 11a, Rēzekne, LV-4604</v>
      </c>
      <c r="H249" s="85">
        <f>'[19]Nodarbību saraksts'!H21</f>
        <v>13</v>
      </c>
      <c r="I249" s="85">
        <f>'[19]Nodarbību saraksts'!I21</f>
        <v>0</v>
      </c>
      <c r="J249" s="85">
        <f>'[19]Nodarbību saraksts'!J21</f>
        <v>0</v>
      </c>
      <c r="K249" s="85">
        <f>'[19]Nodarbību saraksts'!K21</f>
        <v>0</v>
      </c>
      <c r="L249" s="85">
        <f>'[19]Nodarbību saraksts'!L21</f>
        <v>0</v>
      </c>
      <c r="M249" s="85" t="str">
        <f>'[19]Nodarbību saraksts'!M21</f>
        <v>27.</v>
      </c>
      <c r="N249" s="85" t="str">
        <f>'[19]Nodarbību saraksts'!N21</f>
        <v>24.</v>
      </c>
      <c r="O249" s="85" t="str">
        <f>'[19]Nodarbību saraksts'!O21</f>
        <v>24.</v>
      </c>
      <c r="P249" s="85">
        <f>'[19]Nodarbību saraksts'!P21</f>
        <v>0</v>
      </c>
      <c r="Q249" s="85" t="str">
        <f>'[19]Nodarbību saraksts'!Q21</f>
        <v>05.; 06.</v>
      </c>
      <c r="R249" s="85" t="str">
        <f>'[19]Nodarbību saraksts'!R21</f>
        <v>I.Mežora VAM grupa;</v>
      </c>
      <c r="S249" s="86">
        <f>'[19]Nodarbību saraksts'!S21</f>
        <v>0.35416666666666669</v>
      </c>
      <c r="T249" s="86">
        <f>'[19]Nodarbību saraksts'!T21</f>
        <v>0.64236111111111105</v>
      </c>
    </row>
    <row r="250" spans="1:20" ht="15">
      <c r="A250" s="58" t="s">
        <v>33</v>
      </c>
      <c r="B250" s="89"/>
      <c r="C250" s="89"/>
      <c r="D250" s="85">
        <f>'[19]Nodarbību saraksts'!D22</f>
        <v>0</v>
      </c>
      <c r="E250" s="85">
        <f>'[19]Nodarbību saraksts'!E22</f>
        <v>0</v>
      </c>
      <c r="F250" s="85">
        <f>'[19]Nodarbību saraksts'!F22</f>
        <v>0</v>
      </c>
      <c r="G250" s="85">
        <f>'[19]Nodarbību saraksts'!G22</f>
        <v>0</v>
      </c>
      <c r="H250" s="85">
        <f>'[19]Nodarbību saraksts'!H22</f>
        <v>0</v>
      </c>
      <c r="I250" s="85">
        <f>'[19]Nodarbību saraksts'!I22</f>
        <v>0</v>
      </c>
      <c r="J250" s="85">
        <f>'[19]Nodarbību saraksts'!J22</f>
        <v>0</v>
      </c>
      <c r="K250" s="85">
        <f>'[19]Nodarbību saraksts'!K22</f>
        <v>0</v>
      </c>
      <c r="L250" s="85">
        <f>'[19]Nodarbību saraksts'!L22</f>
        <v>0</v>
      </c>
      <c r="M250" s="85">
        <f>'[19]Nodarbību saraksts'!M22</f>
        <v>0</v>
      </c>
      <c r="N250" s="85">
        <f>'[19]Nodarbību saraksts'!N22</f>
        <v>0</v>
      </c>
      <c r="O250" s="85">
        <f>'[19]Nodarbību saraksts'!O22</f>
        <v>0</v>
      </c>
      <c r="P250" s="85">
        <f>'[19]Nodarbību saraksts'!P22</f>
        <v>0</v>
      </c>
      <c r="Q250" s="85">
        <f>'[19]Nodarbību saraksts'!Q22</f>
        <v>0</v>
      </c>
      <c r="R250" s="85">
        <f>'[19]Nodarbību saraksts'!R22</f>
        <v>0</v>
      </c>
      <c r="S250" s="86">
        <f>'[19]Nodarbību saraksts'!S22</f>
        <v>0</v>
      </c>
      <c r="T250" s="86">
        <f>'[19]Nodarbību saraksts'!T22</f>
        <v>0</v>
      </c>
    </row>
    <row r="251" spans="1:20">
      <c r="A251" s="69"/>
      <c r="B251" s="70"/>
      <c r="C251" s="70"/>
      <c r="D251" s="70"/>
      <c r="E251" s="70"/>
      <c r="F251" s="70"/>
      <c r="G251" s="70"/>
      <c r="H251" s="70">
        <f>SUM(H241:H248)</f>
        <v>111</v>
      </c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</row>
    <row r="252" spans="1:20">
      <c r="A252" s="73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</row>
    <row r="253" spans="1:20" ht="15">
      <c r="A253" s="58" t="s">
        <v>22</v>
      </c>
      <c r="B253" s="87" t="str">
        <f>'[20]Nodarbību saraksts'!B13</f>
        <v>Raivis Nikolajevs</v>
      </c>
      <c r="C253" s="87">
        <f>'[20]Nodarbību saraksts'!C13</f>
        <v>28105362</v>
      </c>
      <c r="D253" s="85" t="str">
        <f>'[20]Nodarbību saraksts'!D13</f>
        <v>1.1.</v>
      </c>
      <c r="E253" s="85">
        <f>'[20]Nodarbību saraksts'!E13</f>
        <v>0</v>
      </c>
      <c r="F253" s="85" t="str">
        <f>'[20]Nodarbību saraksts'!F13</f>
        <v>Daugavpils, Lāčplēša iela 20</v>
      </c>
      <c r="G253" s="85" t="str">
        <f>'[20]Nodarbību saraksts'!G13</f>
        <v>Daugavpils, Lāčplēša iela 20</v>
      </c>
      <c r="H253" s="85">
        <f>'[20]Nodarbību saraksts'!H13</f>
        <v>0</v>
      </c>
      <c r="I253" s="85">
        <f>'[20]Nodarbību saraksts'!I13</f>
        <v>0</v>
      </c>
      <c r="J253" s="85">
        <f>'[20]Nodarbību saraksts'!J13</f>
        <v>0</v>
      </c>
      <c r="K253" s="85">
        <f>'[20]Nodarbību saraksts'!K13</f>
        <v>0</v>
      </c>
      <c r="L253" s="85">
        <f>'[20]Nodarbību saraksts'!L13</f>
        <v>0</v>
      </c>
      <c r="M253" s="85">
        <f>'[20]Nodarbību saraksts'!M13</f>
        <v>0</v>
      </c>
      <c r="N253" s="85">
        <f>'[20]Nodarbību saraksts'!N13</f>
        <v>0</v>
      </c>
      <c r="O253" s="85">
        <f>'[20]Nodarbību saraksts'!O13</f>
        <v>0</v>
      </c>
      <c r="P253" s="85">
        <f>'[20]Nodarbību saraksts'!P13</f>
        <v>0</v>
      </c>
      <c r="Q253" s="85">
        <f>'[20]Nodarbību saraksts'!Q13</f>
        <v>0</v>
      </c>
      <c r="R253" s="85">
        <f>'[20]Nodarbību saraksts'!R13</f>
        <v>0</v>
      </c>
      <c r="S253" s="86">
        <f>'[20]Nodarbību saraksts'!S13</f>
        <v>0</v>
      </c>
      <c r="T253" s="86">
        <f>'[20]Nodarbību saraksts'!T13</f>
        <v>0</v>
      </c>
    </row>
    <row r="254" spans="1:20" ht="15">
      <c r="A254" s="58" t="s">
        <v>24</v>
      </c>
      <c r="B254" s="88"/>
      <c r="C254" s="88"/>
      <c r="D254" s="85" t="str">
        <f>'[20]Nodarbību saraksts'!D14</f>
        <v>1.1.</v>
      </c>
      <c r="E254" s="85">
        <f>'[20]Nodarbību saraksts'!E14</f>
        <v>0</v>
      </c>
      <c r="F254" s="85" t="str">
        <f>'[20]Nodarbību saraksts'!F14</f>
        <v>Daugavpils, Lāčplēša iela 20</v>
      </c>
      <c r="G254" s="85" t="str">
        <f>'[20]Nodarbību saraksts'!G14</f>
        <v>Daugavpils, Lāčplēša iela 20</v>
      </c>
      <c r="H254" s="85">
        <f>'[20]Nodarbību saraksts'!H14</f>
        <v>0</v>
      </c>
      <c r="I254" s="85">
        <f>'[20]Nodarbību saraksts'!I14</f>
        <v>0</v>
      </c>
      <c r="J254" s="85">
        <f>'[20]Nodarbību saraksts'!J14</f>
        <v>0</v>
      </c>
      <c r="K254" s="85">
        <f>'[20]Nodarbību saraksts'!K14</f>
        <v>0</v>
      </c>
      <c r="L254" s="85">
        <f>'[20]Nodarbību saraksts'!L14</f>
        <v>0</v>
      </c>
      <c r="M254" s="85">
        <f>'[20]Nodarbību saraksts'!M14</f>
        <v>0</v>
      </c>
      <c r="N254" s="85">
        <f>'[20]Nodarbību saraksts'!N14</f>
        <v>0</v>
      </c>
      <c r="O254" s="85">
        <f>'[20]Nodarbību saraksts'!O14</f>
        <v>0</v>
      </c>
      <c r="P254" s="85">
        <f>'[20]Nodarbību saraksts'!P14</f>
        <v>0</v>
      </c>
      <c r="Q254" s="85">
        <f>'[20]Nodarbību saraksts'!Q14</f>
        <v>0</v>
      </c>
      <c r="R254" s="85">
        <f>'[20]Nodarbību saraksts'!R14</f>
        <v>0</v>
      </c>
      <c r="S254" s="86">
        <f>'[20]Nodarbību saraksts'!S14</f>
        <v>0</v>
      </c>
      <c r="T254" s="86">
        <f>'[20]Nodarbību saraksts'!T14</f>
        <v>0</v>
      </c>
    </row>
    <row r="255" spans="1:20" ht="15">
      <c r="A255" s="58" t="s">
        <v>25</v>
      </c>
      <c r="B255" s="88"/>
      <c r="C255" s="88"/>
      <c r="D255" s="85" t="str">
        <f>'[20]Nodarbību saraksts'!D15</f>
        <v>1.1.</v>
      </c>
      <c r="E255" s="85">
        <f>'[20]Nodarbību saraksts'!E15</f>
        <v>0</v>
      </c>
      <c r="F255" s="85" t="str">
        <f>'[20]Nodarbību saraksts'!F15</f>
        <v>Daugavpils, Lāčplēša iela 20</v>
      </c>
      <c r="G255" s="85" t="str">
        <f>'[20]Nodarbību saraksts'!G15</f>
        <v>Daugavpils, Lāčplēša iela 20</v>
      </c>
      <c r="H255" s="85">
        <f>'[20]Nodarbību saraksts'!H15</f>
        <v>0</v>
      </c>
      <c r="I255" s="85">
        <f>'[20]Nodarbību saraksts'!I15</f>
        <v>0</v>
      </c>
      <c r="J255" s="85">
        <f>'[20]Nodarbību saraksts'!J15</f>
        <v>0</v>
      </c>
      <c r="K255" s="85">
        <f>'[20]Nodarbību saraksts'!K15</f>
        <v>0</v>
      </c>
      <c r="L255" s="85">
        <f>'[20]Nodarbību saraksts'!L15</f>
        <v>0</v>
      </c>
      <c r="M255" s="85">
        <f>'[20]Nodarbību saraksts'!M15</f>
        <v>0</v>
      </c>
      <c r="N255" s="85">
        <f>'[20]Nodarbību saraksts'!N15</f>
        <v>0</v>
      </c>
      <c r="O255" s="85">
        <f>'[20]Nodarbību saraksts'!O15</f>
        <v>0</v>
      </c>
      <c r="P255" s="85">
        <f>'[20]Nodarbību saraksts'!P15</f>
        <v>0</v>
      </c>
      <c r="Q255" s="85">
        <f>'[20]Nodarbību saraksts'!Q15</f>
        <v>0</v>
      </c>
      <c r="R255" s="85">
        <f>'[20]Nodarbību saraksts'!R15</f>
        <v>0</v>
      </c>
      <c r="S255" s="86">
        <f>'[20]Nodarbību saraksts'!S15</f>
        <v>0</v>
      </c>
      <c r="T255" s="86">
        <f>'[20]Nodarbību saraksts'!T15</f>
        <v>0</v>
      </c>
    </row>
    <row r="256" spans="1:20" ht="15">
      <c r="A256" s="58" t="s">
        <v>27</v>
      </c>
      <c r="B256" s="88"/>
      <c r="C256" s="88"/>
      <c r="D256" s="85" t="str">
        <f>'[20]Nodarbību saraksts'!D16</f>
        <v>1.1.</v>
      </c>
      <c r="E256" s="85">
        <f>'[20]Nodarbību saraksts'!E16</f>
        <v>0</v>
      </c>
      <c r="F256" s="85" t="str">
        <f>'[20]Nodarbību saraksts'!F16</f>
        <v>Daugavpils, Lāčplēša iela 20</v>
      </c>
      <c r="G256" s="85" t="str">
        <f>'[20]Nodarbību saraksts'!G16</f>
        <v>Daugavpils, Lāčplēša iela 20</v>
      </c>
      <c r="H256" s="85">
        <f>'[20]Nodarbību saraksts'!H16</f>
        <v>0</v>
      </c>
      <c r="I256" s="85">
        <f>'[20]Nodarbību saraksts'!I16</f>
        <v>0</v>
      </c>
      <c r="J256" s="85">
        <f>'[20]Nodarbību saraksts'!J16</f>
        <v>0</v>
      </c>
      <c r="K256" s="85">
        <f>'[20]Nodarbību saraksts'!K16</f>
        <v>0</v>
      </c>
      <c r="L256" s="85">
        <f>'[20]Nodarbību saraksts'!L16</f>
        <v>0</v>
      </c>
      <c r="M256" s="85">
        <f>'[20]Nodarbību saraksts'!M16</f>
        <v>0</v>
      </c>
      <c r="N256" s="85">
        <f>'[20]Nodarbību saraksts'!N16</f>
        <v>0</v>
      </c>
      <c r="O256" s="85">
        <f>'[20]Nodarbību saraksts'!O16</f>
        <v>0</v>
      </c>
      <c r="P256" s="85">
        <f>'[20]Nodarbību saraksts'!P16</f>
        <v>0</v>
      </c>
      <c r="Q256" s="85">
        <f>'[20]Nodarbību saraksts'!Q16</f>
        <v>0</v>
      </c>
      <c r="R256" s="85">
        <f>'[20]Nodarbību saraksts'!R16</f>
        <v>0</v>
      </c>
      <c r="S256" s="86">
        <f>'[20]Nodarbību saraksts'!S16</f>
        <v>0</v>
      </c>
      <c r="T256" s="86">
        <f>'[20]Nodarbību saraksts'!T16</f>
        <v>0</v>
      </c>
    </row>
    <row r="257" spans="1:20" ht="15">
      <c r="A257" s="58" t="s">
        <v>28</v>
      </c>
      <c r="B257" s="88"/>
      <c r="C257" s="88"/>
      <c r="D257" s="85" t="str">
        <f>'[20]Nodarbību saraksts'!D17</f>
        <v>1.1.</v>
      </c>
      <c r="E257" s="85">
        <f>'[20]Nodarbību saraksts'!E17</f>
        <v>0</v>
      </c>
      <c r="F257" s="85" t="str">
        <f>'[20]Nodarbību saraksts'!F17</f>
        <v>Daugavpils, Lāčplēša iela 20</v>
      </c>
      <c r="G257" s="85" t="str">
        <f>'[20]Nodarbību saraksts'!G17</f>
        <v>Daugavpils, Lāčplēša iela 20</v>
      </c>
      <c r="H257" s="85">
        <f>'[20]Nodarbību saraksts'!H17</f>
        <v>0</v>
      </c>
      <c r="I257" s="85">
        <f>'[20]Nodarbību saraksts'!I17</f>
        <v>0</v>
      </c>
      <c r="J257" s="85">
        <f>'[20]Nodarbību saraksts'!J17</f>
        <v>0</v>
      </c>
      <c r="K257" s="85">
        <f>'[20]Nodarbību saraksts'!K17</f>
        <v>0</v>
      </c>
      <c r="L257" s="85">
        <f>'[20]Nodarbību saraksts'!L17</f>
        <v>0</v>
      </c>
      <c r="M257" s="85">
        <f>'[20]Nodarbību saraksts'!M17</f>
        <v>0</v>
      </c>
      <c r="N257" s="85">
        <f>'[20]Nodarbību saraksts'!N17</f>
        <v>0</v>
      </c>
      <c r="O257" s="85">
        <f>'[20]Nodarbību saraksts'!O17</f>
        <v>0</v>
      </c>
      <c r="P257" s="85">
        <f>'[20]Nodarbību saraksts'!P17</f>
        <v>0</v>
      </c>
      <c r="Q257" s="85">
        <f>'[20]Nodarbību saraksts'!Q17</f>
        <v>0</v>
      </c>
      <c r="R257" s="85">
        <f>'[20]Nodarbību saraksts'!R17</f>
        <v>0</v>
      </c>
      <c r="S257" s="86">
        <f>'[20]Nodarbību saraksts'!S17</f>
        <v>0</v>
      </c>
      <c r="T257" s="86">
        <f>'[20]Nodarbību saraksts'!T17</f>
        <v>0</v>
      </c>
    </row>
    <row r="258" spans="1:20" ht="15">
      <c r="A258" s="58" t="s">
        <v>29</v>
      </c>
      <c r="B258" s="88"/>
      <c r="C258" s="88"/>
      <c r="D258" s="85" t="str">
        <f>'[20]Nodarbību saraksts'!D18</f>
        <v>1.1.</v>
      </c>
      <c r="E258" s="85">
        <f>'[20]Nodarbību saraksts'!E18</f>
        <v>0</v>
      </c>
      <c r="F258" s="85" t="str">
        <f>'[20]Nodarbību saraksts'!F18</f>
        <v>Daugavpils, Lāčplēša iela 20</v>
      </c>
      <c r="G258" s="85" t="str">
        <f>'[20]Nodarbību saraksts'!G18</f>
        <v>Daugavpils, Lāčplēša iela 20</v>
      </c>
      <c r="H258" s="85">
        <f>'[20]Nodarbību saraksts'!H18</f>
        <v>0</v>
      </c>
      <c r="I258" s="85">
        <f>'[20]Nodarbību saraksts'!I18</f>
        <v>0</v>
      </c>
      <c r="J258" s="85">
        <f>'[20]Nodarbību saraksts'!J18</f>
        <v>0</v>
      </c>
      <c r="K258" s="85">
        <f>'[20]Nodarbību saraksts'!K18</f>
        <v>0</v>
      </c>
      <c r="L258" s="85">
        <f>'[20]Nodarbību saraksts'!L18</f>
        <v>0</v>
      </c>
      <c r="M258" s="85">
        <f>'[20]Nodarbību saraksts'!M18</f>
        <v>0</v>
      </c>
      <c r="N258" s="85">
        <f>'[20]Nodarbību saraksts'!N18</f>
        <v>0</v>
      </c>
      <c r="O258" s="85">
        <f>'[20]Nodarbību saraksts'!O18</f>
        <v>0</v>
      </c>
      <c r="P258" s="85">
        <f>'[20]Nodarbību saraksts'!P18</f>
        <v>0</v>
      </c>
      <c r="Q258" s="85">
        <f>'[20]Nodarbību saraksts'!Q18</f>
        <v>0</v>
      </c>
      <c r="R258" s="85">
        <f>'[20]Nodarbību saraksts'!R18</f>
        <v>0</v>
      </c>
      <c r="S258" s="86">
        <f>'[20]Nodarbību saraksts'!S18</f>
        <v>0</v>
      </c>
      <c r="T258" s="86">
        <f>'[20]Nodarbību saraksts'!T18</f>
        <v>0</v>
      </c>
    </row>
    <row r="259" spans="1:20" ht="15">
      <c r="A259" s="58" t="s">
        <v>30</v>
      </c>
      <c r="B259" s="88"/>
      <c r="C259" s="88"/>
      <c r="D259" s="85" t="str">
        <f>'[20]Nodarbību saraksts'!D19</f>
        <v>1.1.</v>
      </c>
      <c r="E259" s="85">
        <f>'[20]Nodarbību saraksts'!E19</f>
        <v>0</v>
      </c>
      <c r="F259" s="85" t="str">
        <f>'[20]Nodarbību saraksts'!F19</f>
        <v>Daugavpils, Lāčplēša iela 20</v>
      </c>
      <c r="G259" s="85" t="str">
        <f>'[20]Nodarbību saraksts'!G19</f>
        <v>Daugavpils, Lāčplēša iela 20</v>
      </c>
      <c r="H259" s="85">
        <f>'[20]Nodarbību saraksts'!H19</f>
        <v>0</v>
      </c>
      <c r="I259" s="85">
        <f>'[20]Nodarbību saraksts'!I19</f>
        <v>0</v>
      </c>
      <c r="J259" s="85">
        <f>'[20]Nodarbību saraksts'!J19</f>
        <v>0</v>
      </c>
      <c r="K259" s="85">
        <f>'[20]Nodarbību saraksts'!K19</f>
        <v>0</v>
      </c>
      <c r="L259" s="85">
        <f>'[20]Nodarbību saraksts'!L19</f>
        <v>0</v>
      </c>
      <c r="M259" s="85">
        <f>'[20]Nodarbību saraksts'!M19</f>
        <v>0</v>
      </c>
      <c r="N259" s="85">
        <f>'[20]Nodarbību saraksts'!N19</f>
        <v>0</v>
      </c>
      <c r="O259" s="85">
        <f>'[20]Nodarbību saraksts'!O19</f>
        <v>0</v>
      </c>
      <c r="P259" s="85">
        <f>'[20]Nodarbību saraksts'!P19</f>
        <v>0</v>
      </c>
      <c r="Q259" s="85">
        <f>'[20]Nodarbību saraksts'!Q19</f>
        <v>0</v>
      </c>
      <c r="R259" s="85">
        <f>'[20]Nodarbību saraksts'!R19</f>
        <v>0</v>
      </c>
      <c r="S259" s="86">
        <f>'[20]Nodarbību saraksts'!S19</f>
        <v>0</v>
      </c>
      <c r="T259" s="86">
        <f>'[20]Nodarbību saraksts'!T19</f>
        <v>0</v>
      </c>
    </row>
    <row r="260" spans="1:20" ht="30" customHeight="1">
      <c r="A260" s="58" t="s">
        <v>31</v>
      </c>
      <c r="B260" s="88"/>
      <c r="C260" s="88"/>
      <c r="D260" s="85" t="str">
        <f>'[20]Nodarbību saraksts'!D20</f>
        <v>Slodze -0,05</v>
      </c>
      <c r="E260" s="85">
        <f>'[20]Nodarbību saraksts'!E20</f>
        <v>0</v>
      </c>
      <c r="F260" s="85">
        <f>'[20]Nodarbību saraksts'!F20</f>
        <v>0</v>
      </c>
      <c r="G260" s="85">
        <f>'[20]Nodarbību saraksts'!G20</f>
        <v>0</v>
      </c>
      <c r="H260" s="85">
        <f>'[20]Nodarbību saraksts'!H20</f>
        <v>0</v>
      </c>
      <c r="I260" s="85">
        <f>'[20]Nodarbību saraksts'!I20</f>
        <v>0</v>
      </c>
      <c r="J260" s="85">
        <f>'[20]Nodarbību saraksts'!J20</f>
        <v>0</v>
      </c>
      <c r="K260" s="85">
        <f>'[20]Nodarbību saraksts'!K20</f>
        <v>0</v>
      </c>
      <c r="L260" s="85">
        <f>'[20]Nodarbību saraksts'!L20</f>
        <v>0</v>
      </c>
      <c r="M260" s="85">
        <f>'[20]Nodarbību saraksts'!M20</f>
        <v>0</v>
      </c>
      <c r="N260" s="85">
        <f>'[20]Nodarbību saraksts'!N20</f>
        <v>0</v>
      </c>
      <c r="O260" s="85">
        <f>'[20]Nodarbību saraksts'!O20</f>
        <v>0</v>
      </c>
      <c r="P260" s="85">
        <f>'[20]Nodarbību saraksts'!P20</f>
        <v>0</v>
      </c>
      <c r="Q260" s="85">
        <f>'[20]Nodarbību saraksts'!Q20</f>
        <v>0</v>
      </c>
      <c r="R260" s="85">
        <f>'[20]Nodarbību saraksts'!R20</f>
        <v>0</v>
      </c>
      <c r="S260" s="86">
        <f>'[20]Nodarbību saraksts'!S20</f>
        <v>0</v>
      </c>
      <c r="T260" s="86">
        <f>'[20]Nodarbību saraksts'!T20</f>
        <v>0</v>
      </c>
    </row>
    <row r="261" spans="1:20" ht="15">
      <c r="A261" s="58" t="s">
        <v>32</v>
      </c>
      <c r="B261" s="88"/>
      <c r="C261" s="88"/>
      <c r="D261" s="85">
        <f>'[20]Nodarbību saraksts'!D21</f>
        <v>0</v>
      </c>
      <c r="E261" s="85">
        <f>'[20]Nodarbību saraksts'!E21</f>
        <v>0</v>
      </c>
      <c r="F261" s="85">
        <f>'[20]Nodarbību saraksts'!F21</f>
        <v>0</v>
      </c>
      <c r="G261" s="85">
        <f>'[20]Nodarbību saraksts'!G21</f>
        <v>0</v>
      </c>
      <c r="H261" s="85">
        <f>'[20]Nodarbību saraksts'!H21</f>
        <v>0</v>
      </c>
      <c r="I261" s="85">
        <f>'[20]Nodarbību saraksts'!I21</f>
        <v>0</v>
      </c>
      <c r="J261" s="85">
        <f>'[20]Nodarbību saraksts'!J21</f>
        <v>0</v>
      </c>
      <c r="K261" s="85">
        <f>'[20]Nodarbību saraksts'!K21</f>
        <v>0</v>
      </c>
      <c r="L261" s="85">
        <f>'[20]Nodarbību saraksts'!L21</f>
        <v>0</v>
      </c>
      <c r="M261" s="85">
        <f>'[20]Nodarbību saraksts'!M21</f>
        <v>0</v>
      </c>
      <c r="N261" s="85">
        <f>'[20]Nodarbību saraksts'!N21</f>
        <v>0</v>
      </c>
      <c r="O261" s="85">
        <f>'[20]Nodarbību saraksts'!O21</f>
        <v>0</v>
      </c>
      <c r="P261" s="85">
        <f>'[20]Nodarbību saraksts'!P21</f>
        <v>0</v>
      </c>
      <c r="Q261" s="85">
        <f>'[20]Nodarbību saraksts'!Q21</f>
        <v>0</v>
      </c>
      <c r="R261" s="85">
        <f>'[20]Nodarbību saraksts'!R21</f>
        <v>0</v>
      </c>
      <c r="S261" s="86">
        <f>'[20]Nodarbību saraksts'!S21</f>
        <v>0</v>
      </c>
      <c r="T261" s="86">
        <f>'[20]Nodarbību saraksts'!T21</f>
        <v>0</v>
      </c>
    </row>
    <row r="262" spans="1:20" ht="15">
      <c r="A262" s="58" t="s">
        <v>33</v>
      </c>
      <c r="B262" s="89"/>
      <c r="C262" s="89"/>
      <c r="D262" s="85">
        <f>'[20]Nodarbību saraksts'!D22</f>
        <v>0</v>
      </c>
      <c r="E262" s="85">
        <f>'[20]Nodarbību saraksts'!E22</f>
        <v>0</v>
      </c>
      <c r="F262" s="85">
        <f>'[20]Nodarbību saraksts'!F22</f>
        <v>0</v>
      </c>
      <c r="G262" s="85">
        <f>'[20]Nodarbību saraksts'!G22</f>
        <v>0</v>
      </c>
      <c r="H262" s="85">
        <f>'[20]Nodarbību saraksts'!H22</f>
        <v>0</v>
      </c>
      <c r="I262" s="85">
        <f>'[20]Nodarbību saraksts'!I22</f>
        <v>0</v>
      </c>
      <c r="J262" s="85">
        <f>'[20]Nodarbību saraksts'!J22</f>
        <v>0</v>
      </c>
      <c r="K262" s="85">
        <f>'[20]Nodarbību saraksts'!K22</f>
        <v>0</v>
      </c>
      <c r="L262" s="85">
        <f>'[20]Nodarbību saraksts'!L22</f>
        <v>0</v>
      </c>
      <c r="M262" s="85">
        <f>'[20]Nodarbību saraksts'!M22</f>
        <v>0</v>
      </c>
      <c r="N262" s="85">
        <f>'[20]Nodarbību saraksts'!N22</f>
        <v>0</v>
      </c>
      <c r="O262" s="85">
        <f>'[20]Nodarbību saraksts'!O22</f>
        <v>0</v>
      </c>
      <c r="P262" s="85">
        <f>'[20]Nodarbību saraksts'!P22</f>
        <v>0</v>
      </c>
      <c r="Q262" s="85">
        <f>'[20]Nodarbību saraksts'!Q22</f>
        <v>0</v>
      </c>
      <c r="R262" s="85">
        <f>'[20]Nodarbību saraksts'!R22</f>
        <v>0</v>
      </c>
      <c r="S262" s="86">
        <f>'[20]Nodarbību saraksts'!S22</f>
        <v>0</v>
      </c>
      <c r="T262" s="86">
        <f>'[20]Nodarbību saraksts'!T22</f>
        <v>0</v>
      </c>
    </row>
    <row r="263" spans="1:20">
      <c r="A263" s="69"/>
      <c r="B263" s="70"/>
      <c r="C263" s="70"/>
      <c r="D263" s="70"/>
      <c r="E263" s="70"/>
      <c r="F263" s="70"/>
      <c r="G263" s="70"/>
      <c r="H263" s="70">
        <f>SUM(H253:H260)</f>
        <v>0</v>
      </c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</row>
    <row r="264" spans="1:20">
      <c r="A264" s="73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</row>
    <row r="265" spans="1:20" ht="15" customHeight="1">
      <c r="A265" s="58" t="s">
        <v>22</v>
      </c>
      <c r="B265" s="87" t="str">
        <f>'[21]Nodarbību saraksts'!B13</f>
        <v>Ivars Novožilovs</v>
      </c>
      <c r="C265" s="87">
        <f>'[21]Nodarbību saraksts'!C13</f>
        <v>28625187</v>
      </c>
      <c r="D265" s="85" t="str">
        <f>'[21]Nodarbību saraksts'!D13</f>
        <v>2.4.</v>
      </c>
      <c r="E265" s="85">
        <f>'[21]Nodarbību saraksts'!E13</f>
        <v>0</v>
      </c>
      <c r="F265" s="85" t="str">
        <f>'[21]Nodarbību saraksts'!F13</f>
        <v>Ludzas pilsētas vidusskola</v>
      </c>
      <c r="G265" s="85" t="str">
        <f>'[21]Nodarbību saraksts'!G13</f>
        <v>Blaumaņa 4, Ludza</v>
      </c>
      <c r="H265" s="85">
        <f>'[21]Nodarbību saraksts'!H13</f>
        <v>20</v>
      </c>
      <c r="I265" s="85" t="str">
        <f>'[21]Nodarbību saraksts'!I13</f>
        <v>14.;21.;28.</v>
      </c>
      <c r="J265" s="85" t="str">
        <f>'[21]Nodarbību saraksts'!J13</f>
        <v>05.;12.;26.</v>
      </c>
      <c r="K265" s="85" t="str">
        <f>'[21]Nodarbību saraksts'!K13</f>
        <v>02.;09.;17.;24.</v>
      </c>
      <c r="L265" s="85" t="str">
        <f>'[21]Nodarbību saraksts'!L13</f>
        <v>01.;08.;15.</v>
      </c>
      <c r="M265" s="85" t="str">
        <f>'[21]Nodarbību saraksts'!M13</f>
        <v>12.;19.;26.</v>
      </c>
      <c r="N265" s="85" t="str">
        <f>'[21]Nodarbību saraksts'!N13</f>
        <v>02.;09.;16.;23.</v>
      </c>
      <c r="O265" s="85" t="str">
        <f>'[21]Nodarbību saraksts'!O13</f>
        <v>02.;09.;23.;30.</v>
      </c>
      <c r="P265" s="85" t="str">
        <f>'[21]Nodarbību saraksts'!P13</f>
        <v>06.;13.;20.;27.</v>
      </c>
      <c r="Q265" s="85" t="str">
        <f>'[21]Nodarbību saraksts'!Q13</f>
        <v>11.;18.;25.</v>
      </c>
      <c r="R265" s="85">
        <f>'[21]Nodarbību saraksts'!R13</f>
        <v>0</v>
      </c>
      <c r="S265" s="86" t="str">
        <f>'[21]Nodarbību saraksts'!S13</f>
        <v>13;50</v>
      </c>
      <c r="T265" s="86">
        <f>'[21]Nodarbību saraksts'!T13</f>
        <v>0.64236111111111105</v>
      </c>
    </row>
    <row r="266" spans="1:20" ht="15" customHeight="1">
      <c r="A266" s="58" t="s">
        <v>24</v>
      </c>
      <c r="B266" s="88"/>
      <c r="C266" s="88"/>
      <c r="D266" s="85" t="str">
        <f>'[21]Nodarbību saraksts'!D14</f>
        <v>2.4.</v>
      </c>
      <c r="E266" s="85">
        <f>'[21]Nodarbību saraksts'!E14</f>
        <v>0</v>
      </c>
      <c r="F266" s="85" t="str">
        <f>'[21]Nodarbību saraksts'!F14</f>
        <v>Pušmucovas pamatskola</v>
      </c>
      <c r="G266" s="85" t="str">
        <f>'[21]Nodarbību saraksts'!G14</f>
        <v>Pušmucova, Ludzas novads</v>
      </c>
      <c r="H266" s="85">
        <f>'[21]Nodarbību saraksts'!H14</f>
        <v>15</v>
      </c>
      <c r="I266" s="85" t="str">
        <f>'[21]Nodarbību saraksts'!I14</f>
        <v>15.;22.;29.</v>
      </c>
      <c r="J266" s="85" t="str">
        <f>'[21]Nodarbību saraksts'!J14</f>
        <v>06.;13.;27.</v>
      </c>
      <c r="K266" s="85" t="str">
        <f>'[21]Nodarbību saraksts'!K14</f>
        <v>03.;10.;16.;23.;30..</v>
      </c>
      <c r="L266" s="85" t="str">
        <f>'[21]Nodarbību saraksts'!L14</f>
        <v>07.;14.;21.</v>
      </c>
      <c r="M266" s="85" t="str">
        <f>'[21]Nodarbību saraksts'!M14</f>
        <v>11.;18.;25.</v>
      </c>
      <c r="N266" s="85" t="str">
        <f>'[21]Nodarbību saraksts'!N14</f>
        <v>01.;08.;15.;22.</v>
      </c>
      <c r="O266" s="85" t="str">
        <f>'[21]Nodarbību saraksts'!O14</f>
        <v>01.;08.;22.;29.</v>
      </c>
      <c r="P266" s="85" t="str">
        <f>'[21]Nodarbību saraksts'!P14</f>
        <v>05.;12.;19.;26.</v>
      </c>
      <c r="Q266" s="85" t="str">
        <f>'[21]Nodarbību saraksts'!Q14</f>
        <v>10.;17.;24.</v>
      </c>
      <c r="R266" s="85">
        <f>'[21]Nodarbību saraksts'!R14</f>
        <v>0</v>
      </c>
      <c r="S266" s="86">
        <f>'[21]Nodarbību saraksts'!S14</f>
        <v>0.57638888888888895</v>
      </c>
      <c r="T266" s="86">
        <f>'[21]Nodarbību saraksts'!T14</f>
        <v>0.64236111111111105</v>
      </c>
    </row>
    <row r="267" spans="1:20" ht="15" customHeight="1">
      <c r="A267" s="58" t="s">
        <v>25</v>
      </c>
      <c r="B267" s="88"/>
      <c r="C267" s="88"/>
      <c r="D267" s="85" t="str">
        <f>'[21]Nodarbību saraksts'!D15</f>
        <v>2.4.</v>
      </c>
      <c r="E267" s="85" t="str">
        <f>'[21]Nodarbību saraksts'!E15</f>
        <v>1. grupa</v>
      </c>
      <c r="F267" s="85" t="str">
        <f>'[21]Nodarbību saraksts'!F15</f>
        <v>Ciblas vidusskola</v>
      </c>
      <c r="G267" s="85" t="str">
        <f>'[21]Nodarbību saraksts'!G15</f>
        <v>Cibla, Ludzas novads</v>
      </c>
      <c r="H267" s="85">
        <f>'[21]Nodarbību saraksts'!H15</f>
        <v>15</v>
      </c>
      <c r="I267" s="85" t="str">
        <f>'[21]Nodarbību saraksts'!I15</f>
        <v>16.;23.;30.</v>
      </c>
      <c r="J267" s="85" t="str">
        <f>'[21]Nodarbību saraksts'!J15</f>
        <v>07.;14.;28.</v>
      </c>
      <c r="K267" s="85" t="str">
        <f>'[21]Nodarbību saraksts'!K15</f>
        <v>04.;11.;25.</v>
      </c>
      <c r="L267" s="85" t="str">
        <f>'[21]Nodarbību saraksts'!L15</f>
        <v>02.;09.;16.</v>
      </c>
      <c r="M267" s="85" t="str">
        <f>'[21]Nodarbību saraksts'!M15</f>
        <v>13.;20.;27.</v>
      </c>
      <c r="N267" s="85" t="str">
        <f>'[21]Nodarbību saraksts'!N15</f>
        <v>03.;10.;17.;24.</v>
      </c>
      <c r="O267" s="85" t="str">
        <f>'[21]Nodarbību saraksts'!O15</f>
        <v>03.;10.;24.;31.</v>
      </c>
      <c r="P267" s="85" t="str">
        <f>'[21]Nodarbību saraksts'!P15</f>
        <v>07.;14.;21.;28.</v>
      </c>
      <c r="Q267" s="85" t="str">
        <f>'[21]Nodarbību saraksts'!Q15</f>
        <v>12.;19.;26.</v>
      </c>
      <c r="R267" s="85">
        <f>'[21]Nodarbību saraksts'!R15</f>
        <v>0</v>
      </c>
      <c r="S267" s="86">
        <f>'[21]Nodarbību saraksts'!S15</f>
        <v>0.59027777777777779</v>
      </c>
      <c r="T267" s="86">
        <f>'[21]Nodarbību saraksts'!T15</f>
        <v>0.65625</v>
      </c>
    </row>
    <row r="268" spans="1:20" ht="15" customHeight="1">
      <c r="A268" s="58" t="s">
        <v>27</v>
      </c>
      <c r="B268" s="88"/>
      <c r="C268" s="88"/>
      <c r="D268" s="85" t="str">
        <f>'[21]Nodarbību saraksts'!D16</f>
        <v>4.8.</v>
      </c>
      <c r="E268" s="85">
        <f>'[21]Nodarbību saraksts'!E16</f>
        <v>0</v>
      </c>
      <c r="F268" s="85" t="str">
        <f>'[21]Nodarbību saraksts'!F16</f>
        <v>Ludzas pilsētas vidusskola</v>
      </c>
      <c r="G268" s="85" t="str">
        <f>'[21]Nodarbību saraksts'!G16</f>
        <v>Blaumaņa 4, Ludza</v>
      </c>
      <c r="H268" s="85">
        <f>'[21]Nodarbību saraksts'!H16</f>
        <v>17</v>
      </c>
      <c r="I268" s="85" t="str">
        <f>'[21]Nodarbību saraksts'!I16</f>
        <v>14.;21.;28.</v>
      </c>
      <c r="J268" s="85" t="str">
        <f>'[21]Nodarbību saraksts'!J16</f>
        <v>05.;12.;26.</v>
      </c>
      <c r="K268" s="85" t="str">
        <f>'[21]Nodarbību saraksts'!K16</f>
        <v>02.;09.;16.;23.;30.</v>
      </c>
      <c r="L268" s="85" t="str">
        <f>'[21]Nodarbību saraksts'!L16</f>
        <v>07.;14.;21.</v>
      </c>
      <c r="M268" s="85" t="str">
        <f>'[21]Nodarbību saraksts'!M16</f>
        <v>11.;18.;25.</v>
      </c>
      <c r="N268" s="85" t="str">
        <f>'[21]Nodarbību saraksts'!N16</f>
        <v>01.;08.;15.;22.</v>
      </c>
      <c r="O268" s="85" t="str">
        <f>'[21]Nodarbību saraksts'!O16</f>
        <v>01.;08.;22.;29.</v>
      </c>
      <c r="P268" s="85" t="str">
        <f>'[21]Nodarbību saraksts'!P16</f>
        <v>05.;12.;19.;26.</v>
      </c>
      <c r="Q268" s="85" t="str">
        <f>'[21]Nodarbību saraksts'!Q16</f>
        <v>10.;17.;24.</v>
      </c>
      <c r="R268" s="85">
        <f>'[21]Nodarbību saraksts'!R16</f>
        <v>0</v>
      </c>
      <c r="S268" s="86">
        <f>'[21]Nodarbību saraksts'!S16</f>
        <v>0.64930555555555558</v>
      </c>
      <c r="T268" s="86">
        <f>'[21]Nodarbību saraksts'!T16</f>
        <v>0.71180555555555547</v>
      </c>
    </row>
    <row r="269" spans="1:20" ht="15" customHeight="1">
      <c r="A269" s="58" t="s">
        <v>28</v>
      </c>
      <c r="B269" s="88"/>
      <c r="C269" s="88"/>
      <c r="D269" s="85" t="str">
        <f>'[21]Nodarbību saraksts'!D17</f>
        <v>2.4.</v>
      </c>
      <c r="E269" s="85" t="str">
        <f>'[21]Nodarbību saraksts'!E17</f>
        <v>2. grupa</v>
      </c>
      <c r="F269" s="85" t="str">
        <f>'[21]Nodarbību saraksts'!F17</f>
        <v>Ciblas vidusskola</v>
      </c>
      <c r="G269" s="85" t="str">
        <f>'[21]Nodarbību saraksts'!G17</f>
        <v>Cibla, Ludzas novads</v>
      </c>
      <c r="H269" s="85">
        <f>'[21]Nodarbību saraksts'!H17</f>
        <v>15</v>
      </c>
      <c r="I269" s="85">
        <f>'[21]Nodarbību saraksts'!I17</f>
        <v>0</v>
      </c>
      <c r="J269" s="85" t="str">
        <f>'[21]Nodarbību saraksts'!J17</f>
        <v>07.;14.;28.</v>
      </c>
      <c r="K269" s="85" t="str">
        <f>'[21]Nodarbību saraksts'!K17</f>
        <v>04.;11.;25.</v>
      </c>
      <c r="L269" s="85" t="str">
        <f>'[21]Nodarbību saraksts'!L17</f>
        <v>02.;09.;16.</v>
      </c>
      <c r="M269" s="85" t="str">
        <f>'[21]Nodarbību saraksts'!M17</f>
        <v>13.;20.;27.</v>
      </c>
      <c r="N269" s="85" t="str">
        <f>'[21]Nodarbību saraksts'!N17</f>
        <v>03.;10.;17.;24.</v>
      </c>
      <c r="O269" s="85" t="str">
        <f>'[21]Nodarbību saraksts'!O17</f>
        <v>03.;10.;24.;31.</v>
      </c>
      <c r="P269" s="85" t="str">
        <f>'[21]Nodarbību saraksts'!P17</f>
        <v>07.;14.;21.;28.</v>
      </c>
      <c r="Q269" s="85" t="str">
        <f>'[21]Nodarbību saraksts'!Q17</f>
        <v>12.;19.;26.</v>
      </c>
      <c r="R269" s="85">
        <f>'[21]Nodarbību saraksts'!R17</f>
        <v>0</v>
      </c>
      <c r="S269" s="86">
        <f>'[21]Nodarbību saraksts'!S17</f>
        <v>0.65625</v>
      </c>
      <c r="T269" s="86">
        <f>'[21]Nodarbību saraksts'!T17</f>
        <v>0.71875</v>
      </c>
    </row>
    <row r="270" spans="1:20" ht="30" customHeight="1">
      <c r="A270" s="58" t="s">
        <v>29</v>
      </c>
      <c r="B270" s="88"/>
      <c r="C270" s="88"/>
      <c r="D270" s="85" t="str">
        <f>'[21]Nodarbību saraksts'!D18</f>
        <v>VAM 1.MG</v>
      </c>
      <c r="E270" s="85">
        <f>'[21]Nodarbību saraksts'!E18</f>
        <v>0</v>
      </c>
      <c r="F270" s="85" t="str">
        <f>'[21]Nodarbību saraksts'!F18</f>
        <v>Ludzas 2.vidusskola</v>
      </c>
      <c r="G270" s="85" t="str">
        <f>'[21]Nodarbību saraksts'!G18</f>
        <v>P.Miglinīka 27, Ludza,</v>
      </c>
      <c r="H270" s="85">
        <f>'[21]Nodarbību saraksts'!H18</f>
        <v>11</v>
      </c>
      <c r="I270" s="85">
        <f>'[21]Nodarbību saraksts'!I18</f>
        <v>20</v>
      </c>
      <c r="J270" s="85">
        <f>'[21]Nodarbību saraksts'!J18</f>
        <v>25</v>
      </c>
      <c r="K270" s="85">
        <f>'[21]Nodarbību saraksts'!K18</f>
        <v>22</v>
      </c>
      <c r="L270" s="85">
        <f>'[21]Nodarbību saraksts'!L18</f>
        <v>20</v>
      </c>
      <c r="M270" s="85">
        <f>'[21]Nodarbību saraksts'!M18</f>
        <v>24</v>
      </c>
      <c r="N270" s="85">
        <f>'[21]Nodarbību saraksts'!N18</f>
        <v>14</v>
      </c>
      <c r="O270" s="85">
        <f>'[21]Nodarbību saraksts'!O18</f>
        <v>7</v>
      </c>
      <c r="P270" s="85" t="str">
        <f>'[21]Nodarbību saraksts'!P18</f>
        <v>04.</v>
      </c>
      <c r="Q270" s="85" t="str">
        <f>'[21]Nodarbību saraksts'!Q18</f>
        <v>02.</v>
      </c>
      <c r="R270" s="85">
        <f>'[21]Nodarbību saraksts'!R18</f>
        <v>0</v>
      </c>
      <c r="S270" s="86">
        <f>'[21]Nodarbību saraksts'!S18</f>
        <v>0.33333333333333331</v>
      </c>
      <c r="T270" s="86">
        <f>'[21]Nodarbību saraksts'!T18</f>
        <v>0.625</v>
      </c>
    </row>
    <row r="271" spans="1:20" ht="30" customHeight="1">
      <c r="A271" s="58" t="s">
        <v>30</v>
      </c>
      <c r="B271" s="88"/>
      <c r="C271" s="88"/>
      <c r="D271" s="85" t="str">
        <f>'[21]Nodarbību saraksts'!D19</f>
        <v>VAM 2.MG</v>
      </c>
      <c r="E271" s="85">
        <f>'[21]Nodarbību saraksts'!E19</f>
        <v>0</v>
      </c>
      <c r="F271" s="85" t="str">
        <f>'[21]Nodarbību saraksts'!F19</f>
        <v>Rēzeknes 2.vidusskola</v>
      </c>
      <c r="G271" s="85" t="str">
        <f>'[21]Nodarbību saraksts'!G19</f>
        <v>P.Brieža 29/31, Rēzekne</v>
      </c>
      <c r="H271" s="85">
        <f>'[21]Nodarbību saraksts'!H19</f>
        <v>11</v>
      </c>
      <c r="I271" s="85">
        <f>'[21]Nodarbību saraksts'!I19</f>
        <v>0</v>
      </c>
      <c r="J271" s="85">
        <f>'[21]Nodarbību saraksts'!J19</f>
        <v>0</v>
      </c>
      <c r="K271" s="85">
        <f>'[21]Nodarbību saraksts'!K19</f>
        <v>0</v>
      </c>
      <c r="L271" s="85">
        <f>'[21]Nodarbību saraksts'!L19</f>
        <v>0</v>
      </c>
      <c r="M271" s="85">
        <f>'[21]Nodarbību saraksts'!M19</f>
        <v>24</v>
      </c>
      <c r="N271" s="85">
        <f>'[21]Nodarbību saraksts'!N19</f>
        <v>21</v>
      </c>
      <c r="O271" s="85">
        <f>'[21]Nodarbību saraksts'!O19</f>
        <v>21</v>
      </c>
      <c r="P271" s="85">
        <f>'[21]Nodarbību saraksts'!P19</f>
        <v>25</v>
      </c>
      <c r="Q271" s="85">
        <f>'[21]Nodarbību saraksts'!Q19</f>
        <v>16</v>
      </c>
      <c r="R271" s="85">
        <f>'[21]Nodarbību saraksts'!R19</f>
        <v>0</v>
      </c>
      <c r="S271" s="86">
        <f>'[21]Nodarbību saraksts'!S19</f>
        <v>0.33333333333333331</v>
      </c>
      <c r="T271" s="86">
        <f>'[21]Nodarbību saraksts'!T19</f>
        <v>0.625</v>
      </c>
    </row>
    <row r="272" spans="1:20" ht="45" customHeight="1">
      <c r="A272" s="58" t="s">
        <v>31</v>
      </c>
      <c r="B272" s="88"/>
      <c r="C272" s="88"/>
      <c r="D272" s="85" t="str">
        <f>'[21]Nodarbību saraksts'!D20</f>
        <v>Speciālais kurss</v>
      </c>
      <c r="E272" s="85" t="str">
        <f>'[21]Nodarbību saraksts'!E20</f>
        <v>Jaunsargu vispārējās fiziskās sagatavotības pilnveidošana</v>
      </c>
      <c r="F272" s="85" t="str">
        <f>'[21]Nodarbību saraksts'!F20</f>
        <v>Ludzas 2.vidusskola</v>
      </c>
      <c r="G272" s="85" t="str">
        <f>'[21]Nodarbību saraksts'!G20</f>
        <v>P.Miglinīka 27, Ludza</v>
      </c>
      <c r="H272" s="85">
        <f>'[21]Nodarbību saraksts'!H20</f>
        <v>15</v>
      </c>
      <c r="I272" s="85" t="str">
        <f>'[21]Nodarbību saraksts'!I20</f>
        <v>15.;22.;29.</v>
      </c>
      <c r="J272" s="85" t="str">
        <f>'[21]Nodarbību saraksts'!J20</f>
        <v>06.;11,;13.;27.</v>
      </c>
      <c r="K272" s="85" t="str">
        <f>'[21]Nodarbību saraksts'!K20</f>
        <v>03.;10.;17.;24.</v>
      </c>
      <c r="L272" s="85" t="str">
        <f>'[21]Nodarbību saraksts'!L20</f>
        <v>01.;08.;15.;22.</v>
      </c>
      <c r="M272" s="85" t="str">
        <f>'[21]Nodarbību saraksts'!M20</f>
        <v>05,;12.;19.;26.</v>
      </c>
      <c r="N272" s="85" t="str">
        <f>'[21]Nodarbību saraksts'!N20</f>
        <v>02.;09.;16.;23.</v>
      </c>
      <c r="O272" s="85" t="str">
        <f>'[21]Nodarbību saraksts'!O20</f>
        <v>02.;09;23.;30.</v>
      </c>
      <c r="P272" s="85" t="str">
        <f>'[21]Nodarbību saraksts'!P20</f>
        <v>06.;13.;20.;27.</v>
      </c>
      <c r="Q272" s="85" t="str">
        <f>'[21]Nodarbību saraksts'!Q20</f>
        <v>02.;11.;18.;25.</v>
      </c>
      <c r="R272" s="85">
        <f>'[21]Nodarbību saraksts'!R20</f>
        <v>0</v>
      </c>
      <c r="S272" s="86">
        <f>'[21]Nodarbību saraksts'!S20</f>
        <v>0.64930555555555558</v>
      </c>
      <c r="T272" s="86">
        <f>'[21]Nodarbību saraksts'!T20</f>
        <v>0.71180555555555547</v>
      </c>
    </row>
    <row r="273" spans="1:20" ht="45" customHeight="1">
      <c r="A273" s="58" t="s">
        <v>32</v>
      </c>
      <c r="B273" s="88"/>
      <c r="C273" s="88"/>
      <c r="D273" s="85" t="str">
        <f>'[21]Nodarbību saraksts'!D21</f>
        <v>Speciālais kurss</v>
      </c>
      <c r="E273" s="85" t="str">
        <f>'[21]Nodarbību saraksts'!E21</f>
        <v>Jaunsargu vispārējās fiziskās sagatavotības pilnveidošana</v>
      </c>
      <c r="F273" s="85" t="str">
        <f>'[21]Nodarbību saraksts'!F21</f>
        <v>Ludzas 2.vidusskola</v>
      </c>
      <c r="G273" s="85" t="str">
        <f>'[21]Nodarbību saraksts'!G21</f>
        <v>P.Miglinīka 27, Ludza</v>
      </c>
      <c r="H273" s="85">
        <f>'[21]Nodarbību saraksts'!H21</f>
        <v>15</v>
      </c>
      <c r="I273" s="85" t="str">
        <f>'[21]Nodarbību saraksts'!I21</f>
        <v>06.:13.;20.</v>
      </c>
      <c r="J273" s="85" t="str">
        <f>'[21]Nodarbību saraksts'!J21</f>
        <v>11.;18.;25.</v>
      </c>
      <c r="K273" s="85" t="str">
        <f>'[21]Nodarbību saraksts'!K21</f>
        <v>08.;15.;22.;29.</v>
      </c>
      <c r="L273" s="85" t="str">
        <f>'[21]Nodarbību saraksts'!L21</f>
        <v>03.;06.;13.;20.</v>
      </c>
      <c r="M273" s="85" t="str">
        <f>'[21]Nodarbību saraksts'!M21</f>
        <v>10.;17.;24.;31.</v>
      </c>
      <c r="N273" s="85" t="str">
        <f>'[21]Nodarbību saraksts'!N21</f>
        <v>07.;14.;21.;28.</v>
      </c>
      <c r="O273" s="85" t="str">
        <f>'[21]Nodarbību saraksts'!O21</f>
        <v>07.;14.;21.;28.</v>
      </c>
      <c r="P273" s="85" t="str">
        <f>'[21]Nodarbību saraksts'!P21</f>
        <v>04.;11.; 18.;25</v>
      </c>
      <c r="Q273" s="85" t="str">
        <f>'[21]Nodarbību saraksts'!Q21</f>
        <v>09.;16.;23.;30.</v>
      </c>
      <c r="R273" s="85">
        <f>'[21]Nodarbību saraksts'!R21</f>
        <v>0</v>
      </c>
      <c r="S273" s="86">
        <f>'[21]Nodarbību saraksts'!S21</f>
        <v>0.64930555555555558</v>
      </c>
      <c r="T273" s="86">
        <f>'[21]Nodarbību saraksts'!T21</f>
        <v>0.71180555555555547</v>
      </c>
    </row>
    <row r="274" spans="1:20" ht="30" customHeight="1">
      <c r="A274" s="58" t="s">
        <v>33</v>
      </c>
      <c r="B274" s="89"/>
      <c r="C274" s="89"/>
      <c r="D274" s="85" t="str">
        <f>'[21]Nodarbību saraksts'!D22</f>
        <v>Slodze -0,15</v>
      </c>
      <c r="E274" s="85">
        <f>'[21]Nodarbību saraksts'!E22</f>
        <v>0</v>
      </c>
      <c r="F274" s="85">
        <f>'[21]Nodarbību saraksts'!F22</f>
        <v>0</v>
      </c>
      <c r="G274" s="85">
        <f>'[21]Nodarbību saraksts'!G22</f>
        <v>0</v>
      </c>
      <c r="H274" s="85">
        <f>'[21]Nodarbību saraksts'!H22</f>
        <v>0</v>
      </c>
      <c r="I274" s="85">
        <f>'[21]Nodarbību saraksts'!I22</f>
        <v>0</v>
      </c>
      <c r="J274" s="85">
        <f>'[21]Nodarbību saraksts'!J22</f>
        <v>0</v>
      </c>
      <c r="K274" s="85">
        <f>'[21]Nodarbību saraksts'!K22</f>
        <v>0</v>
      </c>
      <c r="L274" s="85">
        <f>'[21]Nodarbību saraksts'!L22</f>
        <v>0</v>
      </c>
      <c r="M274" s="85">
        <f>'[21]Nodarbību saraksts'!M22</f>
        <v>0</v>
      </c>
      <c r="N274" s="85">
        <f>'[21]Nodarbību saraksts'!N22</f>
        <v>0</v>
      </c>
      <c r="O274" s="85">
        <f>'[21]Nodarbību saraksts'!O22</f>
        <v>0</v>
      </c>
      <c r="P274" s="85">
        <f>'[21]Nodarbību saraksts'!P22</f>
        <v>0</v>
      </c>
      <c r="Q274" s="85">
        <f>'[21]Nodarbību saraksts'!Q22</f>
        <v>0</v>
      </c>
      <c r="R274" s="85">
        <f>'[21]Nodarbību saraksts'!R22</f>
        <v>0</v>
      </c>
      <c r="S274" s="86">
        <f>'[21]Nodarbību saraksts'!S22</f>
        <v>0</v>
      </c>
      <c r="T274" s="86">
        <f>'[21]Nodarbību saraksts'!T22</f>
        <v>0</v>
      </c>
    </row>
    <row r="275" spans="1:20">
      <c r="A275" s="69"/>
      <c r="B275" s="70"/>
      <c r="C275" s="70"/>
      <c r="D275" s="70"/>
      <c r="E275" s="70"/>
      <c r="F275" s="70"/>
      <c r="G275" s="70"/>
      <c r="H275" s="70">
        <f>SUM(H265:H272)</f>
        <v>119</v>
      </c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</row>
    <row r="276" spans="1:20">
      <c r="A276" s="73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</row>
    <row r="277" spans="1:20" ht="15">
      <c r="A277" s="58" t="s">
        <v>22</v>
      </c>
      <c r="B277" s="87" t="str">
        <f>'[22]Nodarbību saraksts'!B13</f>
        <v>Zane Ozoliņa</v>
      </c>
      <c r="C277" s="87">
        <f>'[22]Nodarbību saraksts'!C13</f>
        <v>26539659</v>
      </c>
      <c r="D277" s="85" t="str">
        <f>'[22]Nodarbību saraksts'!D13</f>
        <v>1.1.</v>
      </c>
      <c r="E277" s="85">
        <f>'[22]Nodarbību saraksts'!E13</f>
        <v>0</v>
      </c>
      <c r="F277" s="85">
        <f>'[22]Nodarbību saraksts'!F13</f>
        <v>0</v>
      </c>
      <c r="G277" s="85" t="str">
        <f>'[22]Nodarbību saraksts'!G13</f>
        <v>Rēzekne</v>
      </c>
      <c r="H277" s="85">
        <f>'[22]Nodarbību saraksts'!H13</f>
        <v>0</v>
      </c>
      <c r="I277" s="85">
        <f>'[22]Nodarbību saraksts'!I13</f>
        <v>0</v>
      </c>
      <c r="J277" s="85">
        <f>'[22]Nodarbību saraksts'!J13</f>
        <v>0</v>
      </c>
      <c r="K277" s="85">
        <f>'[22]Nodarbību saraksts'!K13</f>
        <v>0</v>
      </c>
      <c r="L277" s="85">
        <f>'[22]Nodarbību saraksts'!L13</f>
        <v>0</v>
      </c>
      <c r="M277" s="85">
        <f>'[22]Nodarbību saraksts'!M13</f>
        <v>0</v>
      </c>
      <c r="N277" s="85">
        <f>'[22]Nodarbību saraksts'!N13</f>
        <v>0</v>
      </c>
      <c r="O277" s="85">
        <f>'[22]Nodarbību saraksts'!O13</f>
        <v>0</v>
      </c>
      <c r="P277" s="85">
        <f>'[22]Nodarbību saraksts'!P13</f>
        <v>0</v>
      </c>
      <c r="Q277" s="85">
        <f>'[22]Nodarbību saraksts'!Q13</f>
        <v>0</v>
      </c>
      <c r="R277" s="85">
        <f>'[22]Nodarbību saraksts'!R13</f>
        <v>0</v>
      </c>
      <c r="S277" s="86">
        <f>'[22]Nodarbību saraksts'!S13</f>
        <v>0</v>
      </c>
      <c r="T277" s="86">
        <f>'[22]Nodarbību saraksts'!T13</f>
        <v>0</v>
      </c>
    </row>
    <row r="278" spans="1:20" ht="15">
      <c r="A278" s="58" t="s">
        <v>24</v>
      </c>
      <c r="B278" s="88"/>
      <c r="C278" s="88"/>
      <c r="D278" s="85" t="str">
        <f>'[22]Nodarbību saraksts'!D14</f>
        <v>1.1.</v>
      </c>
      <c r="E278" s="85">
        <f>'[22]Nodarbību saraksts'!E14</f>
        <v>0</v>
      </c>
      <c r="F278" s="85">
        <f>'[22]Nodarbību saraksts'!F14</f>
        <v>0</v>
      </c>
      <c r="G278" s="85" t="str">
        <f>'[22]Nodarbību saraksts'!G14</f>
        <v>Rēzekne</v>
      </c>
      <c r="H278" s="85">
        <f>'[22]Nodarbību saraksts'!H14</f>
        <v>0</v>
      </c>
      <c r="I278" s="85">
        <f>'[22]Nodarbību saraksts'!I14</f>
        <v>0</v>
      </c>
      <c r="J278" s="85">
        <f>'[22]Nodarbību saraksts'!J14</f>
        <v>0</v>
      </c>
      <c r="K278" s="85">
        <f>'[22]Nodarbību saraksts'!K14</f>
        <v>0</v>
      </c>
      <c r="L278" s="85">
        <f>'[22]Nodarbību saraksts'!L14</f>
        <v>0</v>
      </c>
      <c r="M278" s="85">
        <f>'[22]Nodarbību saraksts'!M14</f>
        <v>0</v>
      </c>
      <c r="N278" s="85">
        <f>'[22]Nodarbību saraksts'!N14</f>
        <v>0</v>
      </c>
      <c r="O278" s="85">
        <f>'[22]Nodarbību saraksts'!O14</f>
        <v>0</v>
      </c>
      <c r="P278" s="85">
        <f>'[22]Nodarbību saraksts'!P14</f>
        <v>0</v>
      </c>
      <c r="Q278" s="85">
        <f>'[22]Nodarbību saraksts'!Q14</f>
        <v>0</v>
      </c>
      <c r="R278" s="85">
        <f>'[22]Nodarbību saraksts'!R14</f>
        <v>0</v>
      </c>
      <c r="S278" s="86">
        <f>'[22]Nodarbību saraksts'!S14</f>
        <v>0</v>
      </c>
      <c r="T278" s="86">
        <f>'[22]Nodarbību saraksts'!T14</f>
        <v>0</v>
      </c>
    </row>
    <row r="279" spans="1:20" ht="15">
      <c r="A279" s="58" t="s">
        <v>25</v>
      </c>
      <c r="B279" s="88"/>
      <c r="C279" s="88"/>
      <c r="D279" s="85" t="str">
        <f>'[22]Nodarbību saraksts'!D15</f>
        <v>1.1.</v>
      </c>
      <c r="E279" s="85">
        <f>'[22]Nodarbību saraksts'!E15</f>
        <v>0</v>
      </c>
      <c r="F279" s="85">
        <f>'[22]Nodarbību saraksts'!F15</f>
        <v>0</v>
      </c>
      <c r="G279" s="85" t="str">
        <f>'[22]Nodarbību saraksts'!G15</f>
        <v>Rēzekne</v>
      </c>
      <c r="H279" s="85">
        <f>'[22]Nodarbību saraksts'!H15</f>
        <v>0</v>
      </c>
      <c r="I279" s="85">
        <f>'[22]Nodarbību saraksts'!I15</f>
        <v>0</v>
      </c>
      <c r="J279" s="85">
        <f>'[22]Nodarbību saraksts'!J15</f>
        <v>0</v>
      </c>
      <c r="K279" s="85">
        <f>'[22]Nodarbību saraksts'!K15</f>
        <v>0</v>
      </c>
      <c r="L279" s="85">
        <f>'[22]Nodarbību saraksts'!L15</f>
        <v>0</v>
      </c>
      <c r="M279" s="85">
        <f>'[22]Nodarbību saraksts'!M15</f>
        <v>0</v>
      </c>
      <c r="N279" s="85">
        <f>'[22]Nodarbību saraksts'!N15</f>
        <v>0</v>
      </c>
      <c r="O279" s="85">
        <f>'[22]Nodarbību saraksts'!O15</f>
        <v>0</v>
      </c>
      <c r="P279" s="85">
        <f>'[22]Nodarbību saraksts'!P15</f>
        <v>0</v>
      </c>
      <c r="Q279" s="85">
        <f>'[22]Nodarbību saraksts'!Q15</f>
        <v>0</v>
      </c>
      <c r="R279" s="85">
        <f>'[22]Nodarbību saraksts'!R15</f>
        <v>0</v>
      </c>
      <c r="S279" s="86">
        <f>'[22]Nodarbību saraksts'!S15</f>
        <v>0</v>
      </c>
      <c r="T279" s="86">
        <f>'[22]Nodarbību saraksts'!T15</f>
        <v>0</v>
      </c>
    </row>
    <row r="280" spans="1:20" ht="15">
      <c r="A280" s="58" t="s">
        <v>27</v>
      </c>
      <c r="B280" s="88"/>
      <c r="C280" s="88"/>
      <c r="D280" s="85">
        <f>'[22]Nodarbību saraksts'!D16</f>
        <v>0</v>
      </c>
      <c r="E280" s="85">
        <f>'[22]Nodarbību saraksts'!E16</f>
        <v>0</v>
      </c>
      <c r="F280" s="85">
        <f>'[22]Nodarbību saraksts'!F16</f>
        <v>0</v>
      </c>
      <c r="G280" s="85">
        <f>'[22]Nodarbību saraksts'!G16</f>
        <v>0</v>
      </c>
      <c r="H280" s="85">
        <f>'[22]Nodarbību saraksts'!H16</f>
        <v>0</v>
      </c>
      <c r="I280" s="85">
        <f>'[22]Nodarbību saraksts'!I16</f>
        <v>0</v>
      </c>
      <c r="J280" s="85">
        <f>'[22]Nodarbību saraksts'!J16</f>
        <v>0</v>
      </c>
      <c r="K280" s="85">
        <f>'[22]Nodarbību saraksts'!K16</f>
        <v>0</v>
      </c>
      <c r="L280" s="85">
        <f>'[22]Nodarbību saraksts'!L16</f>
        <v>0</v>
      </c>
      <c r="M280" s="85">
        <f>'[22]Nodarbību saraksts'!M16</f>
        <v>0</v>
      </c>
      <c r="N280" s="85">
        <f>'[22]Nodarbību saraksts'!N16</f>
        <v>0</v>
      </c>
      <c r="O280" s="85">
        <f>'[22]Nodarbību saraksts'!O16</f>
        <v>0</v>
      </c>
      <c r="P280" s="85">
        <f>'[22]Nodarbību saraksts'!P16</f>
        <v>0</v>
      </c>
      <c r="Q280" s="85">
        <f>'[22]Nodarbību saraksts'!Q16</f>
        <v>0</v>
      </c>
      <c r="R280" s="85">
        <f>'[22]Nodarbību saraksts'!R16</f>
        <v>0</v>
      </c>
      <c r="S280" s="86">
        <f>'[22]Nodarbību saraksts'!S16</f>
        <v>0</v>
      </c>
      <c r="T280" s="86">
        <f>'[22]Nodarbību saraksts'!T16</f>
        <v>0</v>
      </c>
    </row>
    <row r="281" spans="1:20" ht="15">
      <c r="A281" s="58" t="s">
        <v>28</v>
      </c>
      <c r="B281" s="88"/>
      <c r="C281" s="88"/>
      <c r="D281" s="85">
        <f>'[22]Nodarbību saraksts'!D17</f>
        <v>0</v>
      </c>
      <c r="E281" s="85">
        <f>'[22]Nodarbību saraksts'!E17</f>
        <v>0</v>
      </c>
      <c r="F281" s="85">
        <f>'[22]Nodarbību saraksts'!F17</f>
        <v>0</v>
      </c>
      <c r="G281" s="85">
        <f>'[22]Nodarbību saraksts'!G17</f>
        <v>0</v>
      </c>
      <c r="H281" s="85">
        <f>'[22]Nodarbību saraksts'!H17</f>
        <v>0</v>
      </c>
      <c r="I281" s="85">
        <f>'[22]Nodarbību saraksts'!I17</f>
        <v>0</v>
      </c>
      <c r="J281" s="85">
        <f>'[22]Nodarbību saraksts'!J17</f>
        <v>0</v>
      </c>
      <c r="K281" s="85">
        <f>'[22]Nodarbību saraksts'!K17</f>
        <v>0</v>
      </c>
      <c r="L281" s="85">
        <f>'[22]Nodarbību saraksts'!L17</f>
        <v>0</v>
      </c>
      <c r="M281" s="85">
        <f>'[22]Nodarbību saraksts'!M17</f>
        <v>0</v>
      </c>
      <c r="N281" s="85">
        <f>'[22]Nodarbību saraksts'!N17</f>
        <v>0</v>
      </c>
      <c r="O281" s="85">
        <f>'[22]Nodarbību saraksts'!O17</f>
        <v>0</v>
      </c>
      <c r="P281" s="85">
        <f>'[22]Nodarbību saraksts'!P17</f>
        <v>0</v>
      </c>
      <c r="Q281" s="85">
        <f>'[22]Nodarbību saraksts'!Q17</f>
        <v>0</v>
      </c>
      <c r="R281" s="85">
        <f>'[22]Nodarbību saraksts'!R17</f>
        <v>0</v>
      </c>
      <c r="S281" s="86">
        <f>'[22]Nodarbību saraksts'!S17</f>
        <v>0</v>
      </c>
      <c r="T281" s="86">
        <f>'[22]Nodarbību saraksts'!T17</f>
        <v>0</v>
      </c>
    </row>
    <row r="282" spans="1:20" ht="15">
      <c r="A282" s="58" t="s">
        <v>29</v>
      </c>
      <c r="B282" s="88"/>
      <c r="C282" s="88"/>
      <c r="D282" s="85">
        <f>'[22]Nodarbību saraksts'!D18</f>
        <v>0</v>
      </c>
      <c r="E282" s="85">
        <f>'[22]Nodarbību saraksts'!E18</f>
        <v>0</v>
      </c>
      <c r="F282" s="85">
        <f>'[22]Nodarbību saraksts'!F18</f>
        <v>0</v>
      </c>
      <c r="G282" s="85">
        <f>'[22]Nodarbību saraksts'!G18</f>
        <v>0</v>
      </c>
      <c r="H282" s="85">
        <f>'[22]Nodarbību saraksts'!H18</f>
        <v>0</v>
      </c>
      <c r="I282" s="85">
        <f>'[22]Nodarbību saraksts'!I18</f>
        <v>0</v>
      </c>
      <c r="J282" s="85">
        <f>'[22]Nodarbību saraksts'!J18</f>
        <v>0</v>
      </c>
      <c r="K282" s="85">
        <f>'[22]Nodarbību saraksts'!K18</f>
        <v>0</v>
      </c>
      <c r="L282" s="85">
        <f>'[22]Nodarbību saraksts'!L18</f>
        <v>0</v>
      </c>
      <c r="M282" s="85">
        <f>'[22]Nodarbību saraksts'!M18</f>
        <v>0</v>
      </c>
      <c r="N282" s="85">
        <f>'[22]Nodarbību saraksts'!N18</f>
        <v>0</v>
      </c>
      <c r="O282" s="85">
        <f>'[22]Nodarbību saraksts'!O18</f>
        <v>0</v>
      </c>
      <c r="P282" s="85">
        <f>'[22]Nodarbību saraksts'!P18</f>
        <v>0</v>
      </c>
      <c r="Q282" s="85">
        <f>'[22]Nodarbību saraksts'!Q18</f>
        <v>0</v>
      </c>
      <c r="R282" s="85">
        <f>'[22]Nodarbību saraksts'!R18</f>
        <v>0</v>
      </c>
      <c r="S282" s="86">
        <f>'[22]Nodarbību saraksts'!S18</f>
        <v>0</v>
      </c>
      <c r="T282" s="86">
        <f>'[22]Nodarbību saraksts'!T18</f>
        <v>0</v>
      </c>
    </row>
    <row r="283" spans="1:20" ht="15">
      <c r="A283" s="58" t="s">
        <v>30</v>
      </c>
      <c r="B283" s="88"/>
      <c r="C283" s="88"/>
      <c r="D283" s="85">
        <f>'[22]Nodarbību saraksts'!D19</f>
        <v>0</v>
      </c>
      <c r="E283" s="85">
        <f>'[22]Nodarbību saraksts'!E19</f>
        <v>0</v>
      </c>
      <c r="F283" s="85">
        <f>'[22]Nodarbību saraksts'!F19</f>
        <v>0</v>
      </c>
      <c r="G283" s="85">
        <f>'[22]Nodarbību saraksts'!G19</f>
        <v>0</v>
      </c>
      <c r="H283" s="85">
        <f>'[22]Nodarbību saraksts'!H19</f>
        <v>0</v>
      </c>
      <c r="I283" s="85">
        <f>'[22]Nodarbību saraksts'!I19</f>
        <v>0</v>
      </c>
      <c r="J283" s="85">
        <f>'[22]Nodarbību saraksts'!J19</f>
        <v>0</v>
      </c>
      <c r="K283" s="85">
        <f>'[22]Nodarbību saraksts'!K19</f>
        <v>0</v>
      </c>
      <c r="L283" s="85">
        <f>'[22]Nodarbību saraksts'!L19</f>
        <v>0</v>
      </c>
      <c r="M283" s="85">
        <f>'[22]Nodarbību saraksts'!M19</f>
        <v>0</v>
      </c>
      <c r="N283" s="85">
        <f>'[22]Nodarbību saraksts'!N19</f>
        <v>0</v>
      </c>
      <c r="O283" s="85">
        <f>'[22]Nodarbību saraksts'!O19</f>
        <v>0</v>
      </c>
      <c r="P283" s="85">
        <f>'[22]Nodarbību saraksts'!P19</f>
        <v>0</v>
      </c>
      <c r="Q283" s="85">
        <f>'[22]Nodarbību saraksts'!Q19</f>
        <v>0</v>
      </c>
      <c r="R283" s="85">
        <f>'[22]Nodarbību saraksts'!R19</f>
        <v>0</v>
      </c>
      <c r="S283" s="86">
        <f>'[22]Nodarbību saraksts'!S19</f>
        <v>0</v>
      </c>
      <c r="T283" s="86">
        <f>'[22]Nodarbību saraksts'!T19</f>
        <v>0</v>
      </c>
    </row>
    <row r="284" spans="1:20" ht="15">
      <c r="A284" s="58" t="s">
        <v>31</v>
      </c>
      <c r="B284" s="88"/>
      <c r="C284" s="88"/>
      <c r="D284" s="85">
        <f>'[22]Nodarbību saraksts'!D20</f>
        <v>0</v>
      </c>
      <c r="E284" s="85">
        <f>'[22]Nodarbību saraksts'!E20</f>
        <v>0</v>
      </c>
      <c r="F284" s="85">
        <f>'[22]Nodarbību saraksts'!F20</f>
        <v>0</v>
      </c>
      <c r="G284" s="85">
        <f>'[22]Nodarbību saraksts'!G20</f>
        <v>0</v>
      </c>
      <c r="H284" s="85">
        <f>'[22]Nodarbību saraksts'!H20</f>
        <v>0</v>
      </c>
      <c r="I284" s="85">
        <f>'[22]Nodarbību saraksts'!I20</f>
        <v>0</v>
      </c>
      <c r="J284" s="85">
        <f>'[22]Nodarbību saraksts'!J20</f>
        <v>0</v>
      </c>
      <c r="K284" s="85">
        <f>'[22]Nodarbību saraksts'!K20</f>
        <v>0</v>
      </c>
      <c r="L284" s="85">
        <f>'[22]Nodarbību saraksts'!L20</f>
        <v>0</v>
      </c>
      <c r="M284" s="85">
        <f>'[22]Nodarbību saraksts'!M20</f>
        <v>0</v>
      </c>
      <c r="N284" s="85">
        <f>'[22]Nodarbību saraksts'!N20</f>
        <v>0</v>
      </c>
      <c r="O284" s="85">
        <f>'[22]Nodarbību saraksts'!O20</f>
        <v>0</v>
      </c>
      <c r="P284" s="85">
        <f>'[22]Nodarbību saraksts'!P20</f>
        <v>0</v>
      </c>
      <c r="Q284" s="85">
        <f>'[22]Nodarbību saraksts'!Q20</f>
        <v>0</v>
      </c>
      <c r="R284" s="85">
        <f>'[22]Nodarbību saraksts'!R20</f>
        <v>0</v>
      </c>
      <c r="S284" s="86">
        <f>'[22]Nodarbību saraksts'!S20</f>
        <v>0</v>
      </c>
      <c r="T284" s="86">
        <f>'[22]Nodarbību saraksts'!T20</f>
        <v>0</v>
      </c>
    </row>
    <row r="285" spans="1:20" ht="15">
      <c r="A285" s="58" t="s">
        <v>32</v>
      </c>
      <c r="B285" s="88"/>
      <c r="C285" s="88"/>
      <c r="D285" s="85">
        <f>'[22]Nodarbību saraksts'!D21</f>
        <v>0</v>
      </c>
      <c r="E285" s="85">
        <f>'[22]Nodarbību saraksts'!E21</f>
        <v>0</v>
      </c>
      <c r="F285" s="85">
        <f>'[22]Nodarbību saraksts'!F21</f>
        <v>0</v>
      </c>
      <c r="G285" s="85">
        <f>'[22]Nodarbību saraksts'!G21</f>
        <v>0</v>
      </c>
      <c r="H285" s="85">
        <f>'[22]Nodarbību saraksts'!H21</f>
        <v>0</v>
      </c>
      <c r="I285" s="85">
        <f>'[22]Nodarbību saraksts'!I21</f>
        <v>0</v>
      </c>
      <c r="J285" s="85">
        <f>'[22]Nodarbību saraksts'!J21</f>
        <v>0</v>
      </c>
      <c r="K285" s="85">
        <f>'[22]Nodarbību saraksts'!K21</f>
        <v>0</v>
      </c>
      <c r="L285" s="85">
        <f>'[22]Nodarbību saraksts'!L21</f>
        <v>0</v>
      </c>
      <c r="M285" s="85">
        <f>'[22]Nodarbību saraksts'!M21</f>
        <v>0</v>
      </c>
      <c r="N285" s="85">
        <f>'[22]Nodarbību saraksts'!N21</f>
        <v>0</v>
      </c>
      <c r="O285" s="85">
        <f>'[22]Nodarbību saraksts'!O21</f>
        <v>0</v>
      </c>
      <c r="P285" s="85">
        <f>'[22]Nodarbību saraksts'!P21</f>
        <v>0</v>
      </c>
      <c r="Q285" s="85">
        <f>'[22]Nodarbību saraksts'!Q21</f>
        <v>0</v>
      </c>
      <c r="R285" s="85">
        <f>'[22]Nodarbību saraksts'!R21</f>
        <v>0</v>
      </c>
      <c r="S285" s="86">
        <f>'[22]Nodarbību saraksts'!S21</f>
        <v>0</v>
      </c>
      <c r="T285" s="86">
        <f>'[22]Nodarbību saraksts'!T21</f>
        <v>0</v>
      </c>
    </row>
    <row r="286" spans="1:20" ht="30" customHeight="1">
      <c r="A286" s="58" t="s">
        <v>33</v>
      </c>
      <c r="B286" s="89"/>
      <c r="C286" s="89"/>
      <c r="D286" s="85" t="str">
        <f>'[22]Nodarbību saraksts'!D22</f>
        <v>Slodze +0,05</v>
      </c>
      <c r="E286" s="85">
        <f>'[22]Nodarbību saraksts'!E22</f>
        <v>0</v>
      </c>
      <c r="F286" s="85">
        <f>'[22]Nodarbību saraksts'!F22</f>
        <v>0</v>
      </c>
      <c r="G286" s="85">
        <f>'[22]Nodarbību saraksts'!G22</f>
        <v>0</v>
      </c>
      <c r="H286" s="85">
        <f>'[22]Nodarbību saraksts'!H22</f>
        <v>0</v>
      </c>
      <c r="I286" s="85">
        <f>'[22]Nodarbību saraksts'!I22</f>
        <v>0</v>
      </c>
      <c r="J286" s="85">
        <f>'[22]Nodarbību saraksts'!J22</f>
        <v>0</v>
      </c>
      <c r="K286" s="85">
        <f>'[22]Nodarbību saraksts'!K22</f>
        <v>0</v>
      </c>
      <c r="L286" s="85">
        <f>'[22]Nodarbību saraksts'!L22</f>
        <v>0</v>
      </c>
      <c r="M286" s="85">
        <f>'[22]Nodarbību saraksts'!M22</f>
        <v>0</v>
      </c>
      <c r="N286" s="85">
        <f>'[22]Nodarbību saraksts'!N22</f>
        <v>0</v>
      </c>
      <c r="O286" s="85">
        <f>'[22]Nodarbību saraksts'!O22</f>
        <v>0</v>
      </c>
      <c r="P286" s="85">
        <f>'[22]Nodarbību saraksts'!P22</f>
        <v>0</v>
      </c>
      <c r="Q286" s="85">
        <f>'[22]Nodarbību saraksts'!Q22</f>
        <v>0</v>
      </c>
      <c r="R286" s="85">
        <f>'[22]Nodarbību saraksts'!R22</f>
        <v>0</v>
      </c>
      <c r="S286" s="86">
        <f>'[22]Nodarbību saraksts'!S22</f>
        <v>0</v>
      </c>
      <c r="T286" s="86">
        <f>'[22]Nodarbību saraksts'!T22</f>
        <v>0</v>
      </c>
    </row>
    <row r="287" spans="1:20">
      <c r="A287" s="69"/>
      <c r="B287" s="70"/>
      <c r="C287" s="70"/>
      <c r="D287" s="70"/>
      <c r="E287" s="70"/>
      <c r="F287" s="70"/>
      <c r="G287" s="70"/>
      <c r="H287" s="70">
        <f>SUM(H277:H284)</f>
        <v>0</v>
      </c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</row>
    <row r="288" spans="1:20">
      <c r="A288" s="73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</row>
    <row r="289" spans="1:20" ht="30">
      <c r="A289" s="58" t="s">
        <v>22</v>
      </c>
      <c r="B289" s="87" t="str">
        <f>'[23]Nodarbību saraksts'!B13</f>
        <v>Juris Ozols</v>
      </c>
      <c r="C289" s="87">
        <f>'[23]Nodarbību saraksts'!C13</f>
        <v>26118928</v>
      </c>
      <c r="D289" s="85" t="str">
        <f>'[23]Nodarbību saraksts'!D13</f>
        <v>VAM 1.MG</v>
      </c>
      <c r="E289" s="85" t="str">
        <f>'[23]Nodarbību saraksts'!E13</f>
        <v>33-1</v>
      </c>
      <c r="F289" s="85" t="str">
        <f>'[23]Nodarbību saraksts'!F13</f>
        <v>Daugavpils būvniecības tehnikums</v>
      </c>
      <c r="G289" s="85" t="str">
        <f>'[23]Nodarbību saraksts'!G13</f>
        <v>Daugavpils, Jātnieku 87</v>
      </c>
      <c r="H289" s="85">
        <f>'[23]Nodarbību saraksts'!H13</f>
        <v>15</v>
      </c>
      <c r="I289" s="85" t="str">
        <f>'[23]Nodarbību saraksts'!I13</f>
        <v>10.</v>
      </c>
      <c r="J289" s="85" t="str">
        <f>'[23]Nodarbību saraksts'!J13</f>
        <v>01.</v>
      </c>
      <c r="K289" s="85" t="str">
        <f>'[23]Nodarbību saraksts'!K13</f>
        <v>05.</v>
      </c>
      <c r="L289" s="85" t="str">
        <f>'[23]Nodarbību saraksts'!L13</f>
        <v>03.</v>
      </c>
      <c r="M289" s="85" t="str">
        <f>'[23]Nodarbību saraksts'!M13</f>
        <v>13.</v>
      </c>
      <c r="N289" s="85" t="str">
        <f>'[23]Nodarbību saraksts'!N13</f>
        <v>04.</v>
      </c>
      <c r="O289" s="85" t="str">
        <f>'[23]Nodarbību saraksts'!O13</f>
        <v>04.</v>
      </c>
      <c r="P289" s="85" t="str">
        <f>'[23]Nodarbību saraksts'!P13</f>
        <v>01.</v>
      </c>
      <c r="Q289" s="85" t="str">
        <f>'[23]Nodarbību saraksts'!Q13</f>
        <v>06.</v>
      </c>
      <c r="R289" s="85">
        <f>'[23]Nodarbību saraksts'!R13</f>
        <v>0</v>
      </c>
      <c r="S289" s="86">
        <f>'[23]Nodarbību saraksts'!S13</f>
        <v>0.35416666666666669</v>
      </c>
      <c r="T289" s="86">
        <f>'[23]Nodarbību saraksts'!T13</f>
        <v>0.6875</v>
      </c>
    </row>
    <row r="290" spans="1:20" ht="30">
      <c r="A290" s="58" t="s">
        <v>24</v>
      </c>
      <c r="B290" s="88"/>
      <c r="C290" s="88"/>
      <c r="D290" s="85" t="str">
        <f>'[23]Nodarbību saraksts'!D14</f>
        <v>VAM 1.MG</v>
      </c>
      <c r="E290" s="85">
        <f>'[23]Nodarbību saraksts'!E14</f>
        <v>23</v>
      </c>
      <c r="F290" s="85" t="str">
        <f>'[23]Nodarbību saraksts'!F14</f>
        <v>Daugavpils būvniecības tehnikums</v>
      </c>
      <c r="G290" s="85" t="str">
        <f>'[23]Nodarbību saraksts'!G14</f>
        <v>Daugavpils, Jātnieku 87</v>
      </c>
      <c r="H290" s="85">
        <f>'[23]Nodarbību saraksts'!H14</f>
        <v>15</v>
      </c>
      <c r="I290" s="85" t="str">
        <f>'[23]Nodarbību saraksts'!I14</f>
        <v>17.</v>
      </c>
      <c r="J290" s="85" t="str">
        <f>'[23]Nodarbību saraksts'!J14</f>
        <v>07.</v>
      </c>
      <c r="K290" s="85" t="str">
        <f>'[23]Nodarbību saraksts'!K14</f>
        <v>12.</v>
      </c>
      <c r="L290" s="85" t="str">
        <f>'[23]Nodarbību saraksts'!L14</f>
        <v>10.</v>
      </c>
      <c r="M290" s="85">
        <f>'[23]Nodarbību saraksts'!M14</f>
        <v>0</v>
      </c>
      <c r="N290" s="85">
        <f>'[23]Nodarbību saraksts'!N14</f>
        <v>0</v>
      </c>
      <c r="O290" s="85" t="str">
        <f>'[23]Nodarbību saraksts'!O14</f>
        <v>18.;23;24.</v>
      </c>
      <c r="P290" s="85" t="str">
        <f>'[23]Nodarbību saraksts'!P14</f>
        <v>29.</v>
      </c>
      <c r="Q290" s="85" t="str">
        <f>'[23]Nodarbību saraksts'!Q14</f>
        <v>27.</v>
      </c>
      <c r="R290" s="85">
        <f>'[23]Nodarbību saraksts'!R14</f>
        <v>0</v>
      </c>
      <c r="S290" s="86">
        <f>'[23]Nodarbību saraksts'!S14</f>
        <v>0.35416666666666669</v>
      </c>
      <c r="T290" s="86">
        <f>'[23]Nodarbību saraksts'!T14</f>
        <v>0.6875</v>
      </c>
    </row>
    <row r="291" spans="1:20" ht="30">
      <c r="A291" s="58" t="s">
        <v>25</v>
      </c>
      <c r="B291" s="88"/>
      <c r="C291" s="88"/>
      <c r="D291" s="85" t="str">
        <f>'[23]Nodarbību saraksts'!D15</f>
        <v>VAM 1.MG</v>
      </c>
      <c r="E291" s="85" t="str">
        <f>'[23]Nodarbību saraksts'!E15</f>
        <v>35-1</v>
      </c>
      <c r="F291" s="85" t="str">
        <f>'[23]Nodarbību saraksts'!F15</f>
        <v>Daugavpils būvniecības tehnikums</v>
      </c>
      <c r="G291" s="85" t="str">
        <f>'[23]Nodarbību saraksts'!G15</f>
        <v>Daugavpils, Jātnieku 87</v>
      </c>
      <c r="H291" s="85">
        <f>'[23]Nodarbību saraksts'!H15</f>
        <v>15</v>
      </c>
      <c r="I291" s="85" t="str">
        <f>'[23]Nodarbību saraksts'!I15</f>
        <v>24.</v>
      </c>
      <c r="J291" s="85" t="str">
        <f>'[23]Nodarbību saraksts'!J15</f>
        <v>29.</v>
      </c>
      <c r="K291" s="85" t="str">
        <f>'[23]Nodarbību saraksts'!K15</f>
        <v>26.</v>
      </c>
      <c r="L291" s="85" t="str">
        <f>'[23]Nodarbību saraksts'!L15</f>
        <v>15.</v>
      </c>
      <c r="M291" s="85" t="str">
        <f>'[23]Nodarbību saraksts'!M15</f>
        <v>28.</v>
      </c>
      <c r="N291" s="85" t="str">
        <f>'[23]Nodarbību saraksts'!N15</f>
        <v>25.</v>
      </c>
      <c r="O291" s="85" t="str">
        <f>'[23]Nodarbību saraksts'!O15</f>
        <v>25.</v>
      </c>
      <c r="P291" s="85" t="str">
        <f>'[23]Nodarbību saraksts'!P15</f>
        <v>22.</v>
      </c>
      <c r="Q291" s="85" t="str">
        <f>'[23]Nodarbību saraksts'!Q15</f>
        <v>20.</v>
      </c>
      <c r="R291" s="85">
        <f>'[23]Nodarbību saraksts'!R15</f>
        <v>0</v>
      </c>
      <c r="S291" s="86">
        <f>'[23]Nodarbību saraksts'!S15</f>
        <v>0.35416666666666669</v>
      </c>
      <c r="T291" s="86">
        <f>'[23]Nodarbību saraksts'!T15</f>
        <v>0.6875</v>
      </c>
    </row>
    <row r="292" spans="1:20" ht="30">
      <c r="A292" s="58" t="s">
        <v>27</v>
      </c>
      <c r="B292" s="88"/>
      <c r="C292" s="88"/>
      <c r="D292" s="85" t="str">
        <f>'[23]Nodarbību saraksts'!D16</f>
        <v>VAM 1.MG</v>
      </c>
      <c r="E292" s="85">
        <f>'[23]Nodarbību saraksts'!E16</f>
        <v>0</v>
      </c>
      <c r="F292" s="85" t="str">
        <f>'[23]Nodarbību saraksts'!F16</f>
        <v>Daugavpils būvniecības tehnikums</v>
      </c>
      <c r="G292" s="85" t="str">
        <f>'[23]Nodarbību saraksts'!G16</f>
        <v>Daugavpils, Jātnieku 87</v>
      </c>
      <c r="H292" s="85">
        <f>'[23]Nodarbību saraksts'!H16</f>
        <v>15</v>
      </c>
      <c r="I292" s="85" t="str">
        <f>'[23]Nodarbību saraksts'!I16</f>
        <v>30.</v>
      </c>
      <c r="J292" s="85" t="str">
        <f>'[23]Nodarbību saraksts'!J16</f>
        <v>28.</v>
      </c>
      <c r="K292" s="85" t="str">
        <f>'[23]Nodarbību saraksts'!K16</f>
        <v>25.</v>
      </c>
      <c r="L292" s="85" t="str">
        <f>'[23]Nodarbību saraksts'!L16</f>
        <v>02.</v>
      </c>
      <c r="M292" s="85" t="str">
        <f>'[23]Nodarbību saraksts'!M16</f>
        <v>21.</v>
      </c>
      <c r="N292" s="85" t="str">
        <f>'[23]Nodarbību saraksts'!N16</f>
        <v>18.</v>
      </c>
      <c r="O292" s="85" t="str">
        <f>'[23]Nodarbību saraksts'!O16</f>
        <v>11.</v>
      </c>
      <c r="P292" s="85" t="str">
        <f>'[23]Nodarbību saraksts'!P16</f>
        <v>08.;12.</v>
      </c>
      <c r="Q292" s="85">
        <f>'[23]Nodarbību saraksts'!Q16</f>
        <v>0</v>
      </c>
      <c r="R292" s="85">
        <f>'[23]Nodarbību saraksts'!R16</f>
        <v>0</v>
      </c>
      <c r="S292" s="86">
        <f>'[23]Nodarbību saraksts'!S16</f>
        <v>0.35416666666666669</v>
      </c>
      <c r="T292" s="86">
        <f>'[23]Nodarbību saraksts'!T16</f>
        <v>0.6875</v>
      </c>
    </row>
    <row r="293" spans="1:20" ht="15">
      <c r="A293" s="58" t="s">
        <v>28</v>
      </c>
      <c r="B293" s="88"/>
      <c r="C293" s="88"/>
      <c r="D293" s="85">
        <f>'[23]Nodarbību saraksts'!D17</f>
        <v>0</v>
      </c>
      <c r="E293" s="85">
        <f>'[23]Nodarbību saraksts'!E17</f>
        <v>0</v>
      </c>
      <c r="F293" s="85">
        <f>'[23]Nodarbību saraksts'!F17</f>
        <v>0</v>
      </c>
      <c r="G293" s="85">
        <f>'[23]Nodarbību saraksts'!G17</f>
        <v>0</v>
      </c>
      <c r="H293" s="85">
        <f>'[23]Nodarbību saraksts'!H17</f>
        <v>0</v>
      </c>
      <c r="I293" s="85">
        <f>'[23]Nodarbību saraksts'!I17</f>
        <v>0</v>
      </c>
      <c r="J293" s="85">
        <f>'[23]Nodarbību saraksts'!J17</f>
        <v>0</v>
      </c>
      <c r="K293" s="85">
        <f>'[23]Nodarbību saraksts'!K17</f>
        <v>0</v>
      </c>
      <c r="L293" s="85">
        <f>'[23]Nodarbību saraksts'!L17</f>
        <v>0</v>
      </c>
      <c r="M293" s="85">
        <f>'[23]Nodarbību saraksts'!M17</f>
        <v>0</v>
      </c>
      <c r="N293" s="85">
        <f>'[23]Nodarbību saraksts'!N17</f>
        <v>0</v>
      </c>
      <c r="O293" s="85">
        <f>'[23]Nodarbību saraksts'!O17</f>
        <v>0</v>
      </c>
      <c r="P293" s="85">
        <f>'[23]Nodarbību saraksts'!P17</f>
        <v>0</v>
      </c>
      <c r="Q293" s="85">
        <f>'[23]Nodarbību saraksts'!Q17</f>
        <v>0</v>
      </c>
      <c r="R293" s="85">
        <f>'[23]Nodarbību saraksts'!R17</f>
        <v>0</v>
      </c>
      <c r="S293" s="86">
        <f>'[23]Nodarbību saraksts'!S17</f>
        <v>0</v>
      </c>
      <c r="T293" s="86">
        <f>'[23]Nodarbību saraksts'!T17</f>
        <v>0</v>
      </c>
    </row>
    <row r="294" spans="1:20" ht="15" customHeight="1">
      <c r="A294" s="58" t="s">
        <v>29</v>
      </c>
      <c r="B294" s="88"/>
      <c r="C294" s="88"/>
      <c r="D294" s="85" t="str">
        <f>'[23]Nodarbību saraksts'!D18</f>
        <v>4.7.</v>
      </c>
      <c r="E294" s="85">
        <f>'[23]Nodarbību saraksts'!E18</f>
        <v>1</v>
      </c>
      <c r="F294" s="85" t="str">
        <f>'[23]Nodarbību saraksts'!F18</f>
        <v>Daugavpils būvniecības tehnikums</v>
      </c>
      <c r="G294" s="85" t="str">
        <f>'[23]Nodarbību saraksts'!G18</f>
        <v>Daugavpils, Jātnieku 87</v>
      </c>
      <c r="H294" s="85">
        <f>'[23]Nodarbību saraksts'!H18</f>
        <v>15</v>
      </c>
      <c r="I294" s="85" t="str">
        <f>'[23]Nodarbību saraksts'!I18</f>
        <v>09.;16.;22.</v>
      </c>
      <c r="J294" s="85" t="str">
        <f>'[23]Nodarbību saraksts'!J18</f>
        <v>07.;21.;27.</v>
      </c>
      <c r="K294" s="85" t="str">
        <f>'[23]Nodarbību saraksts'!K18</f>
        <v>04.;11.;16.;25.</v>
      </c>
      <c r="L294" s="85" t="str">
        <f>'[23]Nodarbību saraksts'!L18</f>
        <v>02.;09.;16.</v>
      </c>
      <c r="M294" s="85" t="str">
        <f>'[23]Nodarbību saraksts'!M18</f>
        <v>10.;12.;19.</v>
      </c>
      <c r="N294" s="85" t="str">
        <f>'[23]Nodarbību saraksts'!N18</f>
        <v>02.;09.;16.;23.</v>
      </c>
      <c r="O294" s="85" t="str">
        <f>'[23]Nodarbību saraksts'!O18</f>
        <v>02.;09.;16.</v>
      </c>
      <c r="P294" s="85" t="str">
        <f>'[23]Nodarbību saraksts'!P18</f>
        <v>06.;12.;19.;27.</v>
      </c>
      <c r="Q294" s="85" t="str">
        <f>'[23]Nodarbību saraksts'!Q18</f>
        <v>03.;11.;18.</v>
      </c>
      <c r="R294" s="85">
        <f>'[23]Nodarbību saraksts'!R18</f>
        <v>0</v>
      </c>
      <c r="S294" s="86">
        <f>'[23]Nodarbību saraksts'!S18</f>
        <v>0.64583333333333337</v>
      </c>
      <c r="T294" s="86">
        <f>'[23]Nodarbību saraksts'!T18</f>
        <v>0.70833333333333337</v>
      </c>
    </row>
    <row r="295" spans="1:20" ht="15">
      <c r="A295" s="58" t="s">
        <v>30</v>
      </c>
      <c r="B295" s="88"/>
      <c r="C295" s="88"/>
      <c r="D295" s="85">
        <f>'[23]Nodarbību saraksts'!D19</f>
        <v>0</v>
      </c>
      <c r="E295" s="85">
        <f>'[23]Nodarbību saraksts'!E19</f>
        <v>0</v>
      </c>
      <c r="F295" s="85">
        <f>'[23]Nodarbību saraksts'!F19</f>
        <v>0</v>
      </c>
      <c r="G295" s="85">
        <f>'[23]Nodarbību saraksts'!G19</f>
        <v>0</v>
      </c>
      <c r="H295" s="85">
        <f>'[23]Nodarbību saraksts'!H19</f>
        <v>0</v>
      </c>
      <c r="I295" s="85">
        <f>'[23]Nodarbību saraksts'!I19</f>
        <v>0</v>
      </c>
      <c r="J295" s="85">
        <f>'[23]Nodarbību saraksts'!J19</f>
        <v>0</v>
      </c>
      <c r="K295" s="85">
        <f>'[23]Nodarbību saraksts'!K19</f>
        <v>0</v>
      </c>
      <c r="L295" s="85">
        <f>'[23]Nodarbību saraksts'!L19</f>
        <v>0</v>
      </c>
      <c r="M295" s="85">
        <f>'[23]Nodarbību saraksts'!M19</f>
        <v>0</v>
      </c>
      <c r="N295" s="85">
        <f>'[23]Nodarbību saraksts'!N19</f>
        <v>0</v>
      </c>
      <c r="O295" s="85">
        <f>'[23]Nodarbību saraksts'!O19</f>
        <v>0</v>
      </c>
      <c r="P295" s="85">
        <f>'[23]Nodarbību saraksts'!P19</f>
        <v>0</v>
      </c>
      <c r="Q295" s="85">
        <f>'[23]Nodarbību saraksts'!Q19</f>
        <v>0</v>
      </c>
      <c r="R295" s="85">
        <f>'[23]Nodarbību saraksts'!R19</f>
        <v>0</v>
      </c>
      <c r="S295" s="86">
        <f>'[23]Nodarbību saraksts'!S19</f>
        <v>0</v>
      </c>
      <c r="T295" s="86">
        <f>'[23]Nodarbību saraksts'!T19</f>
        <v>0</v>
      </c>
    </row>
    <row r="296" spans="1:20" ht="15">
      <c r="A296" s="58" t="s">
        <v>31</v>
      </c>
      <c r="B296" s="88"/>
      <c r="C296" s="88"/>
      <c r="D296" s="85">
        <f>'[23]Nodarbību saraksts'!D20</f>
        <v>0</v>
      </c>
      <c r="E296" s="85">
        <f>'[23]Nodarbību saraksts'!E20</f>
        <v>0</v>
      </c>
      <c r="F296" s="85">
        <f>'[23]Nodarbību saraksts'!F20</f>
        <v>0</v>
      </c>
      <c r="G296" s="85">
        <f>'[23]Nodarbību saraksts'!G20</f>
        <v>0</v>
      </c>
      <c r="H296" s="85">
        <f>'[23]Nodarbību saraksts'!H20</f>
        <v>0</v>
      </c>
      <c r="I296" s="85">
        <f>'[23]Nodarbību saraksts'!I20</f>
        <v>0</v>
      </c>
      <c r="J296" s="85">
        <f>'[23]Nodarbību saraksts'!J20</f>
        <v>0</v>
      </c>
      <c r="K296" s="85">
        <f>'[23]Nodarbību saraksts'!K20</f>
        <v>0</v>
      </c>
      <c r="L296" s="85">
        <f>'[23]Nodarbību saraksts'!L20</f>
        <v>0</v>
      </c>
      <c r="M296" s="85">
        <f>'[23]Nodarbību saraksts'!M20</f>
        <v>0</v>
      </c>
      <c r="N296" s="85">
        <f>'[23]Nodarbību saraksts'!N20</f>
        <v>0</v>
      </c>
      <c r="O296" s="85">
        <f>'[23]Nodarbību saraksts'!O20</f>
        <v>0</v>
      </c>
      <c r="P296" s="85">
        <f>'[23]Nodarbību saraksts'!P20</f>
        <v>0</v>
      </c>
      <c r="Q296" s="85">
        <f>'[23]Nodarbību saraksts'!Q20</f>
        <v>0</v>
      </c>
      <c r="R296" s="85">
        <f>'[23]Nodarbību saraksts'!R20</f>
        <v>0</v>
      </c>
      <c r="S296" s="86">
        <f>'[23]Nodarbību saraksts'!S20</f>
        <v>0</v>
      </c>
      <c r="T296" s="86">
        <f>'[23]Nodarbību saraksts'!T20</f>
        <v>0</v>
      </c>
    </row>
    <row r="297" spans="1:20" ht="15">
      <c r="A297" s="58" t="s">
        <v>32</v>
      </c>
      <c r="B297" s="88"/>
      <c r="C297" s="88"/>
      <c r="D297" s="85">
        <f>'[23]Nodarbību saraksts'!D21</f>
        <v>0</v>
      </c>
      <c r="E297" s="85">
        <f>'[23]Nodarbību saraksts'!E21</f>
        <v>0</v>
      </c>
      <c r="F297" s="85">
        <f>'[23]Nodarbību saraksts'!F21</f>
        <v>0</v>
      </c>
      <c r="G297" s="85">
        <f>'[23]Nodarbību saraksts'!G21</f>
        <v>0</v>
      </c>
      <c r="H297" s="85">
        <f>'[23]Nodarbību saraksts'!H21</f>
        <v>0</v>
      </c>
      <c r="I297" s="85">
        <f>'[23]Nodarbību saraksts'!I21</f>
        <v>0</v>
      </c>
      <c r="J297" s="85">
        <f>'[23]Nodarbību saraksts'!J21</f>
        <v>0</v>
      </c>
      <c r="K297" s="85">
        <f>'[23]Nodarbību saraksts'!K21</f>
        <v>0</v>
      </c>
      <c r="L297" s="85">
        <f>'[23]Nodarbību saraksts'!L21</f>
        <v>0</v>
      </c>
      <c r="M297" s="85">
        <f>'[23]Nodarbību saraksts'!M21</f>
        <v>0</v>
      </c>
      <c r="N297" s="85">
        <f>'[23]Nodarbību saraksts'!N21</f>
        <v>0</v>
      </c>
      <c r="O297" s="85">
        <f>'[23]Nodarbību saraksts'!O21</f>
        <v>0</v>
      </c>
      <c r="P297" s="85">
        <f>'[23]Nodarbību saraksts'!P21</f>
        <v>0</v>
      </c>
      <c r="Q297" s="85">
        <f>'[23]Nodarbību saraksts'!Q21</f>
        <v>0</v>
      </c>
      <c r="R297" s="85">
        <f>'[23]Nodarbību saraksts'!R21</f>
        <v>0</v>
      </c>
      <c r="S297" s="86">
        <f>'[23]Nodarbību saraksts'!S21</f>
        <v>0</v>
      </c>
      <c r="T297" s="86">
        <f>'[23]Nodarbību saraksts'!T21</f>
        <v>0</v>
      </c>
    </row>
    <row r="298" spans="1:20" ht="15">
      <c r="A298" s="58" t="s">
        <v>33</v>
      </c>
      <c r="B298" s="89"/>
      <c r="C298" s="89"/>
      <c r="D298" s="85">
        <f>'[23]Nodarbību saraksts'!D22</f>
        <v>0</v>
      </c>
      <c r="E298" s="85">
        <f>'[23]Nodarbību saraksts'!E22</f>
        <v>0</v>
      </c>
      <c r="F298" s="85">
        <f>'[23]Nodarbību saraksts'!F22</f>
        <v>0</v>
      </c>
      <c r="G298" s="85">
        <f>'[23]Nodarbību saraksts'!G22</f>
        <v>0</v>
      </c>
      <c r="H298" s="85">
        <f>'[23]Nodarbību saraksts'!H22</f>
        <v>0</v>
      </c>
      <c r="I298" s="85">
        <f>'[23]Nodarbību saraksts'!I22</f>
        <v>0</v>
      </c>
      <c r="J298" s="85">
        <f>'[23]Nodarbību saraksts'!J22</f>
        <v>0</v>
      </c>
      <c r="K298" s="85">
        <f>'[23]Nodarbību saraksts'!K22</f>
        <v>0</v>
      </c>
      <c r="L298" s="85">
        <f>'[23]Nodarbību saraksts'!L22</f>
        <v>0</v>
      </c>
      <c r="M298" s="85">
        <f>'[23]Nodarbību saraksts'!M22</f>
        <v>0</v>
      </c>
      <c r="N298" s="85">
        <f>'[23]Nodarbību saraksts'!N22</f>
        <v>0</v>
      </c>
      <c r="O298" s="85">
        <f>'[23]Nodarbību saraksts'!O22</f>
        <v>0</v>
      </c>
      <c r="P298" s="85">
        <f>'[23]Nodarbību saraksts'!P22</f>
        <v>0</v>
      </c>
      <c r="Q298" s="85">
        <f>'[23]Nodarbību saraksts'!Q22</f>
        <v>0</v>
      </c>
      <c r="R298" s="85">
        <f>'[23]Nodarbību saraksts'!R22</f>
        <v>0</v>
      </c>
      <c r="S298" s="86">
        <f>'[23]Nodarbību saraksts'!S22</f>
        <v>0</v>
      </c>
      <c r="T298" s="86">
        <f>'[23]Nodarbību saraksts'!T22</f>
        <v>0</v>
      </c>
    </row>
    <row r="299" spans="1:20">
      <c r="A299" s="69"/>
      <c r="B299" s="70"/>
      <c r="C299" s="70"/>
      <c r="D299" s="70"/>
      <c r="E299" s="70"/>
      <c r="F299" s="70"/>
      <c r="G299" s="70"/>
      <c r="H299" s="70">
        <f>SUM(H289:H296)</f>
        <v>75</v>
      </c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</row>
    <row r="300" spans="1:20">
      <c r="A300" s="73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</row>
    <row r="301" spans="1:20" s="75" customFormat="1" ht="15" customHeight="1">
      <c r="A301" s="58" t="s">
        <v>22</v>
      </c>
      <c r="B301" s="87" t="str">
        <f>'[24]Nodarbību saraksts'!B13</f>
        <v>Normunds Pastars</v>
      </c>
      <c r="C301" s="87">
        <f>'[24]Nodarbību saraksts'!C13</f>
        <v>26165834</v>
      </c>
      <c r="D301" s="85" t="str">
        <f>'[24]Nodarbību saraksts'!D13</f>
        <v>2.3.</v>
      </c>
      <c r="E301" s="85">
        <f>'[24]Nodarbību saraksts'!E13</f>
        <v>0</v>
      </c>
      <c r="F301" s="85" t="str">
        <f>'[24]Nodarbību saraksts'!F13</f>
        <v>Jēkabpils 3.vidusskola</v>
      </c>
      <c r="G301" s="85" t="str">
        <f>'[24]Nodarbību saraksts'!G13</f>
        <v>Slimnīcas iela 5, Jēkabpils</v>
      </c>
      <c r="H301" s="85">
        <f>'[24]Nodarbību saraksts'!H13</f>
        <v>13</v>
      </c>
      <c r="I301" s="85" t="str">
        <f>'[24]Nodarbību saraksts'!I13</f>
        <v>15.;22.;29</v>
      </c>
      <c r="J301" s="85" t="str">
        <f>'[24]Nodarbību saraksts'!J13</f>
        <v>06.;13.;20</v>
      </c>
      <c r="K301" s="85" t="str">
        <f>'[24]Nodarbību saraksts'!K13</f>
        <v>03.;10.;17.;24</v>
      </c>
      <c r="L301" s="85" t="str">
        <f>'[24]Nodarbību saraksts'!L13</f>
        <v>01;08;15;22</v>
      </c>
      <c r="M301" s="85" t="str">
        <f>'[24]Nodarbību saraksts'!M13</f>
        <v>12.;19.;26</v>
      </c>
      <c r="N301" s="85" t="str">
        <f>'[24]Nodarbību saraksts'!N13</f>
        <v>02.;09.;16.;23</v>
      </c>
      <c r="O301" s="85" t="str">
        <f>'[24]Nodarbību saraksts'!O13</f>
        <v>02.;09.;23.;30</v>
      </c>
      <c r="P301" s="85" t="str">
        <f>'[24]Nodarbību saraksts'!P13</f>
        <v>06.;13.;20.;27</v>
      </c>
      <c r="Q301" s="85" t="str">
        <f>'[24]Nodarbību saraksts'!Q13</f>
        <v>11.;18.;25</v>
      </c>
      <c r="R301" s="85">
        <f>'[24]Nodarbību saraksts'!R13</f>
        <v>0</v>
      </c>
      <c r="S301" s="86">
        <f>'[24]Nodarbību saraksts'!S13</f>
        <v>0.63541666666666663</v>
      </c>
      <c r="T301" s="86">
        <f>'[24]Nodarbību saraksts'!T13</f>
        <v>0.70138888888888884</v>
      </c>
    </row>
    <row r="302" spans="1:20" s="75" customFormat="1" ht="15" customHeight="1">
      <c r="A302" s="58" t="s">
        <v>24</v>
      </c>
      <c r="B302" s="88"/>
      <c r="C302" s="88"/>
      <c r="D302" s="85" t="str">
        <f>'[24]Nodarbību saraksts'!D14</f>
        <v>1.1.</v>
      </c>
      <c r="E302" s="85">
        <f>'[24]Nodarbību saraksts'!E14</f>
        <v>0</v>
      </c>
      <c r="F302" s="85" t="str">
        <f>'[24]Nodarbību saraksts'!F14</f>
        <v>Jēkabpils 3.vidusskola</v>
      </c>
      <c r="G302" s="85" t="str">
        <f>'[24]Nodarbību saraksts'!G14</f>
        <v>Slimnīcas iela 5, Jēkabpils</v>
      </c>
      <c r="H302" s="85">
        <f>'[24]Nodarbību saraksts'!H14</f>
        <v>27</v>
      </c>
      <c r="I302" s="85" t="str">
        <f>'[24]Nodarbību saraksts'!I14</f>
        <v>15.;22.;29</v>
      </c>
      <c r="J302" s="85" t="str">
        <f>'[24]Nodarbību saraksts'!J14</f>
        <v>06.;13.20</v>
      </c>
      <c r="K302" s="85" t="str">
        <f>'[24]Nodarbību saraksts'!K14</f>
        <v>03.;10.;17.;24</v>
      </c>
      <c r="L302" s="85" t="str">
        <f>'[24]Nodarbību saraksts'!L14</f>
        <v>01;08;15;22</v>
      </c>
      <c r="M302" s="85" t="str">
        <f>'[24]Nodarbību saraksts'!M14</f>
        <v>12.;19.;26</v>
      </c>
      <c r="N302" s="85" t="str">
        <f>'[24]Nodarbību saraksts'!N14</f>
        <v>02.;09.;16.;23</v>
      </c>
      <c r="O302" s="85" t="str">
        <f>'[24]Nodarbību saraksts'!O14</f>
        <v>02.;09.;23.;30</v>
      </c>
      <c r="P302" s="85" t="str">
        <f>'[24]Nodarbību saraksts'!P14</f>
        <v>06.;13.;20.;27</v>
      </c>
      <c r="Q302" s="85" t="str">
        <f>'[24]Nodarbību saraksts'!Q14</f>
        <v>11.;18.;25</v>
      </c>
      <c r="R302" s="85">
        <f>'[24]Nodarbību saraksts'!R14</f>
        <v>0</v>
      </c>
      <c r="S302" s="86">
        <f>'[24]Nodarbību saraksts'!S14</f>
        <v>0.56597222222222221</v>
      </c>
      <c r="T302" s="86">
        <f>'[24]Nodarbību saraksts'!T14</f>
        <v>0.625</v>
      </c>
    </row>
    <row r="303" spans="1:20" s="75" customFormat="1" ht="15">
      <c r="A303" s="58" t="s">
        <v>25</v>
      </c>
      <c r="B303" s="88"/>
      <c r="C303" s="88"/>
      <c r="D303" s="85">
        <f>'[24]Nodarbību saraksts'!D15</f>
        <v>0</v>
      </c>
      <c r="E303" s="85">
        <f>'[24]Nodarbību saraksts'!E15</f>
        <v>0</v>
      </c>
      <c r="F303" s="85">
        <f>'[24]Nodarbību saraksts'!F15</f>
        <v>0</v>
      </c>
      <c r="G303" s="85">
        <f>'[24]Nodarbību saraksts'!G15</f>
        <v>0</v>
      </c>
      <c r="H303" s="85">
        <f>'[24]Nodarbību saraksts'!H15</f>
        <v>0</v>
      </c>
      <c r="I303" s="85">
        <f>'[24]Nodarbību saraksts'!I15</f>
        <v>0</v>
      </c>
      <c r="J303" s="85">
        <f>'[24]Nodarbību saraksts'!J15</f>
        <v>0</v>
      </c>
      <c r="K303" s="85">
        <f>'[24]Nodarbību saraksts'!K15</f>
        <v>0</v>
      </c>
      <c r="L303" s="85">
        <f>'[24]Nodarbību saraksts'!L15</f>
        <v>0</v>
      </c>
      <c r="M303" s="85">
        <f>'[24]Nodarbību saraksts'!M15</f>
        <v>0</v>
      </c>
      <c r="N303" s="85">
        <f>'[24]Nodarbību saraksts'!N15</f>
        <v>0</v>
      </c>
      <c r="O303" s="85">
        <f>'[24]Nodarbību saraksts'!O15</f>
        <v>0</v>
      </c>
      <c r="P303" s="85">
        <f>'[24]Nodarbību saraksts'!P15</f>
        <v>0</v>
      </c>
      <c r="Q303" s="85">
        <f>'[24]Nodarbību saraksts'!Q15</f>
        <v>0</v>
      </c>
      <c r="R303" s="85">
        <f>'[24]Nodarbību saraksts'!R15</f>
        <v>0</v>
      </c>
      <c r="S303" s="86">
        <f>'[24]Nodarbību saraksts'!S15</f>
        <v>0.64583333333333337</v>
      </c>
      <c r="T303" s="86">
        <f>'[24]Nodarbību saraksts'!T15</f>
        <v>0.71180555555555547</v>
      </c>
    </row>
    <row r="304" spans="1:20" s="75" customFormat="1" ht="15">
      <c r="A304" s="58" t="s">
        <v>27</v>
      </c>
      <c r="B304" s="88"/>
      <c r="C304" s="88"/>
      <c r="D304" s="85">
        <f>'[24]Nodarbību saraksts'!D16</f>
        <v>0</v>
      </c>
      <c r="E304" s="85">
        <f>'[24]Nodarbību saraksts'!E16</f>
        <v>0</v>
      </c>
      <c r="F304" s="85">
        <f>'[24]Nodarbību saraksts'!F16</f>
        <v>0</v>
      </c>
      <c r="G304" s="85">
        <f>'[24]Nodarbību saraksts'!G16</f>
        <v>0</v>
      </c>
      <c r="H304" s="85">
        <f>'[24]Nodarbību saraksts'!H16</f>
        <v>0</v>
      </c>
      <c r="I304" s="85">
        <f>'[24]Nodarbību saraksts'!I16</f>
        <v>0</v>
      </c>
      <c r="J304" s="85">
        <f>'[24]Nodarbību saraksts'!J16</f>
        <v>0</v>
      </c>
      <c r="K304" s="85">
        <f>'[24]Nodarbību saraksts'!K16</f>
        <v>0</v>
      </c>
      <c r="L304" s="85">
        <f>'[24]Nodarbību saraksts'!L16</f>
        <v>0</v>
      </c>
      <c r="M304" s="85">
        <f>'[24]Nodarbību saraksts'!M16</f>
        <v>0</v>
      </c>
      <c r="N304" s="85">
        <f>'[24]Nodarbību saraksts'!N16</f>
        <v>0</v>
      </c>
      <c r="O304" s="85">
        <f>'[24]Nodarbību saraksts'!O16</f>
        <v>0</v>
      </c>
      <c r="P304" s="85">
        <f>'[24]Nodarbību saraksts'!P16</f>
        <v>0</v>
      </c>
      <c r="Q304" s="85">
        <f>'[24]Nodarbību saraksts'!Q16</f>
        <v>0</v>
      </c>
      <c r="R304" s="85">
        <f>'[24]Nodarbību saraksts'!R16</f>
        <v>0</v>
      </c>
      <c r="S304" s="86">
        <f>'[24]Nodarbību saraksts'!S16</f>
        <v>0.64583333333333337</v>
      </c>
      <c r="T304" s="86">
        <f>'[24]Nodarbību saraksts'!T16</f>
        <v>0.71180555555555547</v>
      </c>
    </row>
    <row r="305" spans="1:20" s="75" customFormat="1" ht="15">
      <c r="A305" s="58" t="s">
        <v>28</v>
      </c>
      <c r="B305" s="88"/>
      <c r="C305" s="88"/>
      <c r="D305" s="85">
        <f>'[24]Nodarbību saraksts'!D17</f>
        <v>0</v>
      </c>
      <c r="E305" s="85">
        <f>'[24]Nodarbību saraksts'!E17</f>
        <v>0</v>
      </c>
      <c r="F305" s="85">
        <f>'[24]Nodarbību saraksts'!F17</f>
        <v>0</v>
      </c>
      <c r="G305" s="85">
        <f>'[24]Nodarbību saraksts'!G17</f>
        <v>0</v>
      </c>
      <c r="H305" s="85">
        <f>'[24]Nodarbību saraksts'!H17</f>
        <v>0</v>
      </c>
      <c r="I305" s="85">
        <f>'[24]Nodarbību saraksts'!I17</f>
        <v>0</v>
      </c>
      <c r="J305" s="85">
        <f>'[24]Nodarbību saraksts'!J17</f>
        <v>0</v>
      </c>
      <c r="K305" s="85">
        <f>'[24]Nodarbību saraksts'!K17</f>
        <v>0</v>
      </c>
      <c r="L305" s="85">
        <f>'[24]Nodarbību saraksts'!L17</f>
        <v>0</v>
      </c>
      <c r="M305" s="85">
        <f>'[24]Nodarbību saraksts'!M17</f>
        <v>0</v>
      </c>
      <c r="N305" s="85">
        <f>'[24]Nodarbību saraksts'!N17</f>
        <v>0</v>
      </c>
      <c r="O305" s="85">
        <f>'[24]Nodarbību saraksts'!O17</f>
        <v>0</v>
      </c>
      <c r="P305" s="85">
        <f>'[24]Nodarbību saraksts'!P17</f>
        <v>0</v>
      </c>
      <c r="Q305" s="85">
        <f>'[24]Nodarbību saraksts'!Q17</f>
        <v>0</v>
      </c>
      <c r="R305" s="85">
        <f>'[24]Nodarbību saraksts'!R17</f>
        <v>0</v>
      </c>
      <c r="S305" s="86">
        <f>'[24]Nodarbību saraksts'!S17</f>
        <v>0.34375</v>
      </c>
      <c r="T305" s="86">
        <f>'[24]Nodarbību saraksts'!T17</f>
        <v>0.62847222222222221</v>
      </c>
    </row>
    <row r="306" spans="1:20" s="75" customFormat="1" ht="15">
      <c r="A306" s="58" t="s">
        <v>29</v>
      </c>
      <c r="B306" s="88"/>
      <c r="C306" s="88"/>
      <c r="D306" s="85">
        <f>'[24]Nodarbību saraksts'!D18</f>
        <v>0</v>
      </c>
      <c r="E306" s="85">
        <f>'[24]Nodarbību saraksts'!E18</f>
        <v>0</v>
      </c>
      <c r="F306" s="85">
        <f>'[24]Nodarbību saraksts'!F18</f>
        <v>0</v>
      </c>
      <c r="G306" s="85">
        <f>'[24]Nodarbību saraksts'!G18</f>
        <v>0</v>
      </c>
      <c r="H306" s="85">
        <f>'[24]Nodarbību saraksts'!H18</f>
        <v>0</v>
      </c>
      <c r="I306" s="85">
        <f>'[24]Nodarbību saraksts'!I18</f>
        <v>0</v>
      </c>
      <c r="J306" s="85">
        <f>'[24]Nodarbību saraksts'!J18</f>
        <v>0</v>
      </c>
      <c r="K306" s="85">
        <f>'[24]Nodarbību saraksts'!K18</f>
        <v>0</v>
      </c>
      <c r="L306" s="85">
        <f>'[24]Nodarbību saraksts'!L18</f>
        <v>0</v>
      </c>
      <c r="M306" s="85">
        <f>'[24]Nodarbību saraksts'!M18</f>
        <v>0</v>
      </c>
      <c r="N306" s="85">
        <f>'[24]Nodarbību saraksts'!N18</f>
        <v>0</v>
      </c>
      <c r="O306" s="85">
        <f>'[24]Nodarbību saraksts'!O18</f>
        <v>0</v>
      </c>
      <c r="P306" s="85">
        <f>'[24]Nodarbību saraksts'!P18</f>
        <v>0</v>
      </c>
      <c r="Q306" s="85">
        <f>'[24]Nodarbību saraksts'!Q18</f>
        <v>0</v>
      </c>
      <c r="R306" s="85">
        <f>'[24]Nodarbību saraksts'!R18</f>
        <v>0</v>
      </c>
      <c r="S306" s="86">
        <f>'[24]Nodarbību saraksts'!S18</f>
        <v>0.34375</v>
      </c>
      <c r="T306" s="86">
        <f>'[24]Nodarbību saraksts'!T18</f>
        <v>0.62847222222222221</v>
      </c>
    </row>
    <row r="307" spans="1:20" s="75" customFormat="1" ht="15">
      <c r="A307" s="58" t="s">
        <v>30</v>
      </c>
      <c r="B307" s="88"/>
      <c r="C307" s="88"/>
      <c r="D307" s="85">
        <f>'[24]Nodarbību saraksts'!D19</f>
        <v>0</v>
      </c>
      <c r="E307" s="85">
        <f>'[24]Nodarbību saraksts'!E19</f>
        <v>0</v>
      </c>
      <c r="F307" s="85">
        <f>'[24]Nodarbību saraksts'!F19</f>
        <v>0</v>
      </c>
      <c r="G307" s="85">
        <f>'[24]Nodarbību saraksts'!G19</f>
        <v>0</v>
      </c>
      <c r="H307" s="85">
        <f>'[24]Nodarbību saraksts'!H19</f>
        <v>0</v>
      </c>
      <c r="I307" s="85">
        <f>'[24]Nodarbību saraksts'!I19</f>
        <v>0</v>
      </c>
      <c r="J307" s="85">
        <f>'[24]Nodarbību saraksts'!J19</f>
        <v>0</v>
      </c>
      <c r="K307" s="85">
        <f>'[24]Nodarbību saraksts'!K19</f>
        <v>0</v>
      </c>
      <c r="L307" s="85">
        <f>'[24]Nodarbību saraksts'!L19</f>
        <v>0</v>
      </c>
      <c r="M307" s="85">
        <f>'[24]Nodarbību saraksts'!M19</f>
        <v>0</v>
      </c>
      <c r="N307" s="85">
        <f>'[24]Nodarbību saraksts'!N19</f>
        <v>0</v>
      </c>
      <c r="O307" s="85">
        <f>'[24]Nodarbību saraksts'!O19</f>
        <v>0</v>
      </c>
      <c r="P307" s="85">
        <f>'[24]Nodarbību saraksts'!P19</f>
        <v>0</v>
      </c>
      <c r="Q307" s="85">
        <f>'[24]Nodarbību saraksts'!Q19</f>
        <v>0</v>
      </c>
      <c r="R307" s="85">
        <f>'[24]Nodarbību saraksts'!R19</f>
        <v>0</v>
      </c>
      <c r="S307" s="86">
        <f>'[24]Nodarbību saraksts'!S19</f>
        <v>0.34375</v>
      </c>
      <c r="T307" s="86">
        <f>'[24]Nodarbību saraksts'!T19</f>
        <v>0.62847222222222221</v>
      </c>
    </row>
    <row r="308" spans="1:20" s="75" customFormat="1" ht="15">
      <c r="A308" s="58" t="s">
        <v>31</v>
      </c>
      <c r="B308" s="88"/>
      <c r="C308" s="88"/>
      <c r="D308" s="85">
        <f>'[24]Nodarbību saraksts'!D20</f>
        <v>0</v>
      </c>
      <c r="E308" s="85">
        <f>'[24]Nodarbību saraksts'!E20</f>
        <v>0</v>
      </c>
      <c r="F308" s="85">
        <f>'[24]Nodarbību saraksts'!F20</f>
        <v>0</v>
      </c>
      <c r="G308" s="85">
        <f>'[24]Nodarbību saraksts'!G20</f>
        <v>0</v>
      </c>
      <c r="H308" s="85">
        <f>'[24]Nodarbību saraksts'!H20</f>
        <v>0</v>
      </c>
      <c r="I308" s="85">
        <f>'[24]Nodarbību saraksts'!I20</f>
        <v>0</v>
      </c>
      <c r="J308" s="85">
        <f>'[24]Nodarbību saraksts'!J20</f>
        <v>0</v>
      </c>
      <c r="K308" s="85">
        <f>'[24]Nodarbību saraksts'!K20</f>
        <v>0</v>
      </c>
      <c r="L308" s="85">
        <f>'[24]Nodarbību saraksts'!L20</f>
        <v>0</v>
      </c>
      <c r="M308" s="85">
        <f>'[24]Nodarbību saraksts'!M20</f>
        <v>0</v>
      </c>
      <c r="N308" s="85">
        <f>'[24]Nodarbību saraksts'!N20</f>
        <v>0</v>
      </c>
      <c r="O308" s="85">
        <f>'[24]Nodarbību saraksts'!O20</f>
        <v>0</v>
      </c>
      <c r="P308" s="85">
        <f>'[24]Nodarbību saraksts'!P20</f>
        <v>0</v>
      </c>
      <c r="Q308" s="85">
        <f>'[24]Nodarbību saraksts'!Q20</f>
        <v>0</v>
      </c>
      <c r="R308" s="85">
        <f>'[24]Nodarbību saraksts'!R20</f>
        <v>0</v>
      </c>
      <c r="S308" s="86">
        <f>'[24]Nodarbību saraksts'!S20</f>
        <v>0.34375</v>
      </c>
      <c r="T308" s="86">
        <f>'[24]Nodarbību saraksts'!T20</f>
        <v>0.62847222222222221</v>
      </c>
    </row>
    <row r="309" spans="1:20" s="75" customFormat="1" ht="15">
      <c r="A309" s="58" t="s">
        <v>32</v>
      </c>
      <c r="B309" s="88"/>
      <c r="C309" s="88"/>
      <c r="D309" s="85">
        <f>'[24]Nodarbību saraksts'!D21</f>
        <v>0</v>
      </c>
      <c r="E309" s="85">
        <f>'[24]Nodarbību saraksts'!E21</f>
        <v>0</v>
      </c>
      <c r="F309" s="85">
        <f>'[24]Nodarbību saraksts'!F21</f>
        <v>0</v>
      </c>
      <c r="G309" s="85">
        <f>'[24]Nodarbību saraksts'!G21</f>
        <v>0</v>
      </c>
      <c r="H309" s="85">
        <f>'[24]Nodarbību saraksts'!H21</f>
        <v>0</v>
      </c>
      <c r="I309" s="85">
        <f>'[24]Nodarbību saraksts'!I21</f>
        <v>0</v>
      </c>
      <c r="J309" s="85">
        <f>'[24]Nodarbību saraksts'!J21</f>
        <v>0</v>
      </c>
      <c r="K309" s="85">
        <f>'[24]Nodarbību saraksts'!K21</f>
        <v>0</v>
      </c>
      <c r="L309" s="85">
        <f>'[24]Nodarbību saraksts'!L21</f>
        <v>0</v>
      </c>
      <c r="M309" s="85">
        <f>'[24]Nodarbību saraksts'!M21</f>
        <v>0</v>
      </c>
      <c r="N309" s="85">
        <f>'[24]Nodarbību saraksts'!N21</f>
        <v>0</v>
      </c>
      <c r="O309" s="85">
        <f>'[24]Nodarbību saraksts'!O21</f>
        <v>0</v>
      </c>
      <c r="P309" s="85">
        <f>'[24]Nodarbību saraksts'!P21</f>
        <v>0</v>
      </c>
      <c r="Q309" s="85">
        <f>'[24]Nodarbību saraksts'!Q21</f>
        <v>0</v>
      </c>
      <c r="R309" s="85">
        <f>'[24]Nodarbību saraksts'!R21</f>
        <v>0</v>
      </c>
      <c r="S309" s="86">
        <f>'[24]Nodarbību saraksts'!S21</f>
        <v>0</v>
      </c>
      <c r="T309" s="86">
        <f>'[24]Nodarbību saraksts'!T21</f>
        <v>0</v>
      </c>
    </row>
    <row r="310" spans="1:20" s="75" customFormat="1" ht="15">
      <c r="A310" s="58" t="s">
        <v>33</v>
      </c>
      <c r="B310" s="89"/>
      <c r="C310" s="89"/>
      <c r="D310" s="85">
        <f>'[24]Nodarbību saraksts'!D22</f>
        <v>0</v>
      </c>
      <c r="E310" s="85">
        <f>'[24]Nodarbību saraksts'!E22</f>
        <v>0</v>
      </c>
      <c r="F310" s="85">
        <f>'[24]Nodarbību saraksts'!F22</f>
        <v>0</v>
      </c>
      <c r="G310" s="85">
        <f>'[24]Nodarbību saraksts'!G22</f>
        <v>0</v>
      </c>
      <c r="H310" s="85">
        <f>'[24]Nodarbību saraksts'!H22</f>
        <v>0</v>
      </c>
      <c r="I310" s="85">
        <f>'[24]Nodarbību saraksts'!I22</f>
        <v>0</v>
      </c>
      <c r="J310" s="85">
        <f>'[24]Nodarbību saraksts'!J22</f>
        <v>0</v>
      </c>
      <c r="K310" s="85">
        <f>'[24]Nodarbību saraksts'!K22</f>
        <v>0</v>
      </c>
      <c r="L310" s="85">
        <f>'[24]Nodarbību saraksts'!L22</f>
        <v>0</v>
      </c>
      <c r="M310" s="85">
        <f>'[24]Nodarbību saraksts'!M22</f>
        <v>0</v>
      </c>
      <c r="N310" s="85">
        <f>'[24]Nodarbību saraksts'!N22</f>
        <v>0</v>
      </c>
      <c r="O310" s="85">
        <f>'[24]Nodarbību saraksts'!O22</f>
        <v>0</v>
      </c>
      <c r="P310" s="85">
        <f>'[24]Nodarbību saraksts'!P22</f>
        <v>0</v>
      </c>
      <c r="Q310" s="85">
        <f>'[24]Nodarbību saraksts'!Q22</f>
        <v>0</v>
      </c>
      <c r="R310" s="85">
        <f>'[24]Nodarbību saraksts'!R22</f>
        <v>0</v>
      </c>
      <c r="S310" s="86">
        <f>'[24]Nodarbību saraksts'!S22</f>
        <v>0</v>
      </c>
      <c r="T310" s="86">
        <f>'[24]Nodarbību saraksts'!T22</f>
        <v>0</v>
      </c>
    </row>
    <row r="311" spans="1:20" s="75" customFormat="1">
      <c r="A311" s="69"/>
      <c r="B311" s="70"/>
      <c r="C311" s="70"/>
      <c r="D311" s="70"/>
      <c r="E311" s="70"/>
      <c r="F311" s="70"/>
      <c r="G311" s="70"/>
      <c r="H311" s="70">
        <f>SUM(H301:H308)</f>
        <v>40</v>
      </c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</row>
    <row r="312" spans="1:20" s="75" customFormat="1">
      <c r="A312" s="73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</row>
    <row r="313" spans="1:20" s="75" customFormat="1" ht="15" customHeight="1">
      <c r="A313" s="58" t="s">
        <v>22</v>
      </c>
      <c r="B313" s="87" t="str">
        <f>'[25]Nodarbību saraksts'!B13</f>
        <v>Valērijs Pastars</v>
      </c>
      <c r="C313" s="87">
        <f>'[25]Nodarbību saraksts'!C13</f>
        <v>26307075</v>
      </c>
      <c r="D313" s="85" t="str">
        <f>'[25]Nodarbību saraksts'!D13</f>
        <v>1.1.</v>
      </c>
      <c r="E313" s="85" t="str">
        <f>'[25]Nodarbību saraksts'!E13</f>
        <v>1.1.Riebiņi</v>
      </c>
      <c r="F313" s="85" t="str">
        <f>'[25]Nodarbību saraksts'!F13</f>
        <v>Riebiņu vidusskola</v>
      </c>
      <c r="G313" s="85" t="str">
        <f>'[25]Nodarbību saraksts'!G13</f>
        <v>Liepu iela 21, Riebiņi, Riebiņu novads</v>
      </c>
      <c r="H313" s="85">
        <f>'[25]Nodarbību saraksts'!H13</f>
        <v>2</v>
      </c>
      <c r="I313" s="85" t="str">
        <f>'[25]Nodarbību saraksts'!I13</f>
        <v>15.;22.;29</v>
      </c>
      <c r="J313" s="85" t="str">
        <f>'[25]Nodarbību saraksts'!J13</f>
        <v>07.;14.</v>
      </c>
      <c r="K313" s="85" t="str">
        <f>'[25]Nodarbību saraksts'!K13</f>
        <v>04.;13</v>
      </c>
      <c r="L313" s="85" t="str">
        <f>'[25]Nodarbību saraksts'!L13</f>
        <v>02.;09.;</v>
      </c>
      <c r="M313" s="85" t="str">
        <f>'[25]Nodarbību saraksts'!M13</f>
        <v>06.;13.;20.</v>
      </c>
      <c r="N313" s="85" t="str">
        <f>'[25]Nodarbību saraksts'!N13</f>
        <v>03.;10.;17.</v>
      </c>
      <c r="O313" s="85" t="str">
        <f>'[25]Nodarbību saraksts'!O13</f>
        <v>03.;10.;24.</v>
      </c>
      <c r="P313" s="85" t="str">
        <f>'[25]Nodarbību saraksts'!P13</f>
        <v>07.;14.;21.</v>
      </c>
      <c r="Q313" s="85" t="str">
        <f>'[25]Nodarbību saraksts'!Q13</f>
        <v>05.;12.;19.</v>
      </c>
      <c r="R313" s="85">
        <f>'[25]Nodarbību saraksts'!R13</f>
        <v>0</v>
      </c>
      <c r="S313" s="86">
        <f>'[25]Nodarbību saraksts'!S13</f>
        <v>0.58333333333333337</v>
      </c>
      <c r="T313" s="86">
        <f>'[25]Nodarbību saraksts'!T13</f>
        <v>0.64583333333333337</v>
      </c>
    </row>
    <row r="314" spans="1:20" s="75" customFormat="1" ht="30">
      <c r="A314" s="58" t="s">
        <v>24</v>
      </c>
      <c r="B314" s="88"/>
      <c r="C314" s="88"/>
      <c r="D314" s="85" t="str">
        <f>'[25]Nodarbību saraksts'!D14</f>
        <v>VAM 1.MG</v>
      </c>
      <c r="E314" s="85" t="str">
        <f>'[25]Nodarbību saraksts'!E14</f>
        <v xml:space="preserve">Aglona </v>
      </c>
      <c r="F314" s="85" t="str">
        <f>'[25]Nodarbību saraksts'!F14</f>
        <v>Aglonas vidusskola</v>
      </c>
      <c r="G314" s="85" t="str">
        <f>'[25]Nodarbību saraksts'!G14</f>
        <v>Daugavpils iela 6, Aglona, Aglonas novads</v>
      </c>
      <c r="H314" s="85">
        <f>'[25]Nodarbību saraksts'!H14</f>
        <v>18</v>
      </c>
      <c r="I314" s="85">
        <f>'[25]Nodarbību saraksts'!I14</f>
        <v>0</v>
      </c>
      <c r="J314" s="85">
        <f>'[25]Nodarbību saraksts'!J14</f>
        <v>0</v>
      </c>
      <c r="K314" s="85">
        <f>'[25]Nodarbību saraksts'!K14</f>
        <v>24</v>
      </c>
      <c r="L314" s="85" t="str">
        <f>'[25]Nodarbību saraksts'!L14</f>
        <v>15.</v>
      </c>
      <c r="M314" s="85" t="str">
        <f>'[25]Nodarbību saraksts'!M14</f>
        <v>26.</v>
      </c>
      <c r="N314" s="85" t="str">
        <f>'[25]Nodarbību saraksts'!N14</f>
        <v>23.</v>
      </c>
      <c r="O314" s="85" t="str">
        <f>'[25]Nodarbību saraksts'!O14</f>
        <v>30.</v>
      </c>
      <c r="P314" s="85" t="str">
        <f>'[25]Nodarbību saraksts'!P14</f>
        <v>27.</v>
      </c>
      <c r="Q314" s="85" t="str">
        <f>'[25]Nodarbību saraksts'!Q14</f>
        <v>25.</v>
      </c>
      <c r="R314" s="85">
        <f>'[25]Nodarbību saraksts'!R14</f>
        <v>0</v>
      </c>
      <c r="S314" s="86">
        <f>'[25]Nodarbību saraksts'!S14</f>
        <v>0.375</v>
      </c>
      <c r="T314" s="86">
        <f>'[25]Nodarbību saraksts'!T14</f>
        <v>0.66666666666666663</v>
      </c>
    </row>
    <row r="315" spans="1:20" s="75" customFormat="1" ht="30" customHeight="1">
      <c r="A315" s="58" t="s">
        <v>25</v>
      </c>
      <c r="B315" s="88"/>
      <c r="C315" s="88"/>
      <c r="D315" s="85" t="str">
        <f>'[25]Nodarbību saraksts'!D15</f>
        <v>VAM 1.MG</v>
      </c>
      <c r="E315" s="85" t="str">
        <f>'[25]Nodarbību saraksts'!E15</f>
        <v>Preiļi 1</v>
      </c>
      <c r="F315" s="85" t="str">
        <f>'[25]Nodarbību saraksts'!F15</f>
        <v>RTRIT Preiļi</v>
      </c>
      <c r="G315" s="85" t="str">
        <f>'[25]Nodarbību saraksts'!G15</f>
        <v>Sporta iela1, Preiļi</v>
      </c>
      <c r="H315" s="85">
        <f>'[25]Nodarbību saraksts'!H15</f>
        <v>15</v>
      </c>
      <c r="I315" s="85">
        <f>'[25]Nodarbību saraksts'!I15</f>
        <v>20</v>
      </c>
      <c r="J315" s="85">
        <f>'[25]Nodarbību saraksts'!J15</f>
        <v>11</v>
      </c>
      <c r="K315" s="85">
        <f>'[25]Nodarbību saraksts'!K15</f>
        <v>22</v>
      </c>
      <c r="L315" s="85" t="str">
        <f>'[25]Nodarbību saraksts'!L15</f>
        <v>06.</v>
      </c>
      <c r="M315" s="85" t="str">
        <f>'[25]Nodarbību saraksts'!M15</f>
        <v>17.</v>
      </c>
      <c r="N315" s="85" t="str">
        <f>'[25]Nodarbību saraksts'!N15</f>
        <v>07.</v>
      </c>
      <c r="O315" s="85" t="str">
        <f>'[25]Nodarbību saraksts'!O15</f>
        <v>07.</v>
      </c>
      <c r="P315" s="85" t="str">
        <f>'[25]Nodarbību saraksts'!P15</f>
        <v>11.</v>
      </c>
      <c r="Q315" s="85" t="str">
        <f>'[25]Nodarbību saraksts'!Q15</f>
        <v>02.</v>
      </c>
      <c r="R315" s="85">
        <f>'[25]Nodarbību saraksts'!R15</f>
        <v>0</v>
      </c>
      <c r="S315" s="86">
        <f>'[25]Nodarbību saraksts'!S15</f>
        <v>0.375</v>
      </c>
      <c r="T315" s="86">
        <f>'[25]Nodarbību saraksts'!T15</f>
        <v>0.66666666666666663</v>
      </c>
    </row>
    <row r="316" spans="1:20" s="75" customFormat="1" ht="30">
      <c r="A316" s="58" t="s">
        <v>27</v>
      </c>
      <c r="B316" s="88"/>
      <c r="C316" s="88"/>
      <c r="D316" s="85" t="str">
        <f>'[25]Nodarbību saraksts'!D16</f>
        <v>VAM 2.MG</v>
      </c>
      <c r="E316" s="85" t="str">
        <f>'[25]Nodarbību saraksts'!E16</f>
        <v xml:space="preserve">Aglona </v>
      </c>
      <c r="F316" s="85" t="str">
        <f>'[25]Nodarbību saraksts'!F16</f>
        <v>Aglonas vidusskola</v>
      </c>
      <c r="G316" s="85" t="str">
        <f>'[25]Nodarbību saraksts'!G16</f>
        <v>Daugavpils iela 6, Aglona, Aglonas novads</v>
      </c>
      <c r="H316" s="85">
        <f>'[25]Nodarbību saraksts'!H16</f>
        <v>8</v>
      </c>
      <c r="I316" s="85">
        <f>'[25]Nodarbību saraksts'!I16</f>
        <v>0</v>
      </c>
      <c r="J316" s="85">
        <f>'[25]Nodarbību saraksts'!J16</f>
        <v>0</v>
      </c>
      <c r="K316" s="85">
        <f>'[25]Nodarbību saraksts'!K16</f>
        <v>25</v>
      </c>
      <c r="L316" s="85" t="str">
        <f>'[25]Nodarbību saraksts'!L16</f>
        <v>16.</v>
      </c>
      <c r="M316" s="85" t="str">
        <f>'[25]Nodarbību saraksts'!M16</f>
        <v>27.</v>
      </c>
      <c r="N316" s="85" t="str">
        <f>'[25]Nodarbību saraksts'!N16</f>
        <v>24.</v>
      </c>
      <c r="O316" s="85" t="str">
        <f>'[25]Nodarbību saraksts'!O16</f>
        <v>31.</v>
      </c>
      <c r="P316" s="85" t="str">
        <f>'[25]Nodarbību saraksts'!P16</f>
        <v>28.</v>
      </c>
      <c r="Q316" s="85" t="str">
        <f>'[25]Nodarbību saraksts'!Q16</f>
        <v>26.</v>
      </c>
      <c r="R316" s="85">
        <f>'[25]Nodarbību saraksts'!R16</f>
        <v>0</v>
      </c>
      <c r="S316" s="86">
        <f>'[25]Nodarbību saraksts'!S16</f>
        <v>0.375</v>
      </c>
      <c r="T316" s="86">
        <f>'[25]Nodarbību saraksts'!T16</f>
        <v>0.66666666666666663</v>
      </c>
    </row>
    <row r="317" spans="1:20" s="75" customFormat="1" ht="15" customHeight="1">
      <c r="A317" s="58" t="s">
        <v>28</v>
      </c>
      <c r="B317" s="88"/>
      <c r="C317" s="88"/>
      <c r="D317" s="85" t="str">
        <f>'[25]Nodarbību saraksts'!D17</f>
        <v>1.1.</v>
      </c>
      <c r="E317" s="85" t="str">
        <f>'[25]Nodarbību saraksts'!E17</f>
        <v>1.1.Rudzāti</v>
      </c>
      <c r="F317" s="85" t="str">
        <f>'[25]Nodarbību saraksts'!F17</f>
        <v>Rudzātu vidusskola</v>
      </c>
      <c r="G317" s="85" t="str">
        <f>'[25]Nodarbību saraksts'!G17</f>
        <v>Miera iela 13, Rudzāti, Līvānu novads</v>
      </c>
      <c r="H317" s="85">
        <f>'[25]Nodarbību saraksts'!H17</f>
        <v>4</v>
      </c>
      <c r="I317" s="85" t="str">
        <f>'[25]Nodarbību saraksts'!I17</f>
        <v>16.;23.;30</v>
      </c>
      <c r="J317" s="85" t="str">
        <f>'[25]Nodarbību saraksts'!J17</f>
        <v>05.;12.</v>
      </c>
      <c r="K317" s="85" t="str">
        <f>'[25]Nodarbību saraksts'!K17</f>
        <v>09.;16.;23.;30</v>
      </c>
      <c r="L317" s="85" t="str">
        <f>'[25]Nodarbību saraksts'!L17</f>
        <v>07.;14.;21</v>
      </c>
      <c r="M317" s="85" t="str">
        <f>'[25]Nodarbību saraksts'!M17</f>
        <v>11.;18.;25</v>
      </c>
      <c r="N317" s="85" t="str">
        <f>'[25]Nodarbību saraksts'!N17</f>
        <v>01.;08.;15.;22</v>
      </c>
      <c r="O317" s="85" t="str">
        <f>'[25]Nodarbību saraksts'!O17</f>
        <v>01.;08.;22.;29</v>
      </c>
      <c r="P317" s="85" t="str">
        <f>'[25]Nodarbību saraksts'!P17</f>
        <v>05.;12.;19.;26</v>
      </c>
      <c r="Q317" s="85" t="str">
        <f>'[25]Nodarbību saraksts'!Q17</f>
        <v>03.;10.;17.;24.;31</v>
      </c>
      <c r="R317" s="85">
        <f>'[25]Nodarbību saraksts'!R17</f>
        <v>0</v>
      </c>
      <c r="S317" s="86">
        <f>'[25]Nodarbību saraksts'!S17</f>
        <v>0.58333333333333337</v>
      </c>
      <c r="T317" s="86">
        <f>'[25]Nodarbību saraksts'!T17</f>
        <v>0.64583333333333337</v>
      </c>
    </row>
    <row r="318" spans="1:20" s="75" customFormat="1" ht="15" customHeight="1">
      <c r="A318" s="58" t="s">
        <v>29</v>
      </c>
      <c r="B318" s="88"/>
      <c r="C318" s="88"/>
      <c r="D318" s="85" t="str">
        <f>'[25]Nodarbību saraksts'!D18</f>
        <v>2.3.</v>
      </c>
      <c r="E318" s="85" t="str">
        <f>'[25]Nodarbību saraksts'!E18</f>
        <v>2.3.Rudzāti</v>
      </c>
      <c r="F318" s="85" t="str">
        <f>'[25]Nodarbību saraksts'!F18</f>
        <v>Rudzātu vidusskola</v>
      </c>
      <c r="G318" s="85" t="str">
        <f>'[25]Nodarbību saraksts'!G18</f>
        <v>Miera iela 13, Rudzāti, Līvānu novads</v>
      </c>
      <c r="H318" s="85">
        <f>'[25]Nodarbību saraksts'!H18</f>
        <v>13</v>
      </c>
      <c r="I318" s="85" t="str">
        <f>'[25]Nodarbību saraksts'!I18</f>
        <v>16.;23.;30</v>
      </c>
      <c r="J318" s="85" t="str">
        <f>'[25]Nodarbību saraksts'!J18</f>
        <v>05.;12.</v>
      </c>
      <c r="K318" s="85" t="str">
        <f>'[25]Nodarbību saraksts'!K18</f>
        <v>09.;16.;23.;30</v>
      </c>
      <c r="L318" s="85" t="str">
        <f>'[25]Nodarbību saraksts'!L18</f>
        <v>07.;14.;21</v>
      </c>
      <c r="M318" s="85" t="str">
        <f>'[25]Nodarbību saraksts'!M18</f>
        <v>11.;18.;25</v>
      </c>
      <c r="N318" s="85" t="str">
        <f>'[25]Nodarbību saraksts'!N18</f>
        <v>01.;08.;15.;22</v>
      </c>
      <c r="O318" s="85" t="str">
        <f>'[25]Nodarbību saraksts'!O18</f>
        <v>01.;08.;22.;29</v>
      </c>
      <c r="P318" s="85" t="str">
        <f>'[25]Nodarbību saraksts'!P18</f>
        <v>05.;12.;19.;26</v>
      </c>
      <c r="Q318" s="85" t="str">
        <f>'[25]Nodarbību saraksts'!Q18</f>
        <v>03.;10.;17.;24.;31</v>
      </c>
      <c r="R318" s="85">
        <f>'[25]Nodarbību saraksts'!R18</f>
        <v>0</v>
      </c>
      <c r="S318" s="86">
        <f>'[25]Nodarbību saraksts'!S18</f>
        <v>0.64583333333333337</v>
      </c>
      <c r="T318" s="86">
        <f>'[25]Nodarbību saraksts'!T18</f>
        <v>0.71527777777777779</v>
      </c>
    </row>
    <row r="319" spans="1:20" s="75" customFormat="1" ht="15" customHeight="1">
      <c r="A319" s="58" t="s">
        <v>30</v>
      </c>
      <c r="B319" s="88"/>
      <c r="C319" s="88"/>
      <c r="D319" s="85" t="str">
        <f>'[25]Nodarbību saraksts'!D19</f>
        <v>2.3.</v>
      </c>
      <c r="E319" s="85" t="str">
        <f>'[25]Nodarbību saraksts'!E19</f>
        <v>2.3.Riebiņi</v>
      </c>
      <c r="F319" s="85" t="str">
        <f>'[25]Nodarbību saraksts'!F19</f>
        <v>Riebiņu vidusskola</v>
      </c>
      <c r="G319" s="85" t="str">
        <f>'[25]Nodarbību saraksts'!G19</f>
        <v>Liepu iela 21, Riebiņi, Riebiņu novads</v>
      </c>
      <c r="H319" s="85">
        <f>'[25]Nodarbību saraksts'!H19</f>
        <v>1</v>
      </c>
      <c r="I319" s="85" t="str">
        <f>'[25]Nodarbību saraksts'!I19</f>
        <v>14.;21.;28</v>
      </c>
      <c r="J319" s="85" t="str">
        <f>'[25]Nodarbību saraksts'!J19</f>
        <v>06.;13</v>
      </c>
      <c r="K319" s="85" t="str">
        <f>'[25]Nodarbību saraksts'!K19</f>
        <v>10.</v>
      </c>
      <c r="L319" s="85" t="str">
        <f>'[25]Nodarbību saraksts'!L19</f>
        <v>01.;08.</v>
      </c>
      <c r="M319" s="85" t="str">
        <f>'[25]Nodarbību saraksts'!M19</f>
        <v>05.;12.;19.</v>
      </c>
      <c r="N319" s="85" t="str">
        <f>'[25]Nodarbību saraksts'!N19</f>
        <v>02.;09.;16.</v>
      </c>
      <c r="O319" s="85" t="str">
        <f>'[25]Nodarbību saraksts'!O19</f>
        <v>02.;09.;23.</v>
      </c>
      <c r="P319" s="85" t="str">
        <f>'[25]Nodarbību saraksts'!P19</f>
        <v>06.;13.;20.</v>
      </c>
      <c r="Q319" s="85" t="str">
        <f>'[25]Nodarbību saraksts'!Q19</f>
        <v>11.;18.</v>
      </c>
      <c r="R319" s="85">
        <f>'[25]Nodarbību saraksts'!R19</f>
        <v>0</v>
      </c>
      <c r="S319" s="86">
        <f>'[25]Nodarbību saraksts'!S19</f>
        <v>0.64583333333333337</v>
      </c>
      <c r="T319" s="86">
        <f>'[25]Nodarbību saraksts'!T19</f>
        <v>0.71527777777777779</v>
      </c>
    </row>
    <row r="320" spans="1:20" s="75" customFormat="1" ht="15" customHeight="1">
      <c r="A320" s="58" t="s">
        <v>31</v>
      </c>
      <c r="B320" s="88"/>
      <c r="C320" s="88"/>
      <c r="D320" s="85" t="str">
        <f>'[25]Nodarbību saraksts'!D20</f>
        <v>Studijas</v>
      </c>
      <c r="E320" s="85">
        <f>'[25]Nodarbību saraksts'!E20</f>
        <v>0</v>
      </c>
      <c r="F320" s="85" t="str">
        <f>'[25]Nodarbību saraksts'!F20</f>
        <v>LSPA</v>
      </c>
      <c r="G320" s="85" t="str">
        <f>'[25]Nodarbību saraksts'!G20</f>
        <v>Brīvības gatve 333,Vidzemes priekšpilsēta, Rīga</v>
      </c>
      <c r="H320" s="85">
        <f>'[25]Nodarbību saraksts'!H20</f>
        <v>0</v>
      </c>
      <c r="I320" s="85" t="str">
        <f>'[25]Nodarbību saraksts'!I20</f>
        <v>03.;10.;17.;24</v>
      </c>
      <c r="J320" s="85" t="str">
        <f>'[25]Nodarbību saraksts'!J20</f>
        <v>01.;08.;15.;22.;29</v>
      </c>
      <c r="K320" s="85" t="str">
        <f>'[25]Nodarbību saraksts'!K20</f>
        <v>05.;12.;26</v>
      </c>
      <c r="L320" s="85" t="str">
        <f>'[25]Nodarbību saraksts'!L20</f>
        <v>03.;10.;17</v>
      </c>
      <c r="M320" s="85" t="str">
        <f>'[25]Nodarbību saraksts'!M20</f>
        <v>07.;14.;21.;28</v>
      </c>
      <c r="N320" s="85" t="str">
        <f>'[25]Nodarbību saraksts'!N20</f>
        <v>04.;11.;18.;25</v>
      </c>
      <c r="O320" s="85" t="str">
        <f>'[25]Nodarbību saraksts'!O20</f>
        <v>04.;11.;18.;25</v>
      </c>
      <c r="P320" s="85" t="str">
        <f>'[25]Nodarbību saraksts'!P20</f>
        <v>01.;08.;22.;29</v>
      </c>
      <c r="Q320" s="85" t="str">
        <f>'[25]Nodarbību saraksts'!Q20</f>
        <v>06.;13.;20.;27.</v>
      </c>
      <c r="R320" s="85">
        <f>'[25]Nodarbību saraksts'!R20</f>
        <v>0</v>
      </c>
      <c r="S320" s="86">
        <f>'[25]Nodarbību saraksts'!S20</f>
        <v>0</v>
      </c>
      <c r="T320" s="86">
        <f>'[25]Nodarbību saraksts'!T20</f>
        <v>0</v>
      </c>
    </row>
    <row r="321" spans="1:20" s="75" customFormat="1" ht="15">
      <c r="A321" s="58" t="s">
        <v>32</v>
      </c>
      <c r="B321" s="88"/>
      <c r="C321" s="88"/>
      <c r="D321" s="85">
        <f>'[25]Nodarbību saraksts'!D21</f>
        <v>0</v>
      </c>
      <c r="E321" s="85">
        <f>'[25]Nodarbību saraksts'!E21</f>
        <v>0</v>
      </c>
      <c r="F321" s="85">
        <f>'[25]Nodarbību saraksts'!F21</f>
        <v>0</v>
      </c>
      <c r="G321" s="85">
        <f>'[25]Nodarbību saraksts'!G21</f>
        <v>0</v>
      </c>
      <c r="H321" s="85">
        <f>'[25]Nodarbību saraksts'!H21</f>
        <v>0</v>
      </c>
      <c r="I321" s="85">
        <f>'[25]Nodarbību saraksts'!I21</f>
        <v>0</v>
      </c>
      <c r="J321" s="85">
        <f>'[25]Nodarbību saraksts'!J21</f>
        <v>0</v>
      </c>
      <c r="K321" s="85">
        <f>'[25]Nodarbību saraksts'!K21</f>
        <v>0</v>
      </c>
      <c r="L321" s="85">
        <f>'[25]Nodarbību saraksts'!L21</f>
        <v>0</v>
      </c>
      <c r="M321" s="85">
        <f>'[25]Nodarbību saraksts'!M21</f>
        <v>0</v>
      </c>
      <c r="N321" s="85">
        <f>'[25]Nodarbību saraksts'!N21</f>
        <v>0</v>
      </c>
      <c r="O321" s="85">
        <f>'[25]Nodarbību saraksts'!O21</f>
        <v>0</v>
      </c>
      <c r="P321" s="85">
        <f>'[25]Nodarbību saraksts'!P21</f>
        <v>0</v>
      </c>
      <c r="Q321" s="85">
        <f>'[25]Nodarbību saraksts'!Q21</f>
        <v>0</v>
      </c>
      <c r="R321" s="85">
        <f>'[25]Nodarbību saraksts'!R21</f>
        <v>0</v>
      </c>
      <c r="S321" s="86">
        <f>'[25]Nodarbību saraksts'!S21</f>
        <v>0</v>
      </c>
      <c r="T321" s="86">
        <f>'[25]Nodarbību saraksts'!T21</f>
        <v>0</v>
      </c>
    </row>
    <row r="322" spans="1:20" s="75" customFormat="1" ht="15">
      <c r="A322" s="58" t="s">
        <v>33</v>
      </c>
      <c r="B322" s="89"/>
      <c r="C322" s="89"/>
      <c r="D322" s="85">
        <f>'[25]Nodarbību saraksts'!D22</f>
        <v>0</v>
      </c>
      <c r="E322" s="85">
        <f>'[25]Nodarbību saraksts'!E22</f>
        <v>0</v>
      </c>
      <c r="F322" s="85">
        <f>'[25]Nodarbību saraksts'!F22</f>
        <v>0</v>
      </c>
      <c r="G322" s="85">
        <f>'[25]Nodarbību saraksts'!G22</f>
        <v>0</v>
      </c>
      <c r="H322" s="85">
        <f>'[25]Nodarbību saraksts'!H22</f>
        <v>0</v>
      </c>
      <c r="I322" s="85">
        <f>'[25]Nodarbību saraksts'!I22</f>
        <v>0</v>
      </c>
      <c r="J322" s="85">
        <f>'[25]Nodarbību saraksts'!J22</f>
        <v>0</v>
      </c>
      <c r="K322" s="85">
        <f>'[25]Nodarbību saraksts'!K22</f>
        <v>0</v>
      </c>
      <c r="L322" s="85">
        <f>'[25]Nodarbību saraksts'!L22</f>
        <v>0</v>
      </c>
      <c r="M322" s="85">
        <f>'[25]Nodarbību saraksts'!M22</f>
        <v>0</v>
      </c>
      <c r="N322" s="85">
        <f>'[25]Nodarbību saraksts'!N22</f>
        <v>0</v>
      </c>
      <c r="O322" s="85">
        <f>'[25]Nodarbību saraksts'!O22</f>
        <v>0</v>
      </c>
      <c r="P322" s="85">
        <f>'[25]Nodarbību saraksts'!P22</f>
        <v>0</v>
      </c>
      <c r="Q322" s="85">
        <f>'[25]Nodarbību saraksts'!Q22</f>
        <v>0</v>
      </c>
      <c r="R322" s="85">
        <f>'[25]Nodarbību saraksts'!R22</f>
        <v>0</v>
      </c>
      <c r="S322" s="86">
        <f>'[25]Nodarbību saraksts'!S22</f>
        <v>0</v>
      </c>
      <c r="T322" s="86">
        <f>'[25]Nodarbību saraksts'!T22</f>
        <v>0</v>
      </c>
    </row>
    <row r="323" spans="1:20" s="75" customFormat="1">
      <c r="A323" s="69"/>
      <c r="B323" s="70"/>
      <c r="C323" s="70"/>
      <c r="D323" s="70"/>
      <c r="E323" s="70"/>
      <c r="F323" s="70"/>
      <c r="G323" s="70"/>
      <c r="H323" s="70">
        <f>SUM(H313:H320)</f>
        <v>61</v>
      </c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</row>
    <row r="324" spans="1:20" s="75" customFormat="1">
      <c r="A324" s="73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</row>
    <row r="325" spans="1:20" s="75" customFormat="1" ht="15" customHeight="1">
      <c r="A325" s="58" t="s">
        <v>22</v>
      </c>
      <c r="B325" s="87" t="str">
        <f>'[26]Nodarbību saraksts'!B13</f>
        <v>Ilze Platace</v>
      </c>
      <c r="C325" s="87">
        <f>'[26]Nodarbību saraksts'!C13</f>
        <v>26634461</v>
      </c>
      <c r="D325" s="85" t="str">
        <f>'[26]Nodarbību saraksts'!D13</f>
        <v>Studijas</v>
      </c>
      <c r="E325" s="85">
        <f>'[26]Nodarbību saraksts'!E13</f>
        <v>0</v>
      </c>
      <c r="F325" s="85" t="str">
        <f>'[26]Nodarbību saraksts'!F13</f>
        <v>Latvijas Sporta Pedagoģiskā akadēmija</v>
      </c>
      <c r="G325" s="85" t="str">
        <f>'[26]Nodarbību saraksts'!G13</f>
        <v>Brīvības Gatve 333, Rīga</v>
      </c>
      <c r="H325" s="85">
        <f>'[26]Nodarbību saraksts'!H13</f>
        <v>0</v>
      </c>
      <c r="I325" s="85" t="str">
        <f>'[26]Nodarbību saraksts'!I13</f>
        <v>03.;10.;17.;24.</v>
      </c>
      <c r="J325" s="85" t="str">
        <f>'[26]Nodarbību saraksts'!J13</f>
        <v>01.;08.;22.;29.</v>
      </c>
      <c r="K325" s="85" t="str">
        <f>'[26]Nodarbību saraksts'!K13</f>
        <v>05.;12.13;26.</v>
      </c>
      <c r="L325" s="85" t="str">
        <f>'[26]Nodarbību saraksts'!L13</f>
        <v>03.;10.;17.</v>
      </c>
      <c r="M325" s="85" t="str">
        <f>'[26]Nodarbību saraksts'!M13</f>
        <v>07.;14.;21.;28.</v>
      </c>
      <c r="N325" s="85" t="str">
        <f>'[26]Nodarbību saraksts'!N13</f>
        <v>04.;11.;18.;25.</v>
      </c>
      <c r="O325" s="85" t="str">
        <f>'[26]Nodarbību saraksts'!O13</f>
        <v>04.;11.;18.;25.</v>
      </c>
      <c r="P325" s="85" t="str">
        <f>'[26]Nodarbību saraksts'!P13</f>
        <v>01.;22.;29.</v>
      </c>
      <c r="Q325" s="85" t="str">
        <f>'[26]Nodarbību saraksts'!Q13</f>
        <v>06.;13.;20.;27.</v>
      </c>
      <c r="R325" s="85">
        <f>'[26]Nodarbību saraksts'!R13</f>
        <v>0</v>
      </c>
      <c r="S325" s="86">
        <f>'[26]Nodarbību saraksts'!S13</f>
        <v>0.34027777777777773</v>
      </c>
      <c r="T325" s="86">
        <f>'[26]Nodarbību saraksts'!T13</f>
        <v>0.71527777777777779</v>
      </c>
    </row>
    <row r="326" spans="1:20" s="75" customFormat="1" ht="30">
      <c r="A326" s="58" t="s">
        <v>24</v>
      </c>
      <c r="B326" s="88"/>
      <c r="C326" s="88"/>
      <c r="D326" s="85" t="str">
        <f>'[26]Nodarbību saraksts'!D14</f>
        <v>VAM 1.MG</v>
      </c>
      <c r="E326" s="85" t="str">
        <f>'[26]Nodarbību saraksts'!E14</f>
        <v>MT-21</v>
      </c>
      <c r="F326" s="85" t="str">
        <f>'[26]Nodarbību saraksts'!F14</f>
        <v>Daugavpils Būvniecības tehnikums</v>
      </c>
      <c r="G326" s="85" t="str">
        <f>'[26]Nodarbību saraksts'!G14</f>
        <v>Jātnieku 87, Daugavpils</v>
      </c>
      <c r="H326" s="85">
        <f>'[26]Nodarbību saraksts'!H14</f>
        <v>7</v>
      </c>
      <c r="I326" s="85" t="str">
        <f>'[26]Nodarbību saraksts'!I14</f>
        <v>15.</v>
      </c>
      <c r="J326" s="85">
        <f>'[26]Nodarbību saraksts'!J14</f>
        <v>0</v>
      </c>
      <c r="K326" s="85" t="str">
        <f>'[26]Nodarbību saraksts'!K14</f>
        <v>09.</v>
      </c>
      <c r="L326" s="85" t="str">
        <f>'[26]Nodarbību saraksts'!L14</f>
        <v>01.</v>
      </c>
      <c r="M326" s="85" t="str">
        <f>'[26]Nodarbību saraksts'!M14</f>
        <v>13.</v>
      </c>
      <c r="N326" s="85" t="str">
        <f>'[26]Nodarbību saraksts'!N14</f>
        <v>10.</v>
      </c>
      <c r="O326" s="85" t="str">
        <f>'[26]Nodarbību saraksts'!O14</f>
        <v>10.</v>
      </c>
      <c r="P326" s="85" t="str">
        <f>'[26]Nodarbību saraksts'!P14</f>
        <v>13.;14.</v>
      </c>
      <c r="Q326" s="85">
        <f>'[26]Nodarbību saraksts'!Q14</f>
        <v>0</v>
      </c>
      <c r="R326" s="85">
        <f>'[26]Nodarbību saraksts'!R14</f>
        <v>0</v>
      </c>
      <c r="S326" s="86">
        <f>'[26]Nodarbību saraksts'!S14</f>
        <v>0.33333333333333331</v>
      </c>
      <c r="T326" s="86">
        <f>'[26]Nodarbību saraksts'!T14</f>
        <v>0.625</v>
      </c>
    </row>
    <row r="327" spans="1:20" s="75" customFormat="1" ht="30" customHeight="1">
      <c r="A327" s="58" t="s">
        <v>25</v>
      </c>
      <c r="B327" s="88"/>
      <c r="C327" s="88"/>
      <c r="D327" s="85" t="str">
        <f>'[26]Nodarbību saraksts'!D15</f>
        <v>VAM 1.MG</v>
      </c>
      <c r="E327" s="85" t="str">
        <f>'[26]Nodarbību saraksts'!E15</f>
        <v>LD-21</v>
      </c>
      <c r="F327" s="85" t="str">
        <f>'[26]Nodarbību saraksts'!F15</f>
        <v>Daugavpils tehnikums</v>
      </c>
      <c r="G327" s="85" t="str">
        <f>'[26]Nodarbību saraksts'!G15</f>
        <v>Strādnieku 16, Daugavpils</v>
      </c>
      <c r="H327" s="85">
        <f>'[26]Nodarbību saraksts'!H15</f>
        <v>10</v>
      </c>
      <c r="I327" s="85" t="str">
        <f>'[26]Nodarbību saraksts'!I15</f>
        <v>21.</v>
      </c>
      <c r="J327" s="85" t="str">
        <f>'[26]Nodarbību saraksts'!J15</f>
        <v>19.</v>
      </c>
      <c r="K327" s="85" t="str">
        <f>'[26]Nodarbību saraksts'!K15</f>
        <v>23.</v>
      </c>
      <c r="L327" s="85">
        <f>'[26]Nodarbību saraksts'!L15</f>
        <v>0</v>
      </c>
      <c r="M327" s="85" t="str">
        <f>'[26]Nodarbību saraksts'!M15</f>
        <v>24.</v>
      </c>
      <c r="N327" s="85" t="str">
        <f>'[26]Nodarbību saraksts'!N15</f>
        <v>21.</v>
      </c>
      <c r="O327" s="85" t="str">
        <f>'[26]Nodarbību saraksts'!O15</f>
        <v>21.</v>
      </c>
      <c r="P327" s="85" t="str">
        <f>'[26]Nodarbību saraksts'!P15</f>
        <v>19.</v>
      </c>
      <c r="Q327" s="85" t="str">
        <f>'[26]Nodarbību saraksts'!Q15</f>
        <v>02.</v>
      </c>
      <c r="R327" s="85">
        <f>'[26]Nodarbību saraksts'!R15</f>
        <v>0</v>
      </c>
      <c r="S327" s="86">
        <f>'[26]Nodarbību saraksts'!S15</f>
        <v>0.33333333333333331</v>
      </c>
      <c r="T327" s="86">
        <f>'[26]Nodarbību saraksts'!T15</f>
        <v>0.625</v>
      </c>
    </row>
    <row r="328" spans="1:20" s="75" customFormat="1" ht="30">
      <c r="A328" s="58" t="s">
        <v>27</v>
      </c>
      <c r="B328" s="88"/>
      <c r="C328" s="88"/>
      <c r="D328" s="85" t="str">
        <f>'[26]Nodarbību saraksts'!D16</f>
        <v>VAM 1.MG</v>
      </c>
      <c r="E328" s="85" t="str">
        <f>'[26]Nodarbību saraksts'!E16</f>
        <v>AM-21</v>
      </c>
      <c r="F328" s="85" t="str">
        <f>'[26]Nodarbību saraksts'!F16</f>
        <v>Daugavpils Būvniecības  tehnikums</v>
      </c>
      <c r="G328" s="85" t="str">
        <f>'[26]Nodarbību saraksts'!G16</f>
        <v>Jātnieku 87, Daugavpils</v>
      </c>
      <c r="H328" s="85">
        <f>'[26]Nodarbību saraksts'!H16</f>
        <v>12</v>
      </c>
      <c r="I328" s="85" t="str">
        <f>'[26]Nodarbību saraksts'!I16</f>
        <v>29.</v>
      </c>
      <c r="J328" s="85">
        <f>'[26]Nodarbību saraksts'!J16</f>
        <v>0</v>
      </c>
      <c r="K328" s="85" t="str">
        <f>'[26]Nodarbību saraksts'!K16</f>
        <v>10.</v>
      </c>
      <c r="L328" s="85">
        <f>'[26]Nodarbību saraksts'!L16</f>
        <v>0</v>
      </c>
      <c r="M328" s="85" t="str">
        <f>'[26]Nodarbību saraksts'!M16</f>
        <v>27.</v>
      </c>
      <c r="N328" s="85" t="str">
        <f>'[26]Nodarbību saraksts'!N16</f>
        <v>03.</v>
      </c>
      <c r="O328" s="85" t="str">
        <f>'[26]Nodarbību saraksts'!O16</f>
        <v>03.</v>
      </c>
      <c r="P328" s="85" t="str">
        <f>'[26]Nodarbību saraksts'!P16</f>
        <v>12.</v>
      </c>
      <c r="Q328" s="85">
        <f>'[26]Nodarbību saraksts'!Q16</f>
        <v>0</v>
      </c>
      <c r="R328" s="85">
        <f>'[26]Nodarbību saraksts'!R16</f>
        <v>0</v>
      </c>
      <c r="S328" s="86">
        <f>'[26]Nodarbību saraksts'!S16</f>
        <v>0.33333333333333331</v>
      </c>
      <c r="T328" s="86">
        <f>'[26]Nodarbību saraksts'!T16</f>
        <v>0.625</v>
      </c>
    </row>
    <row r="329" spans="1:20" s="75" customFormat="1" ht="30" customHeight="1">
      <c r="A329" s="58" t="s">
        <v>28</v>
      </c>
      <c r="B329" s="88"/>
      <c r="C329" s="88"/>
      <c r="D329" s="85" t="str">
        <f>'[26]Nodarbību saraksts'!D17</f>
        <v>VAM 1.MG</v>
      </c>
      <c r="E329" s="85" t="str">
        <f>'[26]Nodarbību saraksts'!E17</f>
        <v>PR-21</v>
      </c>
      <c r="F329" s="85" t="str">
        <f>'[26]Nodarbību saraksts'!F17</f>
        <v>Daugavpils tehnikums</v>
      </c>
      <c r="G329" s="85" t="str">
        <f>'[26]Nodarbību saraksts'!G17</f>
        <v>Strādnieku 16, Daugavpils</v>
      </c>
      <c r="H329" s="85">
        <f>'[26]Nodarbību saraksts'!H17</f>
        <v>12</v>
      </c>
      <c r="I329" s="85" t="str">
        <f>'[26]Nodarbību saraksts'!I17</f>
        <v>28.</v>
      </c>
      <c r="J329" s="85">
        <f>'[26]Nodarbību saraksts'!J17</f>
        <v>26</v>
      </c>
      <c r="K329" s="85" t="str">
        <f>'[26]Nodarbību saraksts'!K17</f>
        <v>30.</v>
      </c>
      <c r="L329" s="85">
        <f>'[26]Nodarbību saraksts'!L17</f>
        <v>0</v>
      </c>
      <c r="M329" s="85" t="str">
        <f>'[26]Nodarbību saraksts'!M17</f>
        <v>17.</v>
      </c>
      <c r="N329" s="85" t="str">
        <f>'[26]Nodarbību saraksts'!N17</f>
        <v>14.</v>
      </c>
      <c r="O329" s="85" t="str">
        <f>'[26]Nodarbību saraksts'!O17</f>
        <v>14.</v>
      </c>
      <c r="P329" s="85" t="str">
        <f>'[26]Nodarbību saraksts'!P17</f>
        <v>11.</v>
      </c>
      <c r="Q329" s="85" t="str">
        <f>'[26]Nodarbību saraksts'!Q17</f>
        <v>24.</v>
      </c>
      <c r="R329" s="85">
        <f>'[26]Nodarbību saraksts'!R17</f>
        <v>0</v>
      </c>
      <c r="S329" s="86">
        <f>'[26]Nodarbību saraksts'!S17</f>
        <v>0.33333333333333331</v>
      </c>
      <c r="T329" s="86">
        <f>'[26]Nodarbību saraksts'!T17</f>
        <v>0.625</v>
      </c>
    </row>
    <row r="330" spans="1:20" s="75" customFormat="1" ht="15" customHeight="1">
      <c r="A330" s="58" t="s">
        <v>29</v>
      </c>
      <c r="B330" s="88"/>
      <c r="C330" s="88"/>
      <c r="D330" s="85" t="str">
        <f>'[26]Nodarbību saraksts'!D18</f>
        <v>1.1.</v>
      </c>
      <c r="E330" s="85">
        <f>'[26]Nodarbību saraksts'!E18</f>
        <v>0</v>
      </c>
      <c r="F330" s="85" t="str">
        <f>'[26]Nodarbību saraksts'!F18</f>
        <v>Pelēču pamatskola</v>
      </c>
      <c r="G330" s="85" t="str">
        <f>'[26]Nodarbību saraksts'!G18</f>
        <v>Skolas iela 4, Pelēči, Preiļu novads</v>
      </c>
      <c r="H330" s="85">
        <f>'[26]Nodarbību saraksts'!H18</f>
        <v>12</v>
      </c>
      <c r="I330" s="85" t="str">
        <f>'[26]Nodarbību saraksts'!I18</f>
        <v>16.;23.;30.</v>
      </c>
      <c r="J330" s="85" t="str">
        <f>'[26]Nodarbību saraksts'!J18</f>
        <v>07.</v>
      </c>
      <c r="K330" s="85" t="str">
        <f>'[26]Nodarbību saraksts'!K18</f>
        <v>04.;11.;17.;25.</v>
      </c>
      <c r="L330" s="85" t="str">
        <f>'[26]Nodarbību saraksts'!L18</f>
        <v>02;20.</v>
      </c>
      <c r="M330" s="85" t="str">
        <f>'[26]Nodarbību saraksts'!M18</f>
        <v>12.;19.;26.</v>
      </c>
      <c r="N330" s="85" t="str">
        <f>'[26]Nodarbību saraksts'!N18</f>
        <v>02.;09.;17.;24.</v>
      </c>
      <c r="O330" s="85" t="str">
        <f>'[26]Nodarbību saraksts'!O18</f>
        <v>02.;09.;24.</v>
      </c>
      <c r="P330" s="85" t="str">
        <f>'[26]Nodarbību saraksts'!P18</f>
        <v>21.;28.</v>
      </c>
      <c r="Q330" s="85" t="str">
        <f>'[26]Nodarbību saraksts'!Q18</f>
        <v>05.;11.;19.;26.</v>
      </c>
      <c r="R330" s="85">
        <f>'[26]Nodarbību saraksts'!R18</f>
        <v>0</v>
      </c>
      <c r="S330" s="86">
        <f>'[26]Nodarbību saraksts'!S18</f>
        <v>0.5625</v>
      </c>
      <c r="T330" s="86">
        <f>'[26]Nodarbību saraksts'!T18</f>
        <v>0.62847222222222221</v>
      </c>
    </row>
    <row r="331" spans="1:20" s="75" customFormat="1" ht="15" customHeight="1">
      <c r="A331" s="58" t="s">
        <v>30</v>
      </c>
      <c r="B331" s="88"/>
      <c r="C331" s="88"/>
      <c r="D331" s="85" t="str">
        <f>'[26]Nodarbību saraksts'!D19</f>
        <v>1.1.</v>
      </c>
      <c r="E331" s="85">
        <f>'[26]Nodarbību saraksts'!E19</f>
        <v>0</v>
      </c>
      <c r="F331" s="85" t="str">
        <f>'[26]Nodarbību saraksts'!F19</f>
        <v>Špoģu vidusskola</v>
      </c>
      <c r="G331" s="85" t="str">
        <f>'[26]Nodarbību saraksts'!G19</f>
        <v>Šosejas iela3, Špoģi, Višķu pagasts, Daugavpils novads</v>
      </c>
      <c r="H331" s="85">
        <f>'[26]Nodarbību saraksts'!H19</f>
        <v>13</v>
      </c>
      <c r="I331" s="85" t="str">
        <f>'[26]Nodarbību saraksts'!I19</f>
        <v>15.;22.;25.</v>
      </c>
      <c r="J331" s="85" t="str">
        <f>'[26]Nodarbību saraksts'!J19</f>
        <v>04.</v>
      </c>
      <c r="K331" s="85" t="str">
        <f>'[26]Nodarbību saraksts'!K19</f>
        <v>02.;08.;15.;22.</v>
      </c>
      <c r="L331" s="85">
        <f>'[26]Nodarbību saraksts'!L19</f>
        <v>0</v>
      </c>
      <c r="M331" s="85" t="str">
        <f>'[26]Nodarbību saraksts'!M19</f>
        <v>11.;18.;25.</v>
      </c>
      <c r="N331" s="85" t="str">
        <f>'[26]Nodarbību saraksts'!N19</f>
        <v>01.;08.;15.;22.</v>
      </c>
      <c r="O331" s="85" t="str">
        <f>'[26]Nodarbību saraksts'!O19</f>
        <v>01.;08.;15.</v>
      </c>
      <c r="P331" s="85" t="str">
        <f>'[26]Nodarbību saraksts'!P19</f>
        <v>20.;26.</v>
      </c>
      <c r="Q331" s="85" t="str">
        <f>'[26]Nodarbību saraksts'!Q19</f>
        <v>12.;10.;16.;17.</v>
      </c>
      <c r="R331" s="85">
        <f>'[26]Nodarbību saraksts'!R19</f>
        <v>0</v>
      </c>
      <c r="S331" s="86">
        <f>'[26]Nodarbību saraksts'!S19</f>
        <v>0.54166666666666663</v>
      </c>
      <c r="T331" s="86">
        <f>'[26]Nodarbību saraksts'!T19</f>
        <v>0.60763888888888895</v>
      </c>
    </row>
    <row r="332" spans="1:20" s="75" customFormat="1" ht="15" customHeight="1">
      <c r="A332" s="58" t="s">
        <v>31</v>
      </c>
      <c r="B332" s="88"/>
      <c r="C332" s="88"/>
      <c r="D332" s="85" t="str">
        <f>'[26]Nodarbību saraksts'!D20</f>
        <v>1.2.</v>
      </c>
      <c r="E332" s="85">
        <f>'[26]Nodarbību saraksts'!E20</f>
        <v>0</v>
      </c>
      <c r="F332" s="85" t="str">
        <f>'[26]Nodarbību saraksts'!F20</f>
        <v>Špoģu vidusskola</v>
      </c>
      <c r="G332" s="85" t="str">
        <f>'[26]Nodarbību saraksts'!G20</f>
        <v>Šosejas iela3, Špoģi, Višķu pagasts, Daugavpils novads</v>
      </c>
      <c r="H332" s="85">
        <f>'[26]Nodarbību saraksts'!H20</f>
        <v>16</v>
      </c>
      <c r="I332" s="85" t="str">
        <f>'[26]Nodarbību saraksts'!I20</f>
        <v>15.;22.;25.</v>
      </c>
      <c r="J332" s="85" t="str">
        <f>'[26]Nodarbību saraksts'!J20</f>
        <v>05.</v>
      </c>
      <c r="K332" s="85" t="str">
        <f>'[26]Nodarbību saraksts'!K20</f>
        <v>02.;08.;15.;22.</v>
      </c>
      <c r="L332" s="85">
        <f>'[26]Nodarbību saraksts'!L20</f>
        <v>0</v>
      </c>
      <c r="M332" s="85" t="str">
        <f>'[26]Nodarbību saraksts'!M20</f>
        <v>11.;18.;25</v>
      </c>
      <c r="N332" s="85" t="str">
        <f>'[26]Nodarbību saraksts'!N20</f>
        <v>01.;08.;15.;22.</v>
      </c>
      <c r="O332" s="85" t="str">
        <f>'[26]Nodarbību saraksts'!O20</f>
        <v>01.;08.;15.</v>
      </c>
      <c r="P332" s="85" t="str">
        <f>'[26]Nodarbību saraksts'!P20</f>
        <v>20.;26.</v>
      </c>
      <c r="Q332" s="85" t="str">
        <f>'[26]Nodarbību saraksts'!Q20</f>
        <v>12.;10.;16.;17.</v>
      </c>
      <c r="R332" s="85">
        <f>'[26]Nodarbību saraksts'!R20</f>
        <v>0</v>
      </c>
      <c r="S332" s="86">
        <f>'[26]Nodarbību saraksts'!S20</f>
        <v>0.61458333333333337</v>
      </c>
      <c r="T332" s="86">
        <f>'[26]Nodarbību saraksts'!T20</f>
        <v>0.65972222222222221</v>
      </c>
    </row>
    <row r="333" spans="1:20" s="75" customFormat="1" ht="30" customHeight="1">
      <c r="A333" s="58" t="s">
        <v>32</v>
      </c>
      <c r="B333" s="88"/>
      <c r="C333" s="88"/>
      <c r="D333" s="85" t="str">
        <f>'[26]Nodarbību saraksts'!D21</f>
        <v>Slodze +0,05</v>
      </c>
      <c r="E333" s="85">
        <f>'[26]Nodarbību saraksts'!E21</f>
        <v>0</v>
      </c>
      <c r="F333" s="85">
        <f>'[26]Nodarbību saraksts'!F21</f>
        <v>0</v>
      </c>
      <c r="G333" s="85">
        <f>'[26]Nodarbību saraksts'!G21</f>
        <v>0</v>
      </c>
      <c r="H333" s="85">
        <f>'[26]Nodarbību saraksts'!H21</f>
        <v>0</v>
      </c>
      <c r="I333" s="85">
        <f>'[26]Nodarbību saraksts'!I21</f>
        <v>0</v>
      </c>
      <c r="J333" s="85">
        <f>'[26]Nodarbību saraksts'!J21</f>
        <v>0</v>
      </c>
      <c r="K333" s="85">
        <f>'[26]Nodarbību saraksts'!K21</f>
        <v>0</v>
      </c>
      <c r="L333" s="85">
        <f>'[26]Nodarbību saraksts'!L21</f>
        <v>0</v>
      </c>
      <c r="M333" s="85">
        <f>'[26]Nodarbību saraksts'!M21</f>
        <v>0</v>
      </c>
      <c r="N333" s="85">
        <f>'[26]Nodarbību saraksts'!N21</f>
        <v>0</v>
      </c>
      <c r="O333" s="85">
        <f>'[26]Nodarbību saraksts'!O21</f>
        <v>0</v>
      </c>
      <c r="P333" s="85">
        <f>'[26]Nodarbību saraksts'!P21</f>
        <v>0</v>
      </c>
      <c r="Q333" s="85">
        <f>'[26]Nodarbību saraksts'!Q21</f>
        <v>0</v>
      </c>
      <c r="R333" s="85">
        <f>'[26]Nodarbību saraksts'!R21</f>
        <v>0</v>
      </c>
      <c r="S333" s="86">
        <f>'[26]Nodarbību saraksts'!S21</f>
        <v>0</v>
      </c>
      <c r="T333" s="86">
        <f>'[26]Nodarbību saraksts'!T21</f>
        <v>0</v>
      </c>
    </row>
    <row r="334" spans="1:20" s="75" customFormat="1" ht="15">
      <c r="A334" s="58" t="s">
        <v>33</v>
      </c>
      <c r="B334" s="89"/>
      <c r="C334" s="89"/>
      <c r="D334" s="85">
        <f>'[26]Nodarbību saraksts'!D22</f>
        <v>0</v>
      </c>
      <c r="E334" s="85">
        <f>'[26]Nodarbību saraksts'!E22</f>
        <v>0</v>
      </c>
      <c r="F334" s="85">
        <f>'[26]Nodarbību saraksts'!F22</f>
        <v>0</v>
      </c>
      <c r="G334" s="85">
        <f>'[26]Nodarbību saraksts'!G22</f>
        <v>0</v>
      </c>
      <c r="H334" s="85">
        <f>'[26]Nodarbību saraksts'!H22</f>
        <v>0</v>
      </c>
      <c r="I334" s="85">
        <f>'[26]Nodarbību saraksts'!I22</f>
        <v>0</v>
      </c>
      <c r="J334" s="85">
        <f>'[26]Nodarbību saraksts'!J22</f>
        <v>0</v>
      </c>
      <c r="K334" s="85">
        <f>'[26]Nodarbību saraksts'!K22</f>
        <v>0</v>
      </c>
      <c r="L334" s="85">
        <f>'[26]Nodarbību saraksts'!L22</f>
        <v>0</v>
      </c>
      <c r="M334" s="85">
        <f>'[26]Nodarbību saraksts'!M22</f>
        <v>0</v>
      </c>
      <c r="N334" s="85">
        <f>'[26]Nodarbību saraksts'!N22</f>
        <v>0</v>
      </c>
      <c r="O334" s="85">
        <f>'[26]Nodarbību saraksts'!O22</f>
        <v>0</v>
      </c>
      <c r="P334" s="85">
        <f>'[26]Nodarbību saraksts'!P22</f>
        <v>0</v>
      </c>
      <c r="Q334" s="85">
        <f>'[26]Nodarbību saraksts'!Q22</f>
        <v>0</v>
      </c>
      <c r="R334" s="85">
        <f>'[26]Nodarbību saraksts'!R22</f>
        <v>0</v>
      </c>
      <c r="S334" s="86">
        <f>'[26]Nodarbību saraksts'!S22</f>
        <v>0</v>
      </c>
      <c r="T334" s="86">
        <f>'[26]Nodarbību saraksts'!T22</f>
        <v>0</v>
      </c>
    </row>
    <row r="335" spans="1:20" s="75" customFormat="1" ht="15">
      <c r="A335" s="69"/>
      <c r="B335" s="70"/>
      <c r="C335" s="70"/>
      <c r="D335" s="61"/>
      <c r="E335" s="70"/>
      <c r="F335" s="70"/>
      <c r="G335" s="70"/>
      <c r="H335" s="70">
        <f>SUM(H325:H332)</f>
        <v>82</v>
      </c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</row>
    <row r="336" spans="1:20" s="75" customFormat="1">
      <c r="A336" s="73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</row>
    <row r="337" spans="1:20" s="75" customFormat="1" ht="15" customHeight="1">
      <c r="A337" s="58" t="s">
        <v>22</v>
      </c>
      <c r="B337" s="87" t="str">
        <f>'[27]Nodarbību saraksts'!B13</f>
        <v>kpr.Jānis Rakstiņš</v>
      </c>
      <c r="C337" s="87">
        <f>'[27]Nodarbību saraksts'!C13</f>
        <v>26187668</v>
      </c>
      <c r="D337" s="85" t="str">
        <f>'[27]Nodarbību saraksts'!D13</f>
        <v>2.4.</v>
      </c>
      <c r="E337" s="85" t="str">
        <f>'[27]Nodarbību saraksts'!E13</f>
        <v>Bērzpilieši</v>
      </c>
      <c r="F337" s="85" t="str">
        <f>'[27]Nodarbību saraksts'!F13</f>
        <v>Balvu novads, Bērzpils pag. Dārza iela 12</v>
      </c>
      <c r="G337" s="85" t="str">
        <f>'[27]Nodarbību saraksts'!G13</f>
        <v>Bērzpils psk.</v>
      </c>
      <c r="H337" s="85">
        <f>'[27]Nodarbību saraksts'!H13</f>
        <v>15</v>
      </c>
      <c r="I337" s="85" t="str">
        <f>'[27]Nodarbību saraksts'!I13</f>
        <v>13.;20.;27.</v>
      </c>
      <c r="J337" s="85" t="str">
        <f>'[27]Nodarbību saraksts'!J13</f>
        <v>06.;13.;</v>
      </c>
      <c r="K337" s="85" t="str">
        <f>'[27]Nodarbību saraksts'!K13</f>
        <v>03.;10.;17.;24.</v>
      </c>
      <c r="L337" s="85" t="str">
        <f>'[27]Nodarbību saraksts'!L13</f>
        <v>01.;08.;15.</v>
      </c>
      <c r="M337" s="85" t="str">
        <f>'[27]Nodarbību saraksts'!M13</f>
        <v>19.;26.</v>
      </c>
      <c r="N337" s="85" t="str">
        <f>'[27]Nodarbību saraksts'!N13</f>
        <v>03.;10.;17.;24.</v>
      </c>
      <c r="O337" s="85" t="str">
        <f>'[27]Nodarbību saraksts'!O13</f>
        <v>02.;09.;23.;30.</v>
      </c>
      <c r="P337" s="85" t="str">
        <f>'[27]Nodarbību saraksts'!P13</f>
        <v>06.;13.;20.</v>
      </c>
      <c r="Q337" s="85">
        <f>'[27]Nodarbību saraksts'!Q13</f>
        <v>25</v>
      </c>
      <c r="R337" s="85" t="str">
        <f>'[27]Nodarbību saraksts'!R13</f>
        <v>Maijā KSK kursi</v>
      </c>
      <c r="S337" s="86">
        <f>'[27]Nodarbību saraksts'!S13</f>
        <v>0.59027777777777779</v>
      </c>
      <c r="T337" s="86">
        <f>'[27]Nodarbību saraksts'!T13</f>
        <v>0.65277777777777779</v>
      </c>
    </row>
    <row r="338" spans="1:20" s="75" customFormat="1" ht="15" customHeight="1">
      <c r="A338" s="58" t="s">
        <v>24</v>
      </c>
      <c r="B338" s="88"/>
      <c r="C338" s="88"/>
      <c r="D338" s="85" t="str">
        <f>'[27]Nodarbību saraksts'!D14</f>
        <v>2.4.</v>
      </c>
      <c r="E338" s="85" t="str">
        <f>'[27]Nodarbību saraksts'!E14</f>
        <v>Rugājieši</v>
      </c>
      <c r="F338" s="85" t="str">
        <f>'[27]Nodarbību saraksts'!F14</f>
        <v>Balvu novads, Rugāju pag. Rugāji, Kurmenes iela 87.</v>
      </c>
      <c r="G338" s="85" t="str">
        <f>'[27]Nodarbību saraksts'!G14</f>
        <v>Rugāju vsk.</v>
      </c>
      <c r="H338" s="85">
        <f>'[27]Nodarbību saraksts'!H14</f>
        <v>15</v>
      </c>
      <c r="I338" s="85" t="str">
        <f>'[27]Nodarbību saraksts'!I14</f>
        <v>14.;21.;28.</v>
      </c>
      <c r="J338" s="85" t="str">
        <f>'[27]Nodarbību saraksts'!J14</f>
        <v>04.;11.;</v>
      </c>
      <c r="K338" s="85" t="str">
        <f>'[27]Nodarbību saraksts'!K14</f>
        <v>01.;08.;15.;22.;29.</v>
      </c>
      <c r="L338" s="85" t="str">
        <f>'[27]Nodarbību saraksts'!L14</f>
        <v>06.;13.</v>
      </c>
      <c r="M338" s="85" t="str">
        <f>'[27]Nodarbību saraksts'!M14</f>
        <v>17.;24.;31.</v>
      </c>
      <c r="N338" s="85" t="str">
        <f>'[27]Nodarbību saraksts'!N14</f>
        <v>14.;21.;28.</v>
      </c>
      <c r="O338" s="85" t="str">
        <f>'[27]Nodarbību saraksts'!O14</f>
        <v>07.;21.;28.</v>
      </c>
      <c r="P338" s="85" t="str">
        <f>'[27]Nodarbību saraksts'!P14</f>
        <v>04.;11.</v>
      </c>
      <c r="Q338" s="85" t="str">
        <f>'[27]Nodarbību saraksts'!Q14</f>
        <v>23.</v>
      </c>
      <c r="R338" s="85" t="str">
        <f>'[27]Nodarbību saraksts'!R14</f>
        <v>Maijā KSK kursi</v>
      </c>
      <c r="S338" s="86">
        <f>'[27]Nodarbību saraksts'!S14</f>
        <v>0.59722222222222221</v>
      </c>
      <c r="T338" s="86">
        <f>'[27]Nodarbību saraksts'!T14</f>
        <v>0.65972222222222221</v>
      </c>
    </row>
    <row r="339" spans="1:20" s="75" customFormat="1" ht="15" customHeight="1">
      <c r="A339" s="58" t="s">
        <v>25</v>
      </c>
      <c r="B339" s="88"/>
      <c r="C339" s="88"/>
      <c r="D339" s="85" t="str">
        <f>'[27]Nodarbību saraksts'!D15</f>
        <v>3.5.</v>
      </c>
      <c r="E339" s="85" t="str">
        <f>'[27]Nodarbību saraksts'!E15</f>
        <v>Balvinieši</v>
      </c>
      <c r="F339" s="85" t="str">
        <f>'[27]Nodarbību saraksts'!F15</f>
        <v>Balvu novads, Balvi, Dārza iela 2.</v>
      </c>
      <c r="G339" s="85" t="str">
        <f>'[27]Nodarbību saraksts'!G15</f>
        <v>Balvu Valsts ģimnāzija</v>
      </c>
      <c r="H339" s="85">
        <f>'[27]Nodarbību saraksts'!H15</f>
        <v>15</v>
      </c>
      <c r="I339" s="85" t="str">
        <f>'[27]Nodarbību saraksts'!I15</f>
        <v>15.;22.;29.</v>
      </c>
      <c r="J339" s="85" t="str">
        <f>'[27]Nodarbību saraksts'!J15</f>
        <v>05.;12.;</v>
      </c>
      <c r="K339" s="85" t="str">
        <f>'[27]Nodarbību saraksts'!K15</f>
        <v>02.;09.;16.;23.;30.</v>
      </c>
      <c r="L339" s="85" t="str">
        <f>'[27]Nodarbību saraksts'!L15</f>
        <v>07.;14.</v>
      </c>
      <c r="M339" s="85" t="str">
        <f>'[27]Nodarbību saraksts'!M15</f>
        <v>18.;25.</v>
      </c>
      <c r="N339" s="85" t="str">
        <f>'[27]Nodarbību saraksts'!N15</f>
        <v>02.;09.;16.;23.</v>
      </c>
      <c r="O339" s="85" t="str">
        <f>'[27]Nodarbību saraksts'!O15</f>
        <v>01.;08.;22.;29.</v>
      </c>
      <c r="P339" s="85" t="str">
        <f>'[27]Nodarbību saraksts'!P15</f>
        <v>05.;12.;19.</v>
      </c>
      <c r="Q339" s="85">
        <f>'[27]Nodarbību saraksts'!Q15</f>
        <v>0</v>
      </c>
      <c r="R339" s="85" t="str">
        <f>'[27]Nodarbību saraksts'!R15</f>
        <v>Maijā KSK kursi</v>
      </c>
      <c r="S339" s="86">
        <f>'[27]Nodarbību saraksts'!S15</f>
        <v>0.64583333333333337</v>
      </c>
      <c r="T339" s="86">
        <f>'[27]Nodarbību saraksts'!T15</f>
        <v>0.70833333333333337</v>
      </c>
    </row>
    <row r="340" spans="1:20" s="75" customFormat="1" ht="30">
      <c r="A340" s="58" t="s">
        <v>27</v>
      </c>
      <c r="B340" s="88"/>
      <c r="C340" s="88"/>
      <c r="D340" s="85" t="str">
        <f>'[27]Nodarbību saraksts'!D16</f>
        <v>VAM 1.MG</v>
      </c>
      <c r="E340" s="85" t="str">
        <f>'[27]Nodarbību saraksts'!E16</f>
        <v>Balvi VAM 1</v>
      </c>
      <c r="F340" s="85" t="str">
        <f>'[27]Nodarbību saraksts'!F16</f>
        <v>Balvu novads, Balvi, Vidzemes ielā 26.</v>
      </c>
      <c r="G340" s="85" t="str">
        <f>'[27]Nodarbību saraksts'!G16</f>
        <v>BPVV</v>
      </c>
      <c r="H340" s="85">
        <f>'[27]Nodarbību saraksts'!H16</f>
        <v>8</v>
      </c>
      <c r="I340" s="85">
        <f>'[27]Nodarbību saraksts'!I16</f>
        <v>0</v>
      </c>
      <c r="J340" s="85" t="str">
        <f>'[27]Nodarbību saraksts'!J16</f>
        <v>07.;</v>
      </c>
      <c r="K340" s="85" t="str">
        <f>'[27]Nodarbību saraksts'!K16</f>
        <v>04.;</v>
      </c>
      <c r="L340" s="85" t="str">
        <f>'[27]Nodarbību saraksts'!L16</f>
        <v>02.;</v>
      </c>
      <c r="M340" s="85" t="str">
        <f>'[27]Nodarbību saraksts'!M16</f>
        <v>13;</v>
      </c>
      <c r="N340" s="85" t="str">
        <f>'[27]Nodarbību saraksts'!N16</f>
        <v>10;</v>
      </c>
      <c r="O340" s="85" t="str">
        <f>'[27]Nodarbību saraksts'!O16</f>
        <v>10.</v>
      </c>
      <c r="P340" s="85" t="str">
        <f>'[27]Nodarbību saraksts'!P16</f>
        <v>7;</v>
      </c>
      <c r="Q340" s="85">
        <f>'[27]Nodarbību saraksts'!Q16</f>
        <v>0</v>
      </c>
      <c r="R340" s="85" t="str">
        <f>'[27]Nodarbību saraksts'!R16</f>
        <v>Maijā KSK kursi</v>
      </c>
      <c r="S340" s="86">
        <f>'[27]Nodarbību saraksts'!S16</f>
        <v>0.375</v>
      </c>
      <c r="T340" s="86">
        <f>'[27]Nodarbību saraksts'!T16</f>
        <v>0.66666666666666663</v>
      </c>
    </row>
    <row r="341" spans="1:20" s="75" customFormat="1" ht="45">
      <c r="A341" s="58" t="s">
        <v>28</v>
      </c>
      <c r="B341" s="88"/>
      <c r="C341" s="88"/>
      <c r="D341" s="85" t="str">
        <f>'[27]Nodarbību saraksts'!D17</f>
        <v>Speciālais kurss</v>
      </c>
      <c r="E341" s="85" t="str">
        <f>'[27]Nodarbību saraksts'!E17</f>
        <v>Rugājieši</v>
      </c>
      <c r="F341" s="85" t="str">
        <f>'[27]Nodarbību saraksts'!F17</f>
        <v>Balvu novads, Rugāju pag. Rugāji, Kurmenes iela 87.</v>
      </c>
      <c r="G341" s="85" t="str">
        <f>'[27]Nodarbību saraksts'!G17</f>
        <v>Fiziskā sagatavotība Rugāju vsk.</v>
      </c>
      <c r="H341" s="85">
        <f>'[27]Nodarbību saraksts'!H17</f>
        <v>10</v>
      </c>
      <c r="I341" s="85" t="str">
        <f>'[27]Nodarbību saraksts'!I17</f>
        <v>07.;14.;21.;28.</v>
      </c>
      <c r="J341" s="85" t="str">
        <f>'[27]Nodarbību saraksts'!J17</f>
        <v>04.;11.;18.;</v>
      </c>
      <c r="K341" s="85" t="str">
        <f>'[27]Nodarbību saraksts'!K17</f>
        <v>01.;08.;15.;22.;29.</v>
      </c>
      <c r="L341" s="85" t="str">
        <f>'[27]Nodarbību saraksts'!L17</f>
        <v>06.;13.;.20.</v>
      </c>
      <c r="M341" s="85" t="str">
        <f>'[27]Nodarbību saraksts'!M17</f>
        <v>17.;24.;31.</v>
      </c>
      <c r="N341" s="85" t="str">
        <f>'[27]Nodarbību saraksts'!N17</f>
        <v>7.;14.21.;28.</v>
      </c>
      <c r="O341" s="85" t="str">
        <f>'[27]Nodarbību saraksts'!O17</f>
        <v>07.;21.;28.;</v>
      </c>
      <c r="P341" s="85" t="str">
        <f>'[27]Nodarbību saraksts'!P17</f>
        <v>04.;11.</v>
      </c>
      <c r="Q341" s="85" t="str">
        <f>'[27]Nodarbību saraksts'!Q17</f>
        <v>23.</v>
      </c>
      <c r="R341" s="85" t="str">
        <f>'[27]Nodarbību saraksts'!R17</f>
        <v>Maijā KSK kursi</v>
      </c>
      <c r="S341" s="86">
        <f>'[27]Nodarbību saraksts'!S17</f>
        <v>0.66666666666666663</v>
      </c>
      <c r="T341" s="86">
        <f>'[27]Nodarbību saraksts'!T17</f>
        <v>0.72916666666666663</v>
      </c>
    </row>
    <row r="342" spans="1:20" s="75" customFormat="1" ht="15" customHeight="1">
      <c r="A342" s="58" t="s">
        <v>29</v>
      </c>
      <c r="B342" s="88"/>
      <c r="C342" s="88"/>
      <c r="D342" s="85" t="str">
        <f>'[27]Nodarbību saraksts'!D18</f>
        <v>Studijas</v>
      </c>
      <c r="E342" s="85">
        <f>'[27]Nodarbību saraksts'!E18</f>
        <v>0</v>
      </c>
      <c r="F342" s="85" t="str">
        <f>'[27]Nodarbību saraksts'!F18</f>
        <v>LSPA</v>
      </c>
      <c r="G342" s="85" t="str">
        <f>'[27]Nodarbību saraksts'!G18</f>
        <v>Brīvības gatve 333, Rīga</v>
      </c>
      <c r="H342" s="85">
        <f>'[27]Nodarbību saraksts'!H18</f>
        <v>0</v>
      </c>
      <c r="I342" s="85" t="str">
        <f>'[27]Nodarbību saraksts'!I18</f>
        <v>03.;10.;17.;24.</v>
      </c>
      <c r="J342" s="85" t="str">
        <f>'[27]Nodarbību saraksts'!J18</f>
        <v>01.;08.;15.;22.;29.</v>
      </c>
      <c r="K342" s="85" t="str">
        <f>'[27]Nodarbību saraksts'!K18</f>
        <v>05.;12.;19.;26.</v>
      </c>
      <c r="L342" s="85" t="str">
        <f>'[27]Nodarbību saraksts'!L18</f>
        <v>03.;10.;17.</v>
      </c>
      <c r="M342" s="85" t="str">
        <f>'[27]Nodarbību saraksts'!M18</f>
        <v>07.;14.;21.;28.</v>
      </c>
      <c r="N342" s="85" t="str">
        <f>'[27]Nodarbību saraksts'!N18</f>
        <v>04.;11.;18.;25.</v>
      </c>
      <c r="O342" s="85" t="str">
        <f>'[27]Nodarbību saraksts'!O18</f>
        <v>04.;11.;18.;25.</v>
      </c>
      <c r="P342" s="85" t="str">
        <f>'[27]Nodarbību saraksts'!P18</f>
        <v>01.;08.;22.</v>
      </c>
      <c r="Q342" s="85" t="str">
        <f>'[27]Nodarbību saraksts'!Q18</f>
        <v>6.;13.;20.;27.</v>
      </c>
      <c r="R342" s="85">
        <f>'[27]Nodarbību saraksts'!R18</f>
        <v>0</v>
      </c>
      <c r="S342" s="86">
        <f>'[27]Nodarbību saraksts'!S18</f>
        <v>0.33333333333333331</v>
      </c>
      <c r="T342" s="86">
        <f>'[27]Nodarbību saraksts'!T18</f>
        <v>0.75</v>
      </c>
    </row>
    <row r="343" spans="1:20" s="75" customFormat="1" ht="45" customHeight="1">
      <c r="A343" s="58" t="s">
        <v>30</v>
      </c>
      <c r="B343" s="88"/>
      <c r="C343" s="88"/>
      <c r="D343" s="85" t="str">
        <f>'[27]Nodarbību saraksts'!D19</f>
        <v>Speciālists "LKI"</v>
      </c>
      <c r="E343" s="85">
        <f>'[27]Nodarbību saraksts'!E19</f>
        <v>0</v>
      </c>
      <c r="F343" s="85" t="str">
        <f>'[27]Nodarbību saraksts'!F19</f>
        <v>Rugāji, Kurmenes iela 87</v>
      </c>
      <c r="G343" s="85" t="str">
        <f>'[27]Nodarbību saraksts'!G19</f>
        <v>2 NN</v>
      </c>
      <c r="H343" s="85">
        <f>'[27]Nodarbību saraksts'!H19</f>
        <v>0</v>
      </c>
      <c r="I343" s="85" t="str">
        <f>'[27]Nodarbību saraksts'!I19</f>
        <v>01.;02.;06.</v>
      </c>
      <c r="J343" s="85" t="str">
        <f>'[27]Nodarbību saraksts'!J19</f>
        <v>05.;06.;07.</v>
      </c>
      <c r="K343" s="85" t="str">
        <f>'[27]Nodarbību saraksts'!K19</f>
        <v>02.;03.;04.</v>
      </c>
      <c r="L343" s="85" t="str">
        <f>'[27]Nodarbību saraksts'!L19</f>
        <v>01.;02.;06.;</v>
      </c>
      <c r="M343" s="85" t="str">
        <f>'[27]Nodarbību saraksts'!M19</f>
        <v>03.;04.;.05.</v>
      </c>
      <c r="N343" s="85" t="str">
        <f>'[27]Nodarbību saraksts'!N19</f>
        <v>03.; 04.; 05.;</v>
      </c>
      <c r="O343" s="85" t="str">
        <f>'[27]Nodarbību saraksts'!O19</f>
        <v>01.;02.;03.</v>
      </c>
      <c r="P343" s="85" t="str">
        <f>'[27]Nodarbību saraksts'!P19</f>
        <v>01.;05.;06.;</v>
      </c>
      <c r="Q343" s="85" t="str">
        <f>'[27]Nodarbību saraksts'!Q19</f>
        <v>25.</v>
      </c>
      <c r="R343" s="85" t="str">
        <f>'[27]Nodarbību saraksts'!R19</f>
        <v>Maijā KSK kursi</v>
      </c>
      <c r="S343" s="86">
        <f>'[27]Nodarbību saraksts'!S19</f>
        <v>0</v>
      </c>
      <c r="T343" s="86">
        <f>'[27]Nodarbību saraksts'!T19</f>
        <v>0</v>
      </c>
    </row>
    <row r="344" spans="1:20" s="75" customFormat="1" ht="30" customHeight="1">
      <c r="A344" s="58" t="s">
        <v>31</v>
      </c>
      <c r="B344" s="88"/>
      <c r="C344" s="88"/>
      <c r="D344" s="85" t="str">
        <f>'[27]Nodarbību saraksts'!D20</f>
        <v>Slodze +0,05</v>
      </c>
      <c r="E344" s="85">
        <f>'[27]Nodarbību saraksts'!E20</f>
        <v>0</v>
      </c>
      <c r="F344" s="85">
        <f>'[27]Nodarbību saraksts'!F20</f>
        <v>0</v>
      </c>
      <c r="G344" s="85">
        <f>'[27]Nodarbību saraksts'!G20</f>
        <v>0</v>
      </c>
      <c r="H344" s="85">
        <f>'[27]Nodarbību saraksts'!H20</f>
        <v>0</v>
      </c>
      <c r="I344" s="85">
        <f>'[27]Nodarbību saraksts'!I20</f>
        <v>0</v>
      </c>
      <c r="J344" s="85">
        <f>'[27]Nodarbību saraksts'!J20</f>
        <v>0</v>
      </c>
      <c r="K344" s="85">
        <f>'[27]Nodarbību saraksts'!K20</f>
        <v>0</v>
      </c>
      <c r="L344" s="85">
        <f>'[27]Nodarbību saraksts'!L20</f>
        <v>0</v>
      </c>
      <c r="M344" s="85">
        <f>'[27]Nodarbību saraksts'!M20</f>
        <v>0</v>
      </c>
      <c r="N344" s="85">
        <f>'[27]Nodarbību saraksts'!N20</f>
        <v>0</v>
      </c>
      <c r="O344" s="85">
        <f>'[27]Nodarbību saraksts'!O20</f>
        <v>0</v>
      </c>
      <c r="P344" s="85">
        <f>'[27]Nodarbību saraksts'!P20</f>
        <v>0</v>
      </c>
      <c r="Q344" s="85">
        <f>'[27]Nodarbību saraksts'!Q20</f>
        <v>0</v>
      </c>
      <c r="R344" s="85">
        <f>'[27]Nodarbību saraksts'!R20</f>
        <v>0</v>
      </c>
      <c r="S344" s="86">
        <f>'[27]Nodarbību saraksts'!S20</f>
        <v>0</v>
      </c>
      <c r="T344" s="86">
        <f>'[27]Nodarbību saraksts'!T20</f>
        <v>0</v>
      </c>
    </row>
    <row r="345" spans="1:20" s="75" customFormat="1" ht="15">
      <c r="A345" s="58" t="s">
        <v>32</v>
      </c>
      <c r="B345" s="88"/>
      <c r="C345" s="88"/>
      <c r="D345" s="85">
        <f>'[27]Nodarbību saraksts'!D21</f>
        <v>0</v>
      </c>
      <c r="E345" s="85">
        <f>'[27]Nodarbību saraksts'!E21</f>
        <v>0</v>
      </c>
      <c r="F345" s="85">
        <f>'[27]Nodarbību saraksts'!F21</f>
        <v>0</v>
      </c>
      <c r="G345" s="85">
        <f>'[27]Nodarbību saraksts'!G21</f>
        <v>0</v>
      </c>
      <c r="H345" s="85">
        <f>'[27]Nodarbību saraksts'!H21</f>
        <v>0</v>
      </c>
      <c r="I345" s="85">
        <f>'[27]Nodarbību saraksts'!I21</f>
        <v>0</v>
      </c>
      <c r="J345" s="85">
        <f>'[27]Nodarbību saraksts'!J21</f>
        <v>0</v>
      </c>
      <c r="K345" s="85">
        <f>'[27]Nodarbību saraksts'!K21</f>
        <v>0</v>
      </c>
      <c r="L345" s="85">
        <f>'[27]Nodarbību saraksts'!L21</f>
        <v>0</v>
      </c>
      <c r="M345" s="85">
        <f>'[27]Nodarbību saraksts'!M21</f>
        <v>0</v>
      </c>
      <c r="N345" s="85">
        <f>'[27]Nodarbību saraksts'!N21</f>
        <v>0</v>
      </c>
      <c r="O345" s="85">
        <f>'[27]Nodarbību saraksts'!O21</f>
        <v>0</v>
      </c>
      <c r="P345" s="85">
        <f>'[27]Nodarbību saraksts'!P21</f>
        <v>0</v>
      </c>
      <c r="Q345" s="85">
        <f>'[27]Nodarbību saraksts'!Q21</f>
        <v>0</v>
      </c>
      <c r="R345" s="85">
        <f>'[27]Nodarbību saraksts'!R21</f>
        <v>0</v>
      </c>
      <c r="S345" s="86">
        <f>'[27]Nodarbību saraksts'!S21</f>
        <v>0</v>
      </c>
      <c r="T345" s="86">
        <f>'[27]Nodarbību saraksts'!T21</f>
        <v>0</v>
      </c>
    </row>
    <row r="346" spans="1:20" s="75" customFormat="1" ht="15">
      <c r="A346" s="58" t="s">
        <v>33</v>
      </c>
      <c r="B346" s="89"/>
      <c r="C346" s="89"/>
      <c r="D346" s="85">
        <f>'[27]Nodarbību saraksts'!D22</f>
        <v>0</v>
      </c>
      <c r="E346" s="85">
        <f>'[27]Nodarbību saraksts'!E22</f>
        <v>0</v>
      </c>
      <c r="F346" s="85">
        <f>'[27]Nodarbību saraksts'!F22</f>
        <v>0</v>
      </c>
      <c r="G346" s="85">
        <f>'[27]Nodarbību saraksts'!G22</f>
        <v>0</v>
      </c>
      <c r="H346" s="85">
        <f>'[27]Nodarbību saraksts'!H22</f>
        <v>0</v>
      </c>
      <c r="I346" s="85">
        <f>'[27]Nodarbību saraksts'!I22</f>
        <v>0</v>
      </c>
      <c r="J346" s="85">
        <f>'[27]Nodarbību saraksts'!J22</f>
        <v>0</v>
      </c>
      <c r="K346" s="85">
        <f>'[27]Nodarbību saraksts'!K22</f>
        <v>0</v>
      </c>
      <c r="L346" s="85">
        <f>'[27]Nodarbību saraksts'!L22</f>
        <v>0</v>
      </c>
      <c r="M346" s="85">
        <f>'[27]Nodarbību saraksts'!M22</f>
        <v>0</v>
      </c>
      <c r="N346" s="85">
        <f>'[27]Nodarbību saraksts'!N22</f>
        <v>0</v>
      </c>
      <c r="O346" s="85">
        <f>'[27]Nodarbību saraksts'!O22</f>
        <v>0</v>
      </c>
      <c r="P346" s="85">
        <f>'[27]Nodarbību saraksts'!P22</f>
        <v>0</v>
      </c>
      <c r="Q346" s="85">
        <f>'[27]Nodarbību saraksts'!Q22</f>
        <v>0</v>
      </c>
      <c r="R346" s="85">
        <f>'[27]Nodarbību saraksts'!R22</f>
        <v>0</v>
      </c>
      <c r="S346" s="86">
        <f>'[27]Nodarbību saraksts'!S22</f>
        <v>0</v>
      </c>
      <c r="T346" s="86">
        <f>'[27]Nodarbību saraksts'!T22</f>
        <v>0</v>
      </c>
    </row>
    <row r="347" spans="1:20" s="75" customFormat="1">
      <c r="A347" s="69"/>
      <c r="B347" s="70"/>
      <c r="C347" s="70"/>
      <c r="D347" s="70"/>
      <c r="E347" s="70"/>
      <c r="F347" s="70"/>
      <c r="G347" s="70"/>
      <c r="H347" s="70">
        <f>SUM(H337:H344)</f>
        <v>63</v>
      </c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</row>
    <row r="348" spans="1:20" s="75" customFormat="1">
      <c r="A348" s="73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</row>
    <row r="349" spans="1:20" s="75" customFormat="1" ht="15" customHeight="1">
      <c r="A349" s="58" t="s">
        <v>22</v>
      </c>
      <c r="B349" s="87" t="str">
        <f>'[28]Nodarbību saraksts'!B13</f>
        <v>Alise Samsonoviča</v>
      </c>
      <c r="C349" s="87">
        <f>'[28]Nodarbību saraksts'!C13</f>
        <v>29454171</v>
      </c>
      <c r="D349" s="85" t="str">
        <f>'[28]Nodarbību saraksts'!D13</f>
        <v>1.1.</v>
      </c>
      <c r="E349" s="85" t="str">
        <f>'[28]Nodarbību saraksts'!E13</f>
        <v xml:space="preserve">Krāslavas ģimnāzija </v>
      </c>
      <c r="F349" s="85" t="str">
        <f>'[28]Nodarbību saraksts'!F13</f>
        <v>Krāslavas Bērnu un jauniešu centrs</v>
      </c>
      <c r="G349" s="85" t="str">
        <f>'[28]Nodarbību saraksts'!G13</f>
        <v>Krāslava, Raiņa iela 25</v>
      </c>
      <c r="H349" s="85">
        <f>'[28]Nodarbību saraksts'!H13</f>
        <v>15</v>
      </c>
      <c r="I349" s="85" t="str">
        <f>'[28]Nodarbību saraksts'!I13</f>
        <v>08.;15.;22.;29.</v>
      </c>
      <c r="J349" s="85" t="str">
        <f>'[28]Nodarbību saraksts'!J13</f>
        <v>06.;13.;27.</v>
      </c>
      <c r="K349" s="85" t="str">
        <f>'[28]Nodarbību saraksts'!K13</f>
        <v>03.;10.;17.;24.</v>
      </c>
      <c r="L349" s="85" t="str">
        <f>'[28]Nodarbību saraksts'!L13</f>
        <v>01.;08.;15.</v>
      </c>
      <c r="M349" s="85" t="str">
        <f>'[28]Nodarbību saraksts'!M13</f>
        <v>12.;19.;26.</v>
      </c>
      <c r="N349" s="85" t="str">
        <f>'[28]Nodarbību saraksts'!N13</f>
        <v>02.;09.;16.;23.</v>
      </c>
      <c r="O349" s="85" t="str">
        <f>'[28]Nodarbību saraksts'!O13</f>
        <v>02.;09.;23.;30.</v>
      </c>
      <c r="P349" s="85" t="str">
        <f>'[28]Nodarbību saraksts'!P13</f>
        <v>06.;13.;20.;27.</v>
      </c>
      <c r="Q349" s="85" t="str">
        <f>'[28]Nodarbību saraksts'!Q13</f>
        <v>11.;18.;25.</v>
      </c>
      <c r="R349" s="85">
        <f>'[28]Nodarbību saraksts'!R13</f>
        <v>0</v>
      </c>
      <c r="S349" s="86">
        <f>'[28]Nodarbību saraksts'!S13</f>
        <v>0.59722222222222221</v>
      </c>
      <c r="T349" s="86">
        <f>'[28]Nodarbību saraksts'!T13</f>
        <v>0.66666666666666663</v>
      </c>
    </row>
    <row r="350" spans="1:20" s="75" customFormat="1" ht="15" customHeight="1">
      <c r="A350" s="58" t="s">
        <v>24</v>
      </c>
      <c r="B350" s="88"/>
      <c r="C350" s="88"/>
      <c r="D350" s="85" t="str">
        <f>'[28]Nodarbību saraksts'!D14</f>
        <v>4.7.</v>
      </c>
      <c r="E350" s="85" t="str">
        <f>'[28]Nodarbību saraksts'!E14</f>
        <v xml:space="preserve">Krāslavas ģimnāzija </v>
      </c>
      <c r="F350" s="85" t="str">
        <f>'[28]Nodarbību saraksts'!F14</f>
        <v>Krāslavas Bērnu un jauniešu centrs</v>
      </c>
      <c r="G350" s="85" t="str">
        <f>'[28]Nodarbību saraksts'!G14</f>
        <v>Krāslava, Raiņa iela 25</v>
      </c>
      <c r="H350" s="85">
        <f>'[28]Nodarbību saraksts'!H14</f>
        <v>15</v>
      </c>
      <c r="I350" s="85" t="str">
        <f>'[28]Nodarbību saraksts'!I14</f>
        <v>08.;15.;22.;29.</v>
      </c>
      <c r="J350" s="85" t="str">
        <f>'[28]Nodarbību saraksts'!J14</f>
        <v>06.;13.;27.</v>
      </c>
      <c r="K350" s="85" t="str">
        <f>'[28]Nodarbību saraksts'!K14</f>
        <v>03.;10.;17.;24.</v>
      </c>
      <c r="L350" s="85" t="str">
        <f>'[28]Nodarbību saraksts'!L14</f>
        <v>01.;08.;15.</v>
      </c>
      <c r="M350" s="85" t="str">
        <f>'[28]Nodarbību saraksts'!M14</f>
        <v>12.;19.;26.</v>
      </c>
      <c r="N350" s="85" t="str">
        <f>'[28]Nodarbību saraksts'!N14</f>
        <v>02.;09.;16.;23.</v>
      </c>
      <c r="O350" s="85" t="str">
        <f>'[28]Nodarbību saraksts'!O14</f>
        <v>02.;09.;23.;30.</v>
      </c>
      <c r="P350" s="85" t="str">
        <f>'[28]Nodarbību saraksts'!P14</f>
        <v>06.;13.;20.;27.</v>
      </c>
      <c r="Q350" s="85" t="str">
        <f>'[28]Nodarbību saraksts'!Q14</f>
        <v>11.;18.;25.</v>
      </c>
      <c r="R350" s="85">
        <f>'[28]Nodarbību saraksts'!R14</f>
        <v>0</v>
      </c>
      <c r="S350" s="86">
        <f>'[28]Nodarbību saraksts'!S14</f>
        <v>0.66666666666666663</v>
      </c>
      <c r="T350" s="86">
        <f>'[28]Nodarbību saraksts'!T14</f>
        <v>0.73611111111111116</v>
      </c>
    </row>
    <row r="351" spans="1:20" s="75" customFormat="1" ht="15" customHeight="1">
      <c r="A351" s="58" t="s">
        <v>25</v>
      </c>
      <c r="B351" s="88"/>
      <c r="C351" s="88"/>
      <c r="D351" s="85" t="str">
        <f>'[28]Nodarbību saraksts'!D15</f>
        <v>1.2.</v>
      </c>
      <c r="E351" s="85" t="str">
        <f>'[28]Nodarbību saraksts'!E15</f>
        <v xml:space="preserve">Krāslavas ģimnāzija </v>
      </c>
      <c r="F351" s="85" t="str">
        <f>'[28]Nodarbību saraksts'!F15</f>
        <v>Krāslavas Bērnu un jauniešu centrs</v>
      </c>
      <c r="G351" s="85" t="str">
        <f>'[28]Nodarbību saraksts'!G15</f>
        <v>Krāslava, Raiņa iela 25</v>
      </c>
      <c r="H351" s="85">
        <f>'[28]Nodarbību saraksts'!H15</f>
        <v>15</v>
      </c>
      <c r="I351" s="85" t="str">
        <f>'[28]Nodarbību saraksts'!I15</f>
        <v>09.;16.;23.;30.</v>
      </c>
      <c r="J351" s="85" t="str">
        <f>'[28]Nodarbību saraksts'!J15</f>
        <v>07.;14.;28.</v>
      </c>
      <c r="K351" s="85" t="str">
        <f>'[28]Nodarbību saraksts'!K15</f>
        <v>04.;11.;16.;25.</v>
      </c>
      <c r="L351" s="85" t="str">
        <f>'[28]Nodarbību saraksts'!L15</f>
        <v>02.;09.;16.</v>
      </c>
      <c r="M351" s="85" t="str">
        <f>'[28]Nodarbību saraksts'!M15</f>
        <v>13.;20.;27.</v>
      </c>
      <c r="N351" s="85" t="str">
        <f>'[28]Nodarbību saraksts'!N15</f>
        <v>03.;10.;17.;24.</v>
      </c>
      <c r="O351" s="85" t="str">
        <f>'[28]Nodarbību saraksts'!O15</f>
        <v>03.;10.;24.;31.</v>
      </c>
      <c r="P351" s="85" t="str">
        <f>'[28]Nodarbību saraksts'!P15</f>
        <v>07.;14.;21.;28.</v>
      </c>
      <c r="Q351" s="85" t="str">
        <f>'[28]Nodarbību saraksts'!Q15</f>
        <v>12.;19.;26.</v>
      </c>
      <c r="R351" s="85">
        <f>'[28]Nodarbību saraksts'!R15</f>
        <v>0</v>
      </c>
      <c r="S351" s="86">
        <f>'[28]Nodarbību saraksts'!S15</f>
        <v>0.59722222222222221</v>
      </c>
      <c r="T351" s="86">
        <f>'[28]Nodarbību saraksts'!T15</f>
        <v>0.66666666666666663</v>
      </c>
    </row>
    <row r="352" spans="1:20" s="75" customFormat="1" ht="15" customHeight="1">
      <c r="A352" s="58" t="s">
        <v>27</v>
      </c>
      <c r="B352" s="88"/>
      <c r="C352" s="88"/>
      <c r="D352" s="85" t="str">
        <f>'[28]Nodarbību saraksts'!D16</f>
        <v>4.8.</v>
      </c>
      <c r="E352" s="85" t="str">
        <f>'[28]Nodarbību saraksts'!E16</f>
        <v xml:space="preserve">Krāslavas ģimnāzija </v>
      </c>
      <c r="F352" s="85" t="str">
        <f>'[28]Nodarbību saraksts'!F16</f>
        <v>Krāslavas Bērnu un jauniešu centrs</v>
      </c>
      <c r="G352" s="85" t="str">
        <f>'[28]Nodarbību saraksts'!G16</f>
        <v>Krāslava, Raiņa iela 25</v>
      </c>
      <c r="H352" s="85">
        <f>'[28]Nodarbību saraksts'!H16</f>
        <v>15</v>
      </c>
      <c r="I352" s="85" t="str">
        <f>'[28]Nodarbību saraksts'!I16</f>
        <v>09.;16.;23.;30.</v>
      </c>
      <c r="J352" s="85" t="str">
        <f>'[28]Nodarbību saraksts'!J16</f>
        <v>07.;14.;28.</v>
      </c>
      <c r="K352" s="85" t="str">
        <f>'[28]Nodarbību saraksts'!K16</f>
        <v>04.;11.;16.;25.</v>
      </c>
      <c r="L352" s="85" t="str">
        <f>'[28]Nodarbību saraksts'!L16</f>
        <v>02.;09.;16.</v>
      </c>
      <c r="M352" s="85" t="str">
        <f>'[28]Nodarbību saraksts'!M16</f>
        <v>13.;20.;27.</v>
      </c>
      <c r="N352" s="85" t="str">
        <f>'[28]Nodarbību saraksts'!N16</f>
        <v>03.;10.;17.;24.</v>
      </c>
      <c r="O352" s="85" t="str">
        <f>'[28]Nodarbību saraksts'!O16</f>
        <v>03.;10.;24.;31.</v>
      </c>
      <c r="P352" s="85" t="str">
        <f>'[28]Nodarbību saraksts'!P16</f>
        <v>07.;14.;21.;28.</v>
      </c>
      <c r="Q352" s="85" t="str">
        <f>'[28]Nodarbību saraksts'!Q16</f>
        <v>12.;19.;26.</v>
      </c>
      <c r="R352" s="85">
        <f>'[28]Nodarbību saraksts'!R16</f>
        <v>0</v>
      </c>
      <c r="S352" s="86">
        <f>'[28]Nodarbību saraksts'!S16</f>
        <v>0.66666666666666663</v>
      </c>
      <c r="T352" s="86">
        <f>'[28]Nodarbību saraksts'!T16</f>
        <v>0.73611111111111116</v>
      </c>
    </row>
    <row r="353" spans="1:20" s="75" customFormat="1" ht="30" customHeight="1">
      <c r="A353" s="58" t="s">
        <v>28</v>
      </c>
      <c r="B353" s="88"/>
      <c r="C353" s="88"/>
      <c r="D353" s="85" t="str">
        <f>'[28]Nodarbību saraksts'!D17</f>
        <v>VAM 1.MG</v>
      </c>
      <c r="E353" s="85" t="str">
        <f>'[28]Nodarbību saraksts'!E17</f>
        <v>Rīgas Valsts tehnikums(Krāslavas filiāle)</v>
      </c>
      <c r="F353" s="85" t="str">
        <f>'[28]Nodarbību saraksts'!F17</f>
        <v>Krāslavas Bērnu un jauniešu centrs</v>
      </c>
      <c r="G353" s="85" t="str">
        <f>'[28]Nodarbību saraksts'!G17</f>
        <v>Krāslava, Raiņa iela 25</v>
      </c>
      <c r="H353" s="85">
        <f>'[28]Nodarbību saraksts'!H17</f>
        <v>8</v>
      </c>
      <c r="I353" s="85" t="str">
        <f>'[28]Nodarbību saraksts'!I17</f>
        <v>06.</v>
      </c>
      <c r="J353" s="85" t="str">
        <f>'[28]Nodarbību saraksts'!J17</f>
        <v>11.</v>
      </c>
      <c r="K353" s="85" t="str">
        <f>'[28]Nodarbību saraksts'!K17</f>
        <v>08.</v>
      </c>
      <c r="L353" s="85" t="str">
        <f>'[28]Nodarbību saraksts'!L17</f>
        <v>13.</v>
      </c>
      <c r="M353" s="85" t="str">
        <f>'[28]Nodarbību saraksts'!M17</f>
        <v>17.</v>
      </c>
      <c r="N353" s="85" t="str">
        <f>'[28]Nodarbību saraksts'!N17</f>
        <v>14.</v>
      </c>
      <c r="O353" s="85" t="str">
        <f>'[28]Nodarbību saraksts'!O17</f>
        <v>21.</v>
      </c>
      <c r="P353" s="85" t="str">
        <f>'[28]Nodarbību saraksts'!P17</f>
        <v>11.</v>
      </c>
      <c r="Q353" s="85" t="str">
        <f>'[28]Nodarbību saraksts'!Q17</f>
        <v>16.</v>
      </c>
      <c r="R353" s="85">
        <f>'[28]Nodarbību saraksts'!R17</f>
        <v>0</v>
      </c>
      <c r="S353" s="86">
        <f>'[28]Nodarbību saraksts'!S17</f>
        <v>0.375</v>
      </c>
      <c r="T353" s="86">
        <f>'[28]Nodarbību saraksts'!T17</f>
        <v>0.65625</v>
      </c>
    </row>
    <row r="354" spans="1:20" s="75" customFormat="1" ht="30">
      <c r="A354" s="58" t="s">
        <v>29</v>
      </c>
      <c r="B354" s="88"/>
      <c r="C354" s="88"/>
      <c r="D354" s="85" t="str">
        <f>'[28]Nodarbību saraksts'!D18</f>
        <v>VAM 1.MG</v>
      </c>
      <c r="E354" s="85" t="str">
        <f>'[28]Nodarbību saraksts'!E18</f>
        <v xml:space="preserve">Krāslavas ģimnāzija </v>
      </c>
      <c r="F354" s="85" t="str">
        <f>'[28]Nodarbību saraksts'!F18</f>
        <v>Krāslavas Bērnu un jauniešu centrs</v>
      </c>
      <c r="G354" s="85" t="str">
        <f>'[28]Nodarbību saraksts'!G18</f>
        <v>Krāslava, Raiņa iela 25</v>
      </c>
      <c r="H354" s="85">
        <f>'[28]Nodarbību saraksts'!H18</f>
        <v>15</v>
      </c>
      <c r="I354" s="85" t="str">
        <f>'[28]Nodarbību saraksts'!I18</f>
        <v>07.</v>
      </c>
      <c r="J354" s="85" t="str">
        <f>'[28]Nodarbību saraksts'!J18</f>
        <v>05.</v>
      </c>
      <c r="K354" s="85" t="str">
        <f>'[28]Nodarbību saraksts'!K18</f>
        <v>09.</v>
      </c>
      <c r="L354" s="85" t="str">
        <f>'[28]Nodarbību saraksts'!L18</f>
        <v>07.</v>
      </c>
      <c r="M354" s="85" t="str">
        <f>'[28]Nodarbību saraksts'!M18</f>
        <v>11.</v>
      </c>
      <c r="N354" s="85" t="str">
        <f>'[28]Nodarbību saraksts'!N18</f>
        <v>08.</v>
      </c>
      <c r="O354" s="85" t="str">
        <f>'[28]Nodarbību saraksts'!O18</f>
        <v>08.</v>
      </c>
      <c r="P354" s="85" t="str">
        <f>'[28]Nodarbību saraksts'!P18</f>
        <v>05.</v>
      </c>
      <c r="Q354" s="85" t="str">
        <f>'[28]Nodarbību saraksts'!Q18</f>
        <v>03.</v>
      </c>
      <c r="R354" s="85">
        <f>'[28]Nodarbību saraksts'!R18</f>
        <v>0</v>
      </c>
      <c r="S354" s="86">
        <f>'[28]Nodarbību saraksts'!S18</f>
        <v>0.34375</v>
      </c>
      <c r="T354" s="86">
        <f>'[28]Nodarbību saraksts'!T18</f>
        <v>0.625</v>
      </c>
    </row>
    <row r="355" spans="1:20" s="75" customFormat="1" ht="30">
      <c r="A355" s="58" t="s">
        <v>30</v>
      </c>
      <c r="B355" s="88"/>
      <c r="C355" s="88"/>
      <c r="D355" s="85" t="str">
        <f>'[28]Nodarbību saraksts'!D19</f>
        <v>VAM 2.MG</v>
      </c>
      <c r="E355" s="85" t="str">
        <f>'[28]Nodarbību saraksts'!E19</f>
        <v xml:space="preserve">Krāslavas ģimnāzija </v>
      </c>
      <c r="F355" s="85" t="str">
        <f>'[28]Nodarbību saraksts'!F19</f>
        <v>Krāslavas Bērnu un jauniešu centrs</v>
      </c>
      <c r="G355" s="85" t="str">
        <f>'[28]Nodarbību saraksts'!G19</f>
        <v>Krāslava, Raiņa iela 25</v>
      </c>
      <c r="H355" s="85">
        <f>'[28]Nodarbību saraksts'!H19</f>
        <v>8</v>
      </c>
      <c r="I355" s="85" t="str">
        <f>'[28]Nodarbību saraksts'!I19</f>
        <v>21.</v>
      </c>
      <c r="J355" s="85" t="str">
        <f>'[28]Nodarbību saraksts'!J19</f>
        <v>26.</v>
      </c>
      <c r="K355" s="85" t="str">
        <f>'[28]Nodarbību saraksts'!K19</f>
        <v>23.</v>
      </c>
      <c r="L355" s="85" t="str">
        <f>'[28]Nodarbību saraksts'!L19</f>
        <v>21.</v>
      </c>
      <c r="M355" s="85" t="str">
        <f>'[28]Nodarbību saraksts'!M19</f>
        <v>25.</v>
      </c>
      <c r="N355" s="85" t="str">
        <f>'[28]Nodarbību saraksts'!N19</f>
        <v>22.</v>
      </c>
      <c r="O355" s="85" t="str">
        <f>'[28]Nodarbību saraksts'!O19</f>
        <v>22.</v>
      </c>
      <c r="P355" s="85" t="str">
        <f>'[28]Nodarbību saraksts'!P19</f>
        <v>19.</v>
      </c>
      <c r="Q355" s="85" t="str">
        <f>'[28]Nodarbību saraksts'!Q19</f>
        <v>17.</v>
      </c>
      <c r="R355" s="85">
        <f>'[28]Nodarbību saraksts'!R19</f>
        <v>0</v>
      </c>
      <c r="S355" s="86">
        <f>'[28]Nodarbību saraksts'!S19</f>
        <v>0.34375</v>
      </c>
      <c r="T355" s="86">
        <f>'[28]Nodarbību saraksts'!T19</f>
        <v>0.625</v>
      </c>
    </row>
    <row r="356" spans="1:20" s="75" customFormat="1" ht="15" customHeight="1">
      <c r="A356" s="58" t="s">
        <v>31</v>
      </c>
      <c r="B356" s="88"/>
      <c r="C356" s="88"/>
      <c r="D356" s="85" t="str">
        <f>'[28]Nodarbību saraksts'!D20</f>
        <v>Studijas</v>
      </c>
      <c r="E356" s="85">
        <f>'[28]Nodarbību saraksts'!E20</f>
        <v>0</v>
      </c>
      <c r="F356" s="85" t="str">
        <f>'[28]Nodarbību saraksts'!F20</f>
        <v>Latvijas Sporta un pedagoģijas akadēmija</v>
      </c>
      <c r="G356" s="85" t="str">
        <f>'[28]Nodarbību saraksts'!G20</f>
        <v>Brīvības gatve 333, Rīga</v>
      </c>
      <c r="H356" s="85">
        <f>'[28]Nodarbību saraksts'!H20</f>
        <v>0</v>
      </c>
      <c r="I356" s="85" t="str">
        <f>'[28]Nodarbību saraksts'!I20</f>
        <v>03.;10.;17.;24.</v>
      </c>
      <c r="J356" s="85" t="str">
        <f>'[28]Nodarbību saraksts'!J20</f>
        <v>01.;08.;15.;22.;29.</v>
      </c>
      <c r="K356" s="85" t="str">
        <f>'[28]Nodarbību saraksts'!K20</f>
        <v>05.;12.;19.;26.</v>
      </c>
      <c r="L356" s="85" t="str">
        <f>'[28]Nodarbību saraksts'!L20</f>
        <v>03.;10.;17.</v>
      </c>
      <c r="M356" s="85" t="str">
        <f>'[28]Nodarbību saraksts'!M20</f>
        <v>07.;14.;21.;28.</v>
      </c>
      <c r="N356" s="85" t="str">
        <f>'[28]Nodarbību saraksts'!N20</f>
        <v>04.;11.;18.;25.</v>
      </c>
      <c r="O356" s="85" t="str">
        <f>'[28]Nodarbību saraksts'!O20</f>
        <v>04.;11.;18.;25.</v>
      </c>
      <c r="P356" s="85" t="str">
        <f>'[28]Nodarbību saraksts'!P20</f>
        <v>08.;15.;22.;29.</v>
      </c>
      <c r="Q356" s="85" t="str">
        <f>'[28]Nodarbību saraksts'!Q20</f>
        <v>06.;13.;20.;27.</v>
      </c>
      <c r="R356" s="85">
        <f>'[28]Nodarbību saraksts'!R20</f>
        <v>0</v>
      </c>
      <c r="S356" s="86">
        <f>'[28]Nodarbību saraksts'!S20</f>
        <v>0.35416666666666669</v>
      </c>
      <c r="T356" s="86">
        <f>'[28]Nodarbību saraksts'!T20</f>
        <v>0.70833333333333337</v>
      </c>
    </row>
    <row r="357" spans="1:20" s="75" customFormat="1" ht="15">
      <c r="A357" s="58" t="s">
        <v>32</v>
      </c>
      <c r="B357" s="88"/>
      <c r="C357" s="88"/>
      <c r="D357" s="85">
        <f>'[28]Nodarbību saraksts'!D21</f>
        <v>0</v>
      </c>
      <c r="E357" s="85">
        <f>'[28]Nodarbību saraksts'!E21</f>
        <v>0</v>
      </c>
      <c r="F357" s="85">
        <f>'[28]Nodarbību saraksts'!F21</f>
        <v>0</v>
      </c>
      <c r="G357" s="85">
        <f>'[28]Nodarbību saraksts'!G21</f>
        <v>0</v>
      </c>
      <c r="H357" s="85">
        <f>'[28]Nodarbību saraksts'!H21</f>
        <v>0</v>
      </c>
      <c r="I357" s="85">
        <f>'[28]Nodarbību saraksts'!I21</f>
        <v>0</v>
      </c>
      <c r="J357" s="85">
        <f>'[28]Nodarbību saraksts'!J21</f>
        <v>0</v>
      </c>
      <c r="K357" s="85">
        <f>'[28]Nodarbību saraksts'!K21</f>
        <v>0</v>
      </c>
      <c r="L357" s="85">
        <f>'[28]Nodarbību saraksts'!L21</f>
        <v>0</v>
      </c>
      <c r="M357" s="85">
        <f>'[28]Nodarbību saraksts'!M21</f>
        <v>0</v>
      </c>
      <c r="N357" s="85">
        <f>'[28]Nodarbību saraksts'!N21</f>
        <v>0</v>
      </c>
      <c r="O357" s="85">
        <f>'[28]Nodarbību saraksts'!O21</f>
        <v>0</v>
      </c>
      <c r="P357" s="85">
        <f>'[28]Nodarbību saraksts'!P21</f>
        <v>0</v>
      </c>
      <c r="Q357" s="85">
        <f>'[28]Nodarbību saraksts'!Q21</f>
        <v>0</v>
      </c>
      <c r="R357" s="85">
        <f>'[28]Nodarbību saraksts'!R21</f>
        <v>0</v>
      </c>
      <c r="S357" s="86">
        <f>'[28]Nodarbību saraksts'!S21</f>
        <v>0</v>
      </c>
      <c r="T357" s="86">
        <f>'[28]Nodarbību saraksts'!T21</f>
        <v>0</v>
      </c>
    </row>
    <row r="358" spans="1:20" s="75" customFormat="1" ht="15">
      <c r="A358" s="58" t="s">
        <v>33</v>
      </c>
      <c r="B358" s="89"/>
      <c r="C358" s="89"/>
      <c r="D358" s="85">
        <f>'[28]Nodarbību saraksts'!D22</f>
        <v>0</v>
      </c>
      <c r="E358" s="85">
        <f>'[28]Nodarbību saraksts'!E22</f>
        <v>0</v>
      </c>
      <c r="F358" s="85">
        <f>'[28]Nodarbību saraksts'!F22</f>
        <v>0</v>
      </c>
      <c r="G358" s="85">
        <f>'[28]Nodarbību saraksts'!G22</f>
        <v>0</v>
      </c>
      <c r="H358" s="85">
        <f>'[28]Nodarbību saraksts'!H22</f>
        <v>0</v>
      </c>
      <c r="I358" s="85">
        <f>'[28]Nodarbību saraksts'!I22</f>
        <v>0</v>
      </c>
      <c r="J358" s="85">
        <f>'[28]Nodarbību saraksts'!J22</f>
        <v>0</v>
      </c>
      <c r="K358" s="85">
        <f>'[28]Nodarbību saraksts'!K22</f>
        <v>0</v>
      </c>
      <c r="L358" s="85">
        <f>'[28]Nodarbību saraksts'!L22</f>
        <v>0</v>
      </c>
      <c r="M358" s="85">
        <f>'[28]Nodarbību saraksts'!M22</f>
        <v>0</v>
      </c>
      <c r="N358" s="85">
        <f>'[28]Nodarbību saraksts'!N22</f>
        <v>0</v>
      </c>
      <c r="O358" s="85">
        <f>'[28]Nodarbību saraksts'!O22</f>
        <v>0</v>
      </c>
      <c r="P358" s="85">
        <f>'[28]Nodarbību saraksts'!P22</f>
        <v>0</v>
      </c>
      <c r="Q358" s="85">
        <f>'[28]Nodarbību saraksts'!Q22</f>
        <v>0</v>
      </c>
      <c r="R358" s="85">
        <f>'[28]Nodarbību saraksts'!R22</f>
        <v>0</v>
      </c>
      <c r="S358" s="86">
        <f>'[28]Nodarbību saraksts'!S22</f>
        <v>0</v>
      </c>
      <c r="T358" s="86">
        <f>'[28]Nodarbību saraksts'!T22</f>
        <v>0</v>
      </c>
    </row>
    <row r="359" spans="1:20" s="75" customFormat="1">
      <c r="A359" s="69"/>
      <c r="B359" s="70"/>
      <c r="C359" s="70"/>
      <c r="D359" s="70"/>
      <c r="E359" s="70"/>
      <c r="F359" s="70"/>
      <c r="G359" s="70"/>
      <c r="H359" s="70">
        <f>SUM(H349:H356)</f>
        <v>91</v>
      </c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</row>
    <row r="360" spans="1:20" s="75" customFormat="1">
      <c r="A360" s="73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</row>
    <row r="361" spans="1:20" s="75" customFormat="1" ht="15">
      <c r="A361" s="58" t="s">
        <v>22</v>
      </c>
      <c r="B361" s="87" t="str">
        <f>'[29]Nodarbību saraksts'!B13</f>
        <v>Sandis Sprudzāns</v>
      </c>
      <c r="C361" s="87">
        <f>'[29]Nodarbību saraksts'!C13</f>
        <v>26697783</v>
      </c>
      <c r="D361" s="85" t="str">
        <f>'[29]Nodarbību saraksts'!D13</f>
        <v>1.1.</v>
      </c>
      <c r="E361" s="85">
        <f>'[29]Nodarbību saraksts'!E13</f>
        <v>0</v>
      </c>
      <c r="F361" s="85" t="str">
        <f>'[29]Nodarbību saraksts'!F13</f>
        <v>Rēzekne, Viļānu iela 2</v>
      </c>
      <c r="G361" s="85" t="str">
        <f>'[29]Nodarbību saraksts'!G13</f>
        <v>Rēzekne, Viļānu iela 2</v>
      </c>
      <c r="H361" s="85">
        <f>'[29]Nodarbību saraksts'!H13</f>
        <v>0</v>
      </c>
      <c r="I361" s="85">
        <f>'[29]Nodarbību saraksts'!I13</f>
        <v>0</v>
      </c>
      <c r="J361" s="85">
        <f>'[29]Nodarbību saraksts'!J13</f>
        <v>0</v>
      </c>
      <c r="K361" s="85">
        <f>'[29]Nodarbību saraksts'!K13</f>
        <v>0</v>
      </c>
      <c r="L361" s="85">
        <f>'[29]Nodarbību saraksts'!L13</f>
        <v>0</v>
      </c>
      <c r="M361" s="85">
        <f>'[29]Nodarbību saraksts'!M13</f>
        <v>0</v>
      </c>
      <c r="N361" s="85">
        <f>'[29]Nodarbību saraksts'!N13</f>
        <v>0</v>
      </c>
      <c r="O361" s="85">
        <f>'[29]Nodarbību saraksts'!O13</f>
        <v>0</v>
      </c>
      <c r="P361" s="85">
        <f>'[29]Nodarbību saraksts'!P13</f>
        <v>0</v>
      </c>
      <c r="Q361" s="85">
        <f>'[29]Nodarbību saraksts'!Q13</f>
        <v>0</v>
      </c>
      <c r="R361" s="85" t="str">
        <f>'[29]Nodarbību saraksts'!R13</f>
        <v>Komplektē</v>
      </c>
      <c r="S361" s="86">
        <f>'[29]Nodarbību saraksts'!S13</f>
        <v>0</v>
      </c>
      <c r="T361" s="86">
        <f>'[29]Nodarbību saraksts'!T13</f>
        <v>0</v>
      </c>
    </row>
    <row r="362" spans="1:20" s="75" customFormat="1" ht="15">
      <c r="A362" s="58" t="s">
        <v>24</v>
      </c>
      <c r="B362" s="88"/>
      <c r="C362" s="88"/>
      <c r="D362" s="85" t="str">
        <f>'[29]Nodarbību saraksts'!D14</f>
        <v>1.1.</v>
      </c>
      <c r="E362" s="85">
        <f>'[29]Nodarbību saraksts'!E14</f>
        <v>0</v>
      </c>
      <c r="F362" s="85" t="str">
        <f>'[29]Nodarbību saraksts'!F14</f>
        <v>Rēzekne, Viļānu iela 2</v>
      </c>
      <c r="G362" s="85" t="str">
        <f>'[29]Nodarbību saraksts'!G14</f>
        <v>Rēzekne, Viļānu iela 2</v>
      </c>
      <c r="H362" s="85">
        <f>'[29]Nodarbību saraksts'!H14</f>
        <v>0</v>
      </c>
      <c r="I362" s="85">
        <f>'[29]Nodarbību saraksts'!I14</f>
        <v>0</v>
      </c>
      <c r="J362" s="85">
        <f>'[29]Nodarbību saraksts'!J14</f>
        <v>0</v>
      </c>
      <c r="K362" s="85">
        <f>'[29]Nodarbību saraksts'!K14</f>
        <v>0</v>
      </c>
      <c r="L362" s="85">
        <f>'[29]Nodarbību saraksts'!L14</f>
        <v>0</v>
      </c>
      <c r="M362" s="85">
        <f>'[29]Nodarbību saraksts'!M14</f>
        <v>0</v>
      </c>
      <c r="N362" s="85">
        <f>'[29]Nodarbību saraksts'!N14</f>
        <v>0</v>
      </c>
      <c r="O362" s="85">
        <f>'[29]Nodarbību saraksts'!O14</f>
        <v>0</v>
      </c>
      <c r="P362" s="85">
        <f>'[29]Nodarbību saraksts'!P14</f>
        <v>0</v>
      </c>
      <c r="Q362" s="85">
        <f>'[29]Nodarbību saraksts'!Q14</f>
        <v>0</v>
      </c>
      <c r="R362" s="85" t="str">
        <f>'[29]Nodarbību saraksts'!R14</f>
        <v>Komplektē</v>
      </c>
      <c r="S362" s="86">
        <f>'[29]Nodarbību saraksts'!S14</f>
        <v>0</v>
      </c>
      <c r="T362" s="86">
        <f>'[29]Nodarbību saraksts'!T14</f>
        <v>0</v>
      </c>
    </row>
    <row r="363" spans="1:20" s="75" customFormat="1" ht="15">
      <c r="A363" s="58" t="s">
        <v>25</v>
      </c>
      <c r="B363" s="88"/>
      <c r="C363" s="88"/>
      <c r="D363" s="85" t="str">
        <f>'[29]Nodarbību saraksts'!D15</f>
        <v>1.1.</v>
      </c>
      <c r="E363" s="85">
        <f>'[29]Nodarbību saraksts'!E15</f>
        <v>0</v>
      </c>
      <c r="F363" s="85" t="str">
        <f>'[29]Nodarbību saraksts'!F15</f>
        <v>Rēzekne, Viļānu iela 2</v>
      </c>
      <c r="G363" s="85" t="str">
        <f>'[29]Nodarbību saraksts'!G15</f>
        <v>Rēzekne, Viļānu iela 2</v>
      </c>
      <c r="H363" s="85">
        <f>'[29]Nodarbību saraksts'!H15</f>
        <v>0</v>
      </c>
      <c r="I363" s="85">
        <f>'[29]Nodarbību saraksts'!I15</f>
        <v>0</v>
      </c>
      <c r="J363" s="85">
        <f>'[29]Nodarbību saraksts'!J15</f>
        <v>0</v>
      </c>
      <c r="K363" s="85">
        <f>'[29]Nodarbību saraksts'!K15</f>
        <v>0</v>
      </c>
      <c r="L363" s="85">
        <f>'[29]Nodarbību saraksts'!L15</f>
        <v>0</v>
      </c>
      <c r="M363" s="85">
        <f>'[29]Nodarbību saraksts'!M15</f>
        <v>0</v>
      </c>
      <c r="N363" s="85">
        <f>'[29]Nodarbību saraksts'!N15</f>
        <v>0</v>
      </c>
      <c r="O363" s="85">
        <f>'[29]Nodarbību saraksts'!O15</f>
        <v>0</v>
      </c>
      <c r="P363" s="85">
        <f>'[29]Nodarbību saraksts'!P15</f>
        <v>0</v>
      </c>
      <c r="Q363" s="85">
        <f>'[29]Nodarbību saraksts'!Q15</f>
        <v>0</v>
      </c>
      <c r="R363" s="85" t="str">
        <f>'[29]Nodarbību saraksts'!R15</f>
        <v>Komplektē</v>
      </c>
      <c r="S363" s="86">
        <f>'[29]Nodarbību saraksts'!S15</f>
        <v>0</v>
      </c>
      <c r="T363" s="86">
        <f>'[29]Nodarbību saraksts'!T15</f>
        <v>0</v>
      </c>
    </row>
    <row r="364" spans="1:20" s="75" customFormat="1" ht="15">
      <c r="A364" s="58" t="s">
        <v>27</v>
      </c>
      <c r="B364" s="88"/>
      <c r="C364" s="88"/>
      <c r="D364" s="85" t="str">
        <f>'[29]Nodarbību saraksts'!D16</f>
        <v>1.1.</v>
      </c>
      <c r="E364" s="85">
        <f>'[29]Nodarbību saraksts'!E16</f>
        <v>0</v>
      </c>
      <c r="F364" s="85" t="str">
        <f>'[29]Nodarbību saraksts'!F16</f>
        <v>Rēzekne, Viļānu iela 2</v>
      </c>
      <c r="G364" s="85" t="str">
        <f>'[29]Nodarbību saraksts'!G16</f>
        <v>Rēzekne, Viļānu iela 2</v>
      </c>
      <c r="H364" s="85">
        <f>'[29]Nodarbību saraksts'!H16</f>
        <v>0</v>
      </c>
      <c r="I364" s="85">
        <f>'[29]Nodarbību saraksts'!I16</f>
        <v>0</v>
      </c>
      <c r="J364" s="85">
        <f>'[29]Nodarbību saraksts'!J16</f>
        <v>0</v>
      </c>
      <c r="K364" s="85">
        <f>'[29]Nodarbību saraksts'!K16</f>
        <v>0</v>
      </c>
      <c r="L364" s="85">
        <f>'[29]Nodarbību saraksts'!L16</f>
        <v>0</v>
      </c>
      <c r="M364" s="85">
        <f>'[29]Nodarbību saraksts'!M16</f>
        <v>0</v>
      </c>
      <c r="N364" s="85">
        <f>'[29]Nodarbību saraksts'!N16</f>
        <v>0</v>
      </c>
      <c r="O364" s="85">
        <f>'[29]Nodarbību saraksts'!O16</f>
        <v>0</v>
      </c>
      <c r="P364" s="85">
        <f>'[29]Nodarbību saraksts'!P16</f>
        <v>0</v>
      </c>
      <c r="Q364" s="85">
        <f>'[29]Nodarbību saraksts'!Q16</f>
        <v>0</v>
      </c>
      <c r="R364" s="85" t="str">
        <f>'[29]Nodarbību saraksts'!R16</f>
        <v>Komplektē</v>
      </c>
      <c r="S364" s="86">
        <f>'[29]Nodarbību saraksts'!S16</f>
        <v>0</v>
      </c>
      <c r="T364" s="86">
        <f>'[29]Nodarbību saraksts'!T16</f>
        <v>0</v>
      </c>
    </row>
    <row r="365" spans="1:20" s="75" customFormat="1" ht="15">
      <c r="A365" s="58" t="s">
        <v>28</v>
      </c>
      <c r="B365" s="88"/>
      <c r="C365" s="88"/>
      <c r="D365" s="85" t="str">
        <f>'[29]Nodarbību saraksts'!D17</f>
        <v>1.1.</v>
      </c>
      <c r="E365" s="85">
        <f>'[29]Nodarbību saraksts'!E17</f>
        <v>0</v>
      </c>
      <c r="F365" s="85" t="str">
        <f>'[29]Nodarbību saraksts'!F17</f>
        <v>Rēzekne, Viļānu iela 2</v>
      </c>
      <c r="G365" s="85" t="str">
        <f>'[29]Nodarbību saraksts'!G17</f>
        <v>Rēzekne, Viļānu iela 2</v>
      </c>
      <c r="H365" s="85">
        <f>'[29]Nodarbību saraksts'!H17</f>
        <v>0</v>
      </c>
      <c r="I365" s="85">
        <f>'[29]Nodarbību saraksts'!I17</f>
        <v>0</v>
      </c>
      <c r="J365" s="85">
        <f>'[29]Nodarbību saraksts'!J17</f>
        <v>0</v>
      </c>
      <c r="K365" s="85">
        <f>'[29]Nodarbību saraksts'!K17</f>
        <v>0</v>
      </c>
      <c r="L365" s="85">
        <f>'[29]Nodarbību saraksts'!L17</f>
        <v>0</v>
      </c>
      <c r="M365" s="85">
        <f>'[29]Nodarbību saraksts'!M17</f>
        <v>0</v>
      </c>
      <c r="N365" s="85">
        <f>'[29]Nodarbību saraksts'!N17</f>
        <v>0</v>
      </c>
      <c r="O365" s="85">
        <f>'[29]Nodarbību saraksts'!O17</f>
        <v>0</v>
      </c>
      <c r="P365" s="85">
        <f>'[29]Nodarbību saraksts'!P17</f>
        <v>0</v>
      </c>
      <c r="Q365" s="85">
        <f>'[29]Nodarbību saraksts'!Q17</f>
        <v>0</v>
      </c>
      <c r="R365" s="85" t="str">
        <f>'[29]Nodarbību saraksts'!R17</f>
        <v>Komplektē</v>
      </c>
      <c r="S365" s="86">
        <f>'[29]Nodarbību saraksts'!S17</f>
        <v>0</v>
      </c>
      <c r="T365" s="86">
        <f>'[29]Nodarbību saraksts'!T17</f>
        <v>0</v>
      </c>
    </row>
    <row r="366" spans="1:20" s="75" customFormat="1" ht="15">
      <c r="A366" s="58" t="s">
        <v>29</v>
      </c>
      <c r="B366" s="88"/>
      <c r="C366" s="88"/>
      <c r="D366" s="85" t="str">
        <f>'[29]Nodarbību saraksts'!D18</f>
        <v>1.1.</v>
      </c>
      <c r="E366" s="85">
        <f>'[29]Nodarbību saraksts'!E18</f>
        <v>0</v>
      </c>
      <c r="F366" s="85" t="str">
        <f>'[29]Nodarbību saraksts'!F18</f>
        <v>Rēzekne, Viļānu iela 2</v>
      </c>
      <c r="G366" s="85" t="str">
        <f>'[29]Nodarbību saraksts'!G18</f>
        <v>Rēzekne, Viļānu iela 2</v>
      </c>
      <c r="H366" s="85">
        <f>'[29]Nodarbību saraksts'!H18</f>
        <v>0</v>
      </c>
      <c r="I366" s="85">
        <f>'[29]Nodarbību saraksts'!I18</f>
        <v>0</v>
      </c>
      <c r="J366" s="85">
        <f>'[29]Nodarbību saraksts'!J18</f>
        <v>0</v>
      </c>
      <c r="K366" s="85">
        <f>'[29]Nodarbību saraksts'!K18</f>
        <v>0</v>
      </c>
      <c r="L366" s="85">
        <f>'[29]Nodarbību saraksts'!L18</f>
        <v>0</v>
      </c>
      <c r="M366" s="85">
        <f>'[29]Nodarbību saraksts'!M18</f>
        <v>0</v>
      </c>
      <c r="N366" s="85">
        <f>'[29]Nodarbību saraksts'!N18</f>
        <v>0</v>
      </c>
      <c r="O366" s="85">
        <f>'[29]Nodarbību saraksts'!O18</f>
        <v>0</v>
      </c>
      <c r="P366" s="85">
        <f>'[29]Nodarbību saraksts'!P18</f>
        <v>0</v>
      </c>
      <c r="Q366" s="85">
        <f>'[29]Nodarbību saraksts'!Q18</f>
        <v>0</v>
      </c>
      <c r="R366" s="85" t="str">
        <f>'[29]Nodarbību saraksts'!R18</f>
        <v>Komplektē</v>
      </c>
      <c r="S366" s="86">
        <f>'[29]Nodarbību saraksts'!S18</f>
        <v>0</v>
      </c>
      <c r="T366" s="86">
        <f>'[29]Nodarbību saraksts'!T18</f>
        <v>0</v>
      </c>
    </row>
    <row r="367" spans="1:20" s="75" customFormat="1" ht="15">
      <c r="A367" s="58" t="s">
        <v>30</v>
      </c>
      <c r="B367" s="88"/>
      <c r="C367" s="88"/>
      <c r="D367" s="85" t="str">
        <f>'[29]Nodarbību saraksts'!D19</f>
        <v>1.1.</v>
      </c>
      <c r="E367" s="85">
        <f>'[29]Nodarbību saraksts'!E19</f>
        <v>0</v>
      </c>
      <c r="F367" s="85" t="str">
        <f>'[29]Nodarbību saraksts'!F19</f>
        <v>Rēzekne, Viļānu iela 2</v>
      </c>
      <c r="G367" s="85" t="str">
        <f>'[29]Nodarbību saraksts'!G19</f>
        <v>Rēzekne, Viļānu iela 2</v>
      </c>
      <c r="H367" s="85">
        <f>'[29]Nodarbību saraksts'!H19</f>
        <v>0</v>
      </c>
      <c r="I367" s="85">
        <f>'[29]Nodarbību saraksts'!I19</f>
        <v>0</v>
      </c>
      <c r="J367" s="85">
        <f>'[29]Nodarbību saraksts'!J19</f>
        <v>0</v>
      </c>
      <c r="K367" s="85">
        <f>'[29]Nodarbību saraksts'!K19</f>
        <v>0</v>
      </c>
      <c r="L367" s="85">
        <f>'[29]Nodarbību saraksts'!L19</f>
        <v>0</v>
      </c>
      <c r="M367" s="85">
        <f>'[29]Nodarbību saraksts'!M19</f>
        <v>0</v>
      </c>
      <c r="N367" s="85">
        <f>'[29]Nodarbību saraksts'!N19</f>
        <v>0</v>
      </c>
      <c r="O367" s="85">
        <f>'[29]Nodarbību saraksts'!O19</f>
        <v>0</v>
      </c>
      <c r="P367" s="85">
        <f>'[29]Nodarbību saraksts'!P19</f>
        <v>0</v>
      </c>
      <c r="Q367" s="85">
        <f>'[29]Nodarbību saraksts'!Q19</f>
        <v>0</v>
      </c>
      <c r="R367" s="85" t="str">
        <f>'[29]Nodarbību saraksts'!R19</f>
        <v>Komplektē</v>
      </c>
      <c r="S367" s="86">
        <f>'[29]Nodarbību saraksts'!S19</f>
        <v>0</v>
      </c>
      <c r="T367" s="86">
        <f>'[29]Nodarbību saraksts'!T19</f>
        <v>0</v>
      </c>
    </row>
    <row r="368" spans="1:20" s="75" customFormat="1" ht="30" customHeight="1">
      <c r="A368" s="58" t="s">
        <v>31</v>
      </c>
      <c r="B368" s="88"/>
      <c r="C368" s="88"/>
      <c r="D368" s="85" t="str">
        <f>'[29]Nodarbību saraksts'!D20</f>
        <v>Slodze -0,05</v>
      </c>
      <c r="E368" s="85">
        <f>'[29]Nodarbību saraksts'!E20</f>
        <v>0</v>
      </c>
      <c r="F368" s="85">
        <f>'[29]Nodarbību saraksts'!F20</f>
        <v>0</v>
      </c>
      <c r="G368" s="85">
        <f>'[29]Nodarbību saraksts'!G20</f>
        <v>0</v>
      </c>
      <c r="H368" s="85">
        <f>'[29]Nodarbību saraksts'!H20</f>
        <v>0</v>
      </c>
      <c r="I368" s="85">
        <f>'[29]Nodarbību saraksts'!I20</f>
        <v>0</v>
      </c>
      <c r="J368" s="85">
        <f>'[29]Nodarbību saraksts'!J20</f>
        <v>0</v>
      </c>
      <c r="K368" s="85">
        <f>'[29]Nodarbību saraksts'!K20</f>
        <v>0</v>
      </c>
      <c r="L368" s="85">
        <f>'[29]Nodarbību saraksts'!L20</f>
        <v>0</v>
      </c>
      <c r="M368" s="85">
        <f>'[29]Nodarbību saraksts'!M20</f>
        <v>0</v>
      </c>
      <c r="N368" s="85">
        <f>'[29]Nodarbību saraksts'!N20</f>
        <v>0</v>
      </c>
      <c r="O368" s="85">
        <f>'[29]Nodarbību saraksts'!O20</f>
        <v>0</v>
      </c>
      <c r="P368" s="85">
        <f>'[29]Nodarbību saraksts'!P20</f>
        <v>0</v>
      </c>
      <c r="Q368" s="85">
        <f>'[29]Nodarbību saraksts'!Q20</f>
        <v>0</v>
      </c>
      <c r="R368" s="85">
        <f>'[29]Nodarbību saraksts'!R20</f>
        <v>0</v>
      </c>
      <c r="S368" s="86">
        <f>'[29]Nodarbību saraksts'!S20</f>
        <v>0</v>
      </c>
      <c r="T368" s="86">
        <f>'[29]Nodarbību saraksts'!T20</f>
        <v>0</v>
      </c>
    </row>
    <row r="369" spans="1:20" s="75" customFormat="1" ht="15">
      <c r="A369" s="58" t="s">
        <v>32</v>
      </c>
      <c r="B369" s="88"/>
      <c r="C369" s="88"/>
      <c r="D369" s="85">
        <f>'[29]Nodarbību saraksts'!D21</f>
        <v>0</v>
      </c>
      <c r="E369" s="85">
        <f>'[29]Nodarbību saraksts'!E21</f>
        <v>0</v>
      </c>
      <c r="F369" s="85">
        <f>'[29]Nodarbību saraksts'!F21</f>
        <v>0</v>
      </c>
      <c r="G369" s="85">
        <f>'[29]Nodarbību saraksts'!G21</f>
        <v>0</v>
      </c>
      <c r="H369" s="85">
        <f>'[29]Nodarbību saraksts'!H21</f>
        <v>0</v>
      </c>
      <c r="I369" s="85">
        <f>'[29]Nodarbību saraksts'!I21</f>
        <v>0</v>
      </c>
      <c r="J369" s="85">
        <f>'[29]Nodarbību saraksts'!J21</f>
        <v>0</v>
      </c>
      <c r="K369" s="85">
        <f>'[29]Nodarbību saraksts'!K21</f>
        <v>0</v>
      </c>
      <c r="L369" s="85">
        <f>'[29]Nodarbību saraksts'!L21</f>
        <v>0</v>
      </c>
      <c r="M369" s="85">
        <f>'[29]Nodarbību saraksts'!M21</f>
        <v>0</v>
      </c>
      <c r="N369" s="85">
        <f>'[29]Nodarbību saraksts'!N21</f>
        <v>0</v>
      </c>
      <c r="O369" s="85">
        <f>'[29]Nodarbību saraksts'!O21</f>
        <v>0</v>
      </c>
      <c r="P369" s="85">
        <f>'[29]Nodarbību saraksts'!P21</f>
        <v>0</v>
      </c>
      <c r="Q369" s="85">
        <f>'[29]Nodarbību saraksts'!Q21</f>
        <v>0</v>
      </c>
      <c r="R369" s="85">
        <f>'[29]Nodarbību saraksts'!R21</f>
        <v>0</v>
      </c>
      <c r="S369" s="86">
        <f>'[29]Nodarbību saraksts'!S21</f>
        <v>0</v>
      </c>
      <c r="T369" s="86">
        <f>'[29]Nodarbību saraksts'!T21</f>
        <v>0</v>
      </c>
    </row>
    <row r="370" spans="1:20" s="75" customFormat="1" ht="15">
      <c r="A370" s="58" t="s">
        <v>33</v>
      </c>
      <c r="B370" s="89"/>
      <c r="C370" s="89"/>
      <c r="D370" s="85">
        <f>'[29]Nodarbību saraksts'!D22</f>
        <v>0</v>
      </c>
      <c r="E370" s="85">
        <f>'[29]Nodarbību saraksts'!E22</f>
        <v>0</v>
      </c>
      <c r="F370" s="85">
        <f>'[29]Nodarbību saraksts'!F22</f>
        <v>0</v>
      </c>
      <c r="G370" s="85">
        <f>'[29]Nodarbību saraksts'!G22</f>
        <v>0</v>
      </c>
      <c r="H370" s="85">
        <f>'[29]Nodarbību saraksts'!H22</f>
        <v>0</v>
      </c>
      <c r="I370" s="85">
        <f>'[29]Nodarbību saraksts'!I22</f>
        <v>0</v>
      </c>
      <c r="J370" s="85">
        <f>'[29]Nodarbību saraksts'!J22</f>
        <v>0</v>
      </c>
      <c r="K370" s="85">
        <f>'[29]Nodarbību saraksts'!K22</f>
        <v>0</v>
      </c>
      <c r="L370" s="85">
        <f>'[29]Nodarbību saraksts'!L22</f>
        <v>0</v>
      </c>
      <c r="M370" s="85">
        <f>'[29]Nodarbību saraksts'!M22</f>
        <v>0</v>
      </c>
      <c r="N370" s="85">
        <f>'[29]Nodarbību saraksts'!N22</f>
        <v>0</v>
      </c>
      <c r="O370" s="85">
        <f>'[29]Nodarbību saraksts'!O22</f>
        <v>0</v>
      </c>
      <c r="P370" s="85">
        <f>'[29]Nodarbību saraksts'!P22</f>
        <v>0</v>
      </c>
      <c r="Q370" s="85">
        <f>'[29]Nodarbību saraksts'!Q22</f>
        <v>0</v>
      </c>
      <c r="R370" s="85">
        <f>'[29]Nodarbību saraksts'!R22</f>
        <v>0</v>
      </c>
      <c r="S370" s="86">
        <f>'[29]Nodarbību saraksts'!S22</f>
        <v>0</v>
      </c>
      <c r="T370" s="86">
        <f>'[29]Nodarbību saraksts'!T22</f>
        <v>0</v>
      </c>
    </row>
    <row r="371" spans="1:20" s="75" customFormat="1">
      <c r="A371" s="69"/>
      <c r="B371" s="70"/>
      <c r="C371" s="70"/>
      <c r="D371" s="70"/>
      <c r="E371" s="70"/>
      <c r="F371" s="70"/>
      <c r="G371" s="70"/>
      <c r="H371" s="70">
        <f>SUM(H361:H368)</f>
        <v>0</v>
      </c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</row>
    <row r="372" spans="1:20" s="75" customFormat="1">
      <c r="A372" s="73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</row>
    <row r="373" spans="1:20" s="75" customFormat="1" ht="45">
      <c r="A373" s="58" t="s">
        <v>22</v>
      </c>
      <c r="B373" s="87" t="str">
        <f>'[30]Nodarbību saraksts'!B13</f>
        <v>Ilmārs Suhockis</v>
      </c>
      <c r="C373" s="87">
        <f>'[30]Nodarbību saraksts'!C13</f>
        <v>27886947</v>
      </c>
      <c r="D373" s="85" t="str">
        <f>'[30]Nodarbību saraksts'!D13</f>
        <v>Speciālais kurss</v>
      </c>
      <c r="E373" s="85" t="str">
        <f>'[30]Nodarbību saraksts'!E13</f>
        <v>Tūrisms</v>
      </c>
      <c r="F373" s="85" t="str">
        <f>'[30]Nodarbību saraksts'!F13</f>
        <v>Lāčplēša 20</v>
      </c>
      <c r="G373" s="85" t="str">
        <f>'[30]Nodarbību saraksts'!G13</f>
        <v>Lāčplēša iela 20, Daugavpils</v>
      </c>
      <c r="H373" s="85">
        <f>'[30]Nodarbību saraksts'!H13</f>
        <v>10</v>
      </c>
      <c r="I373" s="85" t="str">
        <f>'[30]Nodarbību saraksts'!I13</f>
        <v>08.;15.;22.;29.</v>
      </c>
      <c r="J373" s="85" t="str">
        <f>'[30]Nodarbību saraksts'!J13</f>
        <v>05.;12.;18.;26.</v>
      </c>
      <c r="K373" s="85" t="str">
        <f>'[30]Nodarbību saraksts'!K13</f>
        <v>02.;09.;16.;23.;30</v>
      </c>
      <c r="L373" s="85" t="str">
        <f>'[30]Nodarbību saraksts'!L13</f>
        <v>07.;14.;21.;28.</v>
      </c>
      <c r="M373" s="85" t="str">
        <f>'[30]Nodarbību saraksts'!M13</f>
        <v>10.;11.;18.;25.</v>
      </c>
      <c r="N373" s="85" t="str">
        <f>'[30]Nodarbību saraksts'!N13</f>
        <v>01.;08.;15.;22.</v>
      </c>
      <c r="O373" s="85" t="str">
        <f>'[30]Nodarbību saraksts'!O13</f>
        <v>01.;08.;22.;29.</v>
      </c>
      <c r="P373" s="85" t="str">
        <f>'[30]Nodarbību saraksts'!P13</f>
        <v>05.;12.;19.;26.</v>
      </c>
      <c r="Q373" s="85" t="str">
        <f>'[30]Nodarbību saraksts'!Q13</f>
        <v>03.;10.;17.;24.</v>
      </c>
      <c r="R373" s="85">
        <f>'[30]Nodarbību saraksts'!R13</f>
        <v>0</v>
      </c>
      <c r="S373" s="86">
        <f>'[30]Nodarbību saraksts'!S13</f>
        <v>0.625</v>
      </c>
      <c r="T373" s="86">
        <f>'[30]Nodarbību saraksts'!T13</f>
        <v>0.69097222222222221</v>
      </c>
    </row>
    <row r="374" spans="1:20" s="75" customFormat="1" ht="15" customHeight="1">
      <c r="A374" s="58" t="s">
        <v>24</v>
      </c>
      <c r="B374" s="88"/>
      <c r="C374" s="88"/>
      <c r="D374" s="85" t="str">
        <f>'[30]Nodarbību saraksts'!D14</f>
        <v>2.4.</v>
      </c>
      <c r="E374" s="85" t="str">
        <f>'[30]Nodarbību saraksts'!E14</f>
        <v>1.grupa</v>
      </c>
      <c r="F374" s="85" t="str">
        <f>'[30]Nodarbību saraksts'!F14</f>
        <v>Lāčplēša 20</v>
      </c>
      <c r="G374" s="85" t="str">
        <f>'[30]Nodarbību saraksts'!G14</f>
        <v>Lāčplēša iela 20, Daugavpils</v>
      </c>
      <c r="H374" s="85">
        <f>'[30]Nodarbību saraksts'!H14</f>
        <v>15</v>
      </c>
      <c r="I374" s="85" t="str">
        <f>'[30]Nodarbību saraksts'!I14</f>
        <v>14.;21.;28.</v>
      </c>
      <c r="J374" s="85" t="str">
        <f>'[30]Nodarbību saraksts'!J14</f>
        <v>06.;13.</v>
      </c>
      <c r="K374" s="85" t="str">
        <f>'[30]Nodarbību saraksts'!K14</f>
        <v>03.;10.;17.;22.</v>
      </c>
      <c r="L374" s="85" t="str">
        <f>'[30]Nodarbību saraksts'!L14</f>
        <v>01.;08.;15.</v>
      </c>
      <c r="M374" s="85" t="str">
        <f>'[30]Nodarbību saraksts'!M14</f>
        <v>12.;19.;26.</v>
      </c>
      <c r="N374" s="85" t="str">
        <f>'[30]Nodarbību saraksts'!N14</f>
        <v>02.;09.;16.;23.</v>
      </c>
      <c r="O374" s="85" t="str">
        <f>'[30]Nodarbību saraksts'!O14</f>
        <v>02.;09.;23.</v>
      </c>
      <c r="P374" s="85" t="str">
        <f>'[30]Nodarbību saraksts'!P14</f>
        <v>06.;13.;20.;27.;</v>
      </c>
      <c r="Q374" s="85" t="str">
        <f>'[30]Nodarbību saraksts'!Q14</f>
        <v>11.;18.;25.</v>
      </c>
      <c r="R374" s="85">
        <f>'[30]Nodarbību saraksts'!R14</f>
        <v>0</v>
      </c>
      <c r="S374" s="86">
        <f>'[30]Nodarbību saraksts'!S14</f>
        <v>0.625</v>
      </c>
      <c r="T374" s="86">
        <f>'[30]Nodarbību saraksts'!T14</f>
        <v>0.69097222222222221</v>
      </c>
    </row>
    <row r="375" spans="1:20" s="75" customFormat="1" ht="15" customHeight="1">
      <c r="A375" s="58" t="s">
        <v>25</v>
      </c>
      <c r="B375" s="88"/>
      <c r="C375" s="88"/>
      <c r="D375" s="85" t="str">
        <f>'[30]Nodarbību saraksts'!D15</f>
        <v>2.4.</v>
      </c>
      <c r="E375" s="85" t="str">
        <f>'[30]Nodarbību saraksts'!E15</f>
        <v>2.grupa</v>
      </c>
      <c r="F375" s="85" t="str">
        <f>'[30]Nodarbību saraksts'!F15</f>
        <v>Lāčplēša 20</v>
      </c>
      <c r="G375" s="85" t="str">
        <f>'[30]Nodarbību saraksts'!G15</f>
        <v>Lāčplēša iela 20, Daugavpils</v>
      </c>
      <c r="H375" s="85">
        <f>'[30]Nodarbību saraksts'!H15</f>
        <v>15</v>
      </c>
      <c r="I375" s="85" t="str">
        <f>'[30]Nodarbību saraksts'!I15</f>
        <v>16.;23.;30.</v>
      </c>
      <c r="J375" s="85" t="str">
        <f>'[30]Nodarbību saraksts'!J15</f>
        <v>07.;14.</v>
      </c>
      <c r="K375" s="85" t="str">
        <f>'[30]Nodarbību saraksts'!K15</f>
        <v>04.;11.;15.;25.</v>
      </c>
      <c r="L375" s="85" t="str">
        <f>'[30]Nodarbību saraksts'!L15</f>
        <v>02.;09.;16.</v>
      </c>
      <c r="M375" s="85" t="str">
        <f>'[30]Nodarbību saraksts'!M15</f>
        <v>13.;20.;27.</v>
      </c>
      <c r="N375" s="85" t="str">
        <f>'[30]Nodarbību saraksts'!N15</f>
        <v>03.;10.;17.;24.</v>
      </c>
      <c r="O375" s="85" t="str">
        <f>'[30]Nodarbību saraksts'!O15</f>
        <v>03.;10.;24.</v>
      </c>
      <c r="P375" s="85" t="str">
        <f>'[30]Nodarbību saraksts'!P15</f>
        <v>07.;14.;21.;28.</v>
      </c>
      <c r="Q375" s="85" t="str">
        <f>'[30]Nodarbību saraksts'!Q15</f>
        <v>05.;12.;19.</v>
      </c>
      <c r="R375" s="85">
        <f>'[30]Nodarbību saraksts'!R15</f>
        <v>0</v>
      </c>
      <c r="S375" s="86">
        <f>'[30]Nodarbību saraksts'!S15</f>
        <v>0.625</v>
      </c>
      <c r="T375" s="86">
        <f>'[30]Nodarbību saraksts'!T15</f>
        <v>0.69097222222222221</v>
      </c>
    </row>
    <row r="376" spans="1:20" s="75" customFormat="1" ht="15" customHeight="1">
      <c r="A376" s="58" t="s">
        <v>27</v>
      </c>
      <c r="B376" s="88"/>
      <c r="C376" s="88"/>
      <c r="D376" s="85" t="str">
        <f>'[30]Nodarbību saraksts'!D16</f>
        <v>3.6.</v>
      </c>
      <c r="E376" s="85" t="str">
        <f>'[30]Nodarbību saraksts'!E16</f>
        <v>1.grupa</v>
      </c>
      <c r="F376" s="85" t="str">
        <f>'[30]Nodarbību saraksts'!F16</f>
        <v>Lāčplēša 20</v>
      </c>
      <c r="G376" s="85" t="str">
        <f>'[30]Nodarbību saraksts'!G16</f>
        <v>Lāčplēša iela 20, Daugavpils</v>
      </c>
      <c r="H376" s="85">
        <f>'[30]Nodarbību saraksts'!H16</f>
        <v>15</v>
      </c>
      <c r="I376" s="85" t="str">
        <f>'[30]Nodarbību saraksts'!I16</f>
        <v>15.;22.;29.</v>
      </c>
      <c r="J376" s="85" t="str">
        <f>'[30]Nodarbību saraksts'!J16</f>
        <v>06.;13.</v>
      </c>
      <c r="K376" s="85" t="str">
        <f>'[30]Nodarbību saraksts'!K16</f>
        <v>03.;10.;17.;23.</v>
      </c>
      <c r="L376" s="85" t="str">
        <f>'[30]Nodarbību saraksts'!L16</f>
        <v>01.;08.;15.</v>
      </c>
      <c r="M376" s="85" t="str">
        <f>'[30]Nodarbību saraksts'!M16</f>
        <v>12.;19.;26.</v>
      </c>
      <c r="N376" s="85" t="str">
        <f>'[30]Nodarbību saraksts'!N16</f>
        <v>02.;09.;16.;23.</v>
      </c>
      <c r="O376" s="85" t="str">
        <f>'[30]Nodarbību saraksts'!O16</f>
        <v>02.;09.;23.</v>
      </c>
      <c r="P376" s="85" t="str">
        <f>'[30]Nodarbību saraksts'!P16</f>
        <v>06.;13.;20.;27.</v>
      </c>
      <c r="Q376" s="85" t="str">
        <f>'[30]Nodarbību saraksts'!Q16</f>
        <v>11.;18.;25.</v>
      </c>
      <c r="R376" s="85">
        <f>'[30]Nodarbību saraksts'!R16</f>
        <v>0</v>
      </c>
      <c r="S376" s="86">
        <f>'[30]Nodarbību saraksts'!S16</f>
        <v>0.70138888888888884</v>
      </c>
      <c r="T376" s="86">
        <f>'[30]Nodarbību saraksts'!T16</f>
        <v>0.76736111111111116</v>
      </c>
    </row>
    <row r="377" spans="1:20" s="75" customFormat="1" ht="15" customHeight="1">
      <c r="A377" s="58" t="s">
        <v>28</v>
      </c>
      <c r="B377" s="88"/>
      <c r="C377" s="88"/>
      <c r="D377" s="85" t="str">
        <f>'[30]Nodarbību saraksts'!D17</f>
        <v>3.6.</v>
      </c>
      <c r="E377" s="85" t="str">
        <f>'[30]Nodarbību saraksts'!E17</f>
        <v>2.grupa</v>
      </c>
      <c r="F377" s="85" t="str">
        <f>'[30]Nodarbību saraksts'!F17</f>
        <v>Lāčplēša 20</v>
      </c>
      <c r="G377" s="85" t="str">
        <f>'[30]Nodarbību saraksts'!G17</f>
        <v>Lāčplēša iela 20, Daugavpils</v>
      </c>
      <c r="H377" s="85">
        <f>'[30]Nodarbību saraksts'!H17</f>
        <v>15</v>
      </c>
      <c r="I377" s="85" t="str">
        <f>'[30]Nodarbību saraksts'!I17</f>
        <v>16.;23.;30.</v>
      </c>
      <c r="J377" s="85" t="str">
        <f>'[30]Nodarbību saraksts'!J17</f>
        <v>07.;14.</v>
      </c>
      <c r="K377" s="85" t="str">
        <f>'[30]Nodarbību saraksts'!K17</f>
        <v>04.;11.;16.;25.</v>
      </c>
      <c r="L377" s="85" t="str">
        <f>'[30]Nodarbību saraksts'!L17</f>
        <v>02.;09.;16.</v>
      </c>
      <c r="M377" s="85" t="str">
        <f>'[30]Nodarbību saraksts'!M17</f>
        <v>13.;20.;27.</v>
      </c>
      <c r="N377" s="85" t="str">
        <f>'[30]Nodarbību saraksts'!N17</f>
        <v>03.;10.;17.;24.</v>
      </c>
      <c r="O377" s="85" t="str">
        <f>'[30]Nodarbību saraksts'!O17</f>
        <v>03.;10.;24.</v>
      </c>
      <c r="P377" s="85" t="str">
        <f>'[30]Nodarbību saraksts'!P17</f>
        <v>07.;14.;21.;28.</v>
      </c>
      <c r="Q377" s="85" t="str">
        <f>'[30]Nodarbību saraksts'!Q17</f>
        <v>05.;12.;19.</v>
      </c>
      <c r="R377" s="85">
        <f>'[30]Nodarbību saraksts'!R17</f>
        <v>0</v>
      </c>
      <c r="S377" s="86">
        <f>'[30]Nodarbību saraksts'!S17</f>
        <v>0.70138888888888884</v>
      </c>
      <c r="T377" s="86">
        <f>'[30]Nodarbību saraksts'!T17</f>
        <v>0.76736111111111116</v>
      </c>
    </row>
    <row r="378" spans="1:20" s="75" customFormat="1" ht="15" customHeight="1">
      <c r="A378" s="58" t="s">
        <v>29</v>
      </c>
      <c r="B378" s="88"/>
      <c r="C378" s="88"/>
      <c r="D378" s="85" t="str">
        <f>'[30]Nodarbību saraksts'!D18</f>
        <v>3.6.</v>
      </c>
      <c r="E378" s="85" t="str">
        <f>'[30]Nodarbību saraksts'!E18</f>
        <v>Vaboles vidusskola</v>
      </c>
      <c r="F378" s="85" t="str">
        <f>'[30]Nodarbību saraksts'!F18</f>
        <v>Vaboles vidusskola</v>
      </c>
      <c r="G378" s="85" t="str">
        <f>'[30]Nodarbību saraksts'!G18</f>
        <v>Vabole,Vaboles pag.,Daugavpils novads</v>
      </c>
      <c r="H378" s="85">
        <f>'[30]Nodarbību saraksts'!H18</f>
        <v>15</v>
      </c>
      <c r="I378" s="85" t="str">
        <f>'[30]Nodarbību saraksts'!I18</f>
        <v>10.;17.;24.</v>
      </c>
      <c r="J378" s="85" t="str">
        <f>'[30]Nodarbību saraksts'!J18</f>
        <v>01.;08.;15.</v>
      </c>
      <c r="K378" s="85" t="str">
        <f>'[30]Nodarbību saraksts'!K18</f>
        <v>05.;12,;12.;26.</v>
      </c>
      <c r="L378" s="85" t="str">
        <f>'[30]Nodarbību saraksts'!L18</f>
        <v>03.;10.;17.</v>
      </c>
      <c r="M378" s="85" t="str">
        <f>'[30]Nodarbību saraksts'!M18</f>
        <v>14.;21.;28.</v>
      </c>
      <c r="N378" s="85" t="str">
        <f>'[30]Nodarbību saraksts'!N18</f>
        <v>04.;11.;18.;25.</v>
      </c>
      <c r="O378" s="85" t="str">
        <f>'[30]Nodarbību saraksts'!O18</f>
        <v>04.;11.;25.</v>
      </c>
      <c r="P378" s="85" t="str">
        <f>'[30]Nodarbību saraksts'!P18</f>
        <v>01.;08.;15.;22.</v>
      </c>
      <c r="Q378" s="85" t="str">
        <f>'[30]Nodarbību saraksts'!Q18</f>
        <v>06.;13.;20.</v>
      </c>
      <c r="R378" s="85">
        <f>'[30]Nodarbību saraksts'!R18</f>
        <v>0</v>
      </c>
      <c r="S378" s="86">
        <f>'[30]Nodarbību saraksts'!S18</f>
        <v>0.625</v>
      </c>
      <c r="T378" s="86">
        <f>'[30]Nodarbību saraksts'!T18</f>
        <v>0.69097222222222221</v>
      </c>
    </row>
    <row r="379" spans="1:20" s="75" customFormat="1" ht="15" customHeight="1">
      <c r="A379" s="58" t="s">
        <v>30</v>
      </c>
      <c r="B379" s="88"/>
      <c r="C379" s="88"/>
      <c r="D379" s="85" t="str">
        <f>'[30]Nodarbību saraksts'!D19</f>
        <v>4.7.</v>
      </c>
      <c r="E379" s="85">
        <f>'[30]Nodarbību saraksts'!E19</f>
        <v>0</v>
      </c>
      <c r="F379" s="85" t="str">
        <f>'[30]Nodarbību saraksts'!F19</f>
        <v>Lāčplēša 20</v>
      </c>
      <c r="G379" s="85" t="str">
        <f>'[30]Nodarbību saraksts'!G19</f>
        <v>Lāčplēša iela 20, Daugavpils</v>
      </c>
      <c r="H379" s="85">
        <f>'[30]Nodarbību saraksts'!H19</f>
        <v>15</v>
      </c>
      <c r="I379" s="85" t="str">
        <f>'[30]Nodarbību saraksts'!I19</f>
        <v>13.;20.;27.</v>
      </c>
      <c r="J379" s="85" t="str">
        <f>'[30]Nodarbību saraksts'!J19</f>
        <v>04.;11.</v>
      </c>
      <c r="K379" s="85" t="str">
        <f>'[30]Nodarbību saraksts'!K19</f>
        <v>08.;15.;22.;29.</v>
      </c>
      <c r="L379" s="85" t="str">
        <f>'[30]Nodarbību saraksts'!L19</f>
        <v>06.;13.;20.</v>
      </c>
      <c r="M379" s="85" t="str">
        <f>'[30]Nodarbību saraksts'!M19</f>
        <v>10.;17.;24.</v>
      </c>
      <c r="N379" s="85" t="str">
        <f>'[30]Nodarbību saraksts'!N19</f>
        <v>07.;14.;21.;21.</v>
      </c>
      <c r="O379" s="85" t="str">
        <f>'[30]Nodarbību saraksts'!O19</f>
        <v>07.;21.;29.</v>
      </c>
      <c r="P379" s="85" t="str">
        <f>'[30]Nodarbību saraksts'!P19</f>
        <v>04.;11.;18.;25.</v>
      </c>
      <c r="Q379" s="85" t="str">
        <f>'[30]Nodarbību saraksts'!Q19</f>
        <v>02.;09.;16.</v>
      </c>
      <c r="R379" s="85">
        <f>'[30]Nodarbību saraksts'!R19</f>
        <v>0</v>
      </c>
      <c r="S379" s="86">
        <f>'[30]Nodarbību saraksts'!S19</f>
        <v>0.69444444444444453</v>
      </c>
      <c r="T379" s="86">
        <f>'[30]Nodarbību saraksts'!T19</f>
        <v>0.76041666666666663</v>
      </c>
    </row>
    <row r="380" spans="1:20" s="75" customFormat="1" ht="15">
      <c r="A380" s="58" t="s">
        <v>31</v>
      </c>
      <c r="B380" s="88"/>
      <c r="C380" s="88"/>
      <c r="D380" s="85">
        <f>'[30]Nodarbību saraksts'!D20</f>
        <v>0</v>
      </c>
      <c r="E380" s="85">
        <f>'[30]Nodarbību saraksts'!E20</f>
        <v>0</v>
      </c>
      <c r="F380" s="85">
        <f>'[30]Nodarbību saraksts'!F20</f>
        <v>0</v>
      </c>
      <c r="G380" s="85">
        <f>'[30]Nodarbību saraksts'!G20</f>
        <v>0</v>
      </c>
      <c r="H380" s="85">
        <f>'[30]Nodarbību saraksts'!H20</f>
        <v>0</v>
      </c>
      <c r="I380" s="85">
        <f>'[30]Nodarbību saraksts'!I20</f>
        <v>0</v>
      </c>
      <c r="J380" s="85">
        <f>'[30]Nodarbību saraksts'!J20</f>
        <v>0</v>
      </c>
      <c r="K380" s="85">
        <f>'[30]Nodarbību saraksts'!K20</f>
        <v>0</v>
      </c>
      <c r="L380" s="85">
        <f>'[30]Nodarbību saraksts'!L20</f>
        <v>0</v>
      </c>
      <c r="M380" s="85">
        <f>'[30]Nodarbību saraksts'!M20</f>
        <v>0</v>
      </c>
      <c r="N380" s="85">
        <f>'[30]Nodarbību saraksts'!N20</f>
        <v>0</v>
      </c>
      <c r="O380" s="85">
        <f>'[30]Nodarbību saraksts'!O20</f>
        <v>0</v>
      </c>
      <c r="P380" s="85">
        <f>'[30]Nodarbību saraksts'!P20</f>
        <v>0</v>
      </c>
      <c r="Q380" s="85">
        <f>'[30]Nodarbību saraksts'!Q20</f>
        <v>0</v>
      </c>
      <c r="R380" s="85">
        <f>'[30]Nodarbību saraksts'!R20</f>
        <v>0</v>
      </c>
      <c r="S380" s="86">
        <f>'[30]Nodarbību saraksts'!S20</f>
        <v>0</v>
      </c>
      <c r="T380" s="86">
        <f>'[30]Nodarbību saraksts'!T20</f>
        <v>0</v>
      </c>
    </row>
    <row r="381" spans="1:20" s="75" customFormat="1" ht="15">
      <c r="A381" s="58" t="s">
        <v>32</v>
      </c>
      <c r="B381" s="88"/>
      <c r="C381" s="88"/>
      <c r="D381" s="85">
        <f>'[30]Nodarbību saraksts'!D21</f>
        <v>0</v>
      </c>
      <c r="E381" s="85">
        <f>'[30]Nodarbību saraksts'!E21</f>
        <v>0</v>
      </c>
      <c r="F381" s="85">
        <f>'[30]Nodarbību saraksts'!F21</f>
        <v>0</v>
      </c>
      <c r="G381" s="85">
        <f>'[30]Nodarbību saraksts'!G21</f>
        <v>0</v>
      </c>
      <c r="H381" s="85">
        <f>'[30]Nodarbību saraksts'!H21</f>
        <v>0</v>
      </c>
      <c r="I381" s="85">
        <f>'[30]Nodarbību saraksts'!I21</f>
        <v>0</v>
      </c>
      <c r="J381" s="85">
        <f>'[30]Nodarbību saraksts'!J21</f>
        <v>0</v>
      </c>
      <c r="K381" s="85">
        <f>'[30]Nodarbību saraksts'!K21</f>
        <v>0</v>
      </c>
      <c r="L381" s="85">
        <f>'[30]Nodarbību saraksts'!L21</f>
        <v>0</v>
      </c>
      <c r="M381" s="85">
        <f>'[30]Nodarbību saraksts'!M21</f>
        <v>0</v>
      </c>
      <c r="N381" s="85">
        <f>'[30]Nodarbību saraksts'!N21</f>
        <v>0</v>
      </c>
      <c r="O381" s="85">
        <f>'[30]Nodarbību saraksts'!O21</f>
        <v>0</v>
      </c>
      <c r="P381" s="85">
        <f>'[30]Nodarbību saraksts'!P21</f>
        <v>0</v>
      </c>
      <c r="Q381" s="85">
        <f>'[30]Nodarbību saraksts'!Q21</f>
        <v>0</v>
      </c>
      <c r="R381" s="85">
        <f>'[30]Nodarbību saraksts'!R21</f>
        <v>0</v>
      </c>
      <c r="S381" s="86">
        <f>'[30]Nodarbību saraksts'!S21</f>
        <v>0</v>
      </c>
      <c r="T381" s="86">
        <f>'[30]Nodarbību saraksts'!T21</f>
        <v>0</v>
      </c>
    </row>
    <row r="382" spans="1:20" s="75" customFormat="1" ht="15">
      <c r="A382" s="58" t="s">
        <v>33</v>
      </c>
      <c r="B382" s="89"/>
      <c r="C382" s="89"/>
      <c r="D382" s="85">
        <f>'[30]Nodarbību saraksts'!D22</f>
        <v>0</v>
      </c>
      <c r="E382" s="85">
        <f>'[30]Nodarbību saraksts'!E22</f>
        <v>0</v>
      </c>
      <c r="F382" s="85">
        <f>'[30]Nodarbību saraksts'!F22</f>
        <v>0</v>
      </c>
      <c r="G382" s="85">
        <f>'[30]Nodarbību saraksts'!G22</f>
        <v>0</v>
      </c>
      <c r="H382" s="85">
        <f>'[30]Nodarbību saraksts'!H22</f>
        <v>0</v>
      </c>
      <c r="I382" s="85">
        <f>'[30]Nodarbību saraksts'!I22</f>
        <v>0</v>
      </c>
      <c r="J382" s="85">
        <f>'[30]Nodarbību saraksts'!J22</f>
        <v>0</v>
      </c>
      <c r="K382" s="85">
        <f>'[30]Nodarbību saraksts'!K22</f>
        <v>0</v>
      </c>
      <c r="L382" s="85">
        <f>'[30]Nodarbību saraksts'!L22</f>
        <v>0</v>
      </c>
      <c r="M382" s="85">
        <f>'[30]Nodarbību saraksts'!M22</f>
        <v>0</v>
      </c>
      <c r="N382" s="85">
        <f>'[30]Nodarbību saraksts'!N22</f>
        <v>0</v>
      </c>
      <c r="O382" s="85">
        <f>'[30]Nodarbību saraksts'!O22</f>
        <v>0</v>
      </c>
      <c r="P382" s="85">
        <f>'[30]Nodarbību saraksts'!P22</f>
        <v>0</v>
      </c>
      <c r="Q382" s="85">
        <f>'[30]Nodarbību saraksts'!Q22</f>
        <v>0</v>
      </c>
      <c r="R382" s="85">
        <f>'[30]Nodarbību saraksts'!R22</f>
        <v>0</v>
      </c>
      <c r="S382" s="86">
        <f>'[30]Nodarbību saraksts'!S22</f>
        <v>0</v>
      </c>
      <c r="T382" s="86">
        <f>'[30]Nodarbību saraksts'!T22</f>
        <v>0</v>
      </c>
    </row>
    <row r="383" spans="1:20" s="75" customFormat="1">
      <c r="A383" s="69"/>
      <c r="B383" s="70"/>
      <c r="C383" s="70"/>
      <c r="D383" s="70"/>
      <c r="E383" s="70"/>
      <c r="F383" s="70"/>
      <c r="G383" s="70"/>
      <c r="H383" s="70">
        <f>SUM(H373:H380)</f>
        <v>100</v>
      </c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</row>
    <row r="384" spans="1:20" s="75" customFormat="1">
      <c r="A384" s="73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</row>
    <row r="385" spans="1:20" s="75" customFormat="1" ht="15" customHeight="1">
      <c r="A385" s="58" t="s">
        <v>22</v>
      </c>
      <c r="B385" s="87" t="str">
        <f>'[31]Nodarbību saraksts'!B13</f>
        <v>Pēteris Šņukuts</v>
      </c>
      <c r="C385" s="87">
        <f>'[31]Nodarbību saraksts'!C13</f>
        <v>25619677</v>
      </c>
      <c r="D385" s="85" t="str">
        <f>'[31]Nodarbību saraksts'!D13</f>
        <v>1.2.</v>
      </c>
      <c r="E385" s="85">
        <f>'[31]Nodarbību saraksts'!E13</f>
        <v>0</v>
      </c>
      <c r="F385" s="85" t="str">
        <f>'[31]Nodarbību saraksts'!F13</f>
        <v>Dagdas vidusskola</v>
      </c>
      <c r="G385" s="85" t="str">
        <f>'[31]Nodarbību saraksts'!G13</f>
        <v>Mičurina iela 3a, Dagda</v>
      </c>
      <c r="H385" s="85">
        <f>'[31]Nodarbību saraksts'!H13</f>
        <v>18</v>
      </c>
      <c r="I385" s="85" t="str">
        <f>'[31]Nodarbību saraksts'!I13</f>
        <v>13.;20.;27.;</v>
      </c>
      <c r="J385" s="85" t="str">
        <f>'[31]Nodarbību saraksts'!J13</f>
        <v>05.;12.;26.;</v>
      </c>
      <c r="K385" s="85" t="str">
        <f>'[31]Nodarbību saraksts'!K13</f>
        <v>02.;09.;16.; 23.;</v>
      </c>
      <c r="L385" s="85" t="str">
        <f>'[31]Nodarbību saraksts'!L13</f>
        <v>07.;14.;21.;</v>
      </c>
      <c r="M385" s="85" t="str">
        <f>'[31]Nodarbību saraksts'!M13</f>
        <v>11.;18.;25.;</v>
      </c>
      <c r="N385" s="85" t="str">
        <f>'[31]Nodarbību saraksts'!N13</f>
        <v>01.;08.;15.;22.;</v>
      </c>
      <c r="O385" s="85" t="str">
        <f>'[31]Nodarbību saraksts'!O13</f>
        <v>01.;08.;22.;</v>
      </c>
      <c r="P385" s="85" t="str">
        <f>'[31]Nodarbību saraksts'!P13</f>
        <v>05.;12.;19.;</v>
      </c>
      <c r="Q385" s="85" t="str">
        <f>'[31]Nodarbību saraksts'!Q13</f>
        <v>10.;17.;24.;</v>
      </c>
      <c r="R385" s="85">
        <f>'[31]Nodarbību saraksts'!R13</f>
        <v>0</v>
      </c>
      <c r="S385" s="86">
        <f>'[31]Nodarbību saraksts'!S13</f>
        <v>0.54166666666666663</v>
      </c>
      <c r="T385" s="86">
        <f>'[31]Nodarbību saraksts'!T13</f>
        <v>0.60416666666666663</v>
      </c>
    </row>
    <row r="386" spans="1:20" s="75" customFormat="1" ht="15" customHeight="1">
      <c r="A386" s="58" t="s">
        <v>24</v>
      </c>
      <c r="B386" s="88"/>
      <c r="C386" s="88"/>
      <c r="D386" s="85" t="str">
        <f>'[31]Nodarbību saraksts'!D14</f>
        <v>2.4.</v>
      </c>
      <c r="E386" s="85">
        <f>'[31]Nodarbību saraksts'!E14</f>
        <v>0</v>
      </c>
      <c r="F386" s="85" t="str">
        <f>'[31]Nodarbību saraksts'!F14</f>
        <v>Dagdas vidusskola</v>
      </c>
      <c r="G386" s="85" t="str">
        <f>'[31]Nodarbību saraksts'!G14</f>
        <v>Mičurina iela 3a, Dagda</v>
      </c>
      <c r="H386" s="85">
        <f>'[31]Nodarbību saraksts'!H14</f>
        <v>15</v>
      </c>
      <c r="I386" s="85" t="str">
        <f>'[31]Nodarbību saraksts'!I14</f>
        <v>14.;21.;28.;</v>
      </c>
      <c r="J386" s="85" t="str">
        <f>'[31]Nodarbību saraksts'!J14</f>
        <v>05.;12.;26.;</v>
      </c>
      <c r="K386" s="85" t="str">
        <f>'[31]Nodarbību saraksts'!K14</f>
        <v>02.;09.;16.; 23.;</v>
      </c>
      <c r="L386" s="85" t="str">
        <f>'[31]Nodarbību saraksts'!L14</f>
        <v>07.;14.;21.;</v>
      </c>
      <c r="M386" s="85" t="str">
        <f>'[31]Nodarbību saraksts'!M14</f>
        <v>11.;18.;25.;</v>
      </c>
      <c r="N386" s="85" t="str">
        <f>'[31]Nodarbību saraksts'!N14</f>
        <v>01.;08.;15.;22.;</v>
      </c>
      <c r="O386" s="85" t="str">
        <f>'[31]Nodarbību saraksts'!O14</f>
        <v>01.;08.;22.;</v>
      </c>
      <c r="P386" s="85" t="str">
        <f>'[31]Nodarbību saraksts'!P14</f>
        <v>05.;12.;19.;</v>
      </c>
      <c r="Q386" s="85" t="str">
        <f>'[31]Nodarbību saraksts'!Q14</f>
        <v>10.;17.;24.;</v>
      </c>
      <c r="R386" s="85">
        <f>'[31]Nodarbību saraksts'!R14</f>
        <v>0</v>
      </c>
      <c r="S386" s="86">
        <f>'[31]Nodarbību saraksts'!S14</f>
        <v>0.60416666666666663</v>
      </c>
      <c r="T386" s="86">
        <f>'[31]Nodarbību saraksts'!T14</f>
        <v>0.66319444444444442</v>
      </c>
    </row>
    <row r="387" spans="1:20" s="75" customFormat="1" ht="15" customHeight="1">
      <c r="A387" s="58" t="s">
        <v>25</v>
      </c>
      <c r="B387" s="88"/>
      <c r="C387" s="88"/>
      <c r="D387" s="85" t="str">
        <f>'[31]Nodarbību saraksts'!D15</f>
        <v>3.5.</v>
      </c>
      <c r="E387" s="85">
        <f>'[31]Nodarbību saraksts'!E15</f>
        <v>0</v>
      </c>
      <c r="F387" s="85" t="str">
        <f>'[31]Nodarbību saraksts'!F15</f>
        <v>Dagdas vidusskola</v>
      </c>
      <c r="G387" s="85" t="str">
        <f>'[31]Nodarbību saraksts'!G15</f>
        <v>Mičurina iela 3a, Dagda</v>
      </c>
      <c r="H387" s="85">
        <f>'[31]Nodarbību saraksts'!H15</f>
        <v>15</v>
      </c>
      <c r="I387" s="85" t="str">
        <f>'[31]Nodarbību saraksts'!I15</f>
        <v>14.;21.;28.;</v>
      </c>
      <c r="J387" s="85" t="str">
        <f>'[31]Nodarbību saraksts'!J15</f>
        <v>06.;13.;27.;</v>
      </c>
      <c r="K387" s="85" t="str">
        <f>'[31]Nodarbību saraksts'!K15</f>
        <v>03.;10.;17.; 24.;</v>
      </c>
      <c r="L387" s="85" t="str">
        <f>'[31]Nodarbību saraksts'!L15</f>
        <v>01.;08.;15.;</v>
      </c>
      <c r="M387" s="85" t="str">
        <f>'[31]Nodarbību saraksts'!M15</f>
        <v>12.;19.;26.;</v>
      </c>
      <c r="N387" s="85" t="str">
        <f>'[31]Nodarbību saraksts'!N15</f>
        <v>02.;09.;16.;23.;</v>
      </c>
      <c r="O387" s="85" t="str">
        <f>'[31]Nodarbību saraksts'!O15</f>
        <v>02.;09.;30.;</v>
      </c>
      <c r="P387" s="85" t="str">
        <f>'[31]Nodarbību saraksts'!P15</f>
        <v>06.;13.;27.;</v>
      </c>
      <c r="Q387" s="85" t="str">
        <f>'[31]Nodarbību saraksts'!Q15</f>
        <v>11.;18.;25.;</v>
      </c>
      <c r="R387" s="85">
        <f>'[31]Nodarbību saraksts'!R15</f>
        <v>0</v>
      </c>
      <c r="S387" s="86">
        <f>'[31]Nodarbību saraksts'!S15</f>
        <v>0.5625</v>
      </c>
      <c r="T387" s="86">
        <f>'[31]Nodarbību saraksts'!T15</f>
        <v>0.62152777777777779</v>
      </c>
    </row>
    <row r="388" spans="1:20" s="75" customFormat="1" ht="15" customHeight="1">
      <c r="A388" s="58" t="s">
        <v>27</v>
      </c>
      <c r="B388" s="88"/>
      <c r="C388" s="88"/>
      <c r="D388" s="85" t="str">
        <f>'[31]Nodarbību saraksts'!D16</f>
        <v>3.6.</v>
      </c>
      <c r="E388" s="85">
        <f>'[31]Nodarbību saraksts'!E16</f>
        <v>0</v>
      </c>
      <c r="F388" s="85" t="str">
        <f>'[31]Nodarbību saraksts'!F16</f>
        <v>Dagdas vidusskola</v>
      </c>
      <c r="G388" s="85" t="str">
        <f>'[31]Nodarbību saraksts'!G16</f>
        <v>Mičurina iela 3a, Dagda</v>
      </c>
      <c r="H388" s="85">
        <f>'[31]Nodarbību saraksts'!H16</f>
        <v>16</v>
      </c>
      <c r="I388" s="85" t="str">
        <f>'[31]Nodarbību saraksts'!I16</f>
        <v>13.;20.;27.;</v>
      </c>
      <c r="J388" s="85" t="str">
        <f>'[31]Nodarbību saraksts'!J16</f>
        <v>04.;11.;25.;</v>
      </c>
      <c r="K388" s="85" t="str">
        <f>'[31]Nodarbību saraksts'!K16</f>
        <v>01.;08.;15.; 22.;</v>
      </c>
      <c r="L388" s="85" t="str">
        <f>'[31]Nodarbību saraksts'!L16</f>
        <v>06.;13.;20.;</v>
      </c>
      <c r="M388" s="85" t="str">
        <f>'[31]Nodarbību saraksts'!M16</f>
        <v>10.;17.;24.;</v>
      </c>
      <c r="N388" s="85" t="str">
        <f>'[31]Nodarbību saraksts'!N16</f>
        <v>07.;14.;21.;28.;</v>
      </c>
      <c r="O388" s="85" t="str">
        <f>'[31]Nodarbību saraksts'!O16</f>
        <v>07.;21.;28.;</v>
      </c>
      <c r="P388" s="85" t="str">
        <f>'[31]Nodarbību saraksts'!P16</f>
        <v>04.;11.;25.;</v>
      </c>
      <c r="Q388" s="85" t="str">
        <f>'[31]Nodarbību saraksts'!Q16</f>
        <v>09.;16.;30.;</v>
      </c>
      <c r="R388" s="85">
        <f>'[31]Nodarbību saraksts'!R16</f>
        <v>0</v>
      </c>
      <c r="S388" s="86">
        <f>'[31]Nodarbību saraksts'!S16</f>
        <v>0.5625</v>
      </c>
      <c r="T388" s="86">
        <f>'[31]Nodarbību saraksts'!T16</f>
        <v>0.62152777777777779</v>
      </c>
    </row>
    <row r="389" spans="1:20" s="75" customFormat="1" ht="15" customHeight="1">
      <c r="A389" s="58" t="s">
        <v>28</v>
      </c>
      <c r="B389" s="88"/>
      <c r="C389" s="88"/>
      <c r="D389" s="85" t="str">
        <f>'[31]Nodarbību saraksts'!D17</f>
        <v>4.8.</v>
      </c>
      <c r="E389" s="85">
        <f>'[31]Nodarbību saraksts'!E17</f>
        <v>0</v>
      </c>
      <c r="F389" s="85" t="str">
        <f>'[31]Nodarbību saraksts'!F17</f>
        <v>Dagdas vidusskola</v>
      </c>
      <c r="G389" s="85" t="str">
        <f>'[31]Nodarbību saraksts'!G17</f>
        <v>Mičurina iela 3a, Dagda</v>
      </c>
      <c r="H389" s="85">
        <f>'[31]Nodarbību saraksts'!H17</f>
        <v>22</v>
      </c>
      <c r="I389" s="85" t="str">
        <f>'[31]Nodarbību saraksts'!I17</f>
        <v>15.;22.;29.;</v>
      </c>
      <c r="J389" s="85" t="str">
        <f>'[31]Nodarbību saraksts'!J17</f>
        <v>06.;13.;27.;</v>
      </c>
      <c r="K389" s="85" t="str">
        <f>'[31]Nodarbību saraksts'!K17</f>
        <v>03.;10.;17.; 24.;</v>
      </c>
      <c r="L389" s="85" t="str">
        <f>'[31]Nodarbību saraksts'!L17</f>
        <v>01.;08.;15.;</v>
      </c>
      <c r="M389" s="85" t="str">
        <f>'[31]Nodarbību saraksts'!M17</f>
        <v>12.;19.;26.;</v>
      </c>
      <c r="N389" s="85" t="str">
        <f>'[31]Nodarbību saraksts'!N17</f>
        <v>02.;09.;16.;23.;</v>
      </c>
      <c r="O389" s="85" t="str">
        <f>'[31]Nodarbību saraksts'!O17</f>
        <v>02.;09.;23.;</v>
      </c>
      <c r="P389" s="85" t="str">
        <f>'[31]Nodarbību saraksts'!P17</f>
        <v>06.;13.;27.;</v>
      </c>
      <c r="Q389" s="85" t="str">
        <f>'[31]Nodarbību saraksts'!Q17</f>
        <v>11.;18.;25.;</v>
      </c>
      <c r="R389" s="85">
        <f>'[31]Nodarbību saraksts'!R17</f>
        <v>0</v>
      </c>
      <c r="S389" s="86">
        <f>'[31]Nodarbību saraksts'!S17</f>
        <v>0.62152777777777779</v>
      </c>
      <c r="T389" s="86">
        <f>'[31]Nodarbību saraksts'!T17</f>
        <v>0.68055555555555547</v>
      </c>
    </row>
    <row r="390" spans="1:20" s="75" customFormat="1" ht="30">
      <c r="A390" s="58" t="s">
        <v>29</v>
      </c>
      <c r="B390" s="88"/>
      <c r="C390" s="88"/>
      <c r="D390" s="85" t="str">
        <f>'[31]Nodarbību saraksts'!D18</f>
        <v>VAM 1.MG</v>
      </c>
      <c r="E390" s="85" t="str">
        <f>'[31]Nodarbību saraksts'!E18</f>
        <v>D2-09</v>
      </c>
      <c r="F390" s="85" t="str">
        <f>'[31]Nodarbību saraksts'!F18</f>
        <v>Daugavpils būvniecības tehnikums, Dagda</v>
      </c>
      <c r="G390" s="85" t="str">
        <f>'[31]Nodarbību saraksts'!G18</f>
        <v>Brīvības iela 3, Dagda</v>
      </c>
      <c r="H390" s="85">
        <f>'[31]Nodarbību saraksts'!H18</f>
        <v>12</v>
      </c>
      <c r="I390" s="85" t="str">
        <f>'[31]Nodarbību saraksts'!I18</f>
        <v>16.;</v>
      </c>
      <c r="J390" s="85" t="str">
        <f>'[31]Nodarbību saraksts'!J18</f>
        <v>07.;</v>
      </c>
      <c r="K390" s="85" t="str">
        <f>'[31]Nodarbību saraksts'!K18</f>
        <v>04.;</v>
      </c>
      <c r="L390" s="85" t="str">
        <f>'[31]Nodarbību saraksts'!L18</f>
        <v>06.;</v>
      </c>
      <c r="M390" s="85" t="str">
        <f>'[31]Nodarbību saraksts'!M18</f>
        <v>13.;</v>
      </c>
      <c r="N390" s="85" t="str">
        <f>'[31]Nodarbību saraksts'!N18</f>
        <v>03.;</v>
      </c>
      <c r="O390" s="85" t="str">
        <f>'[31]Nodarbību saraksts'!O18</f>
        <v>03.;</v>
      </c>
      <c r="P390" s="85" t="str">
        <f>'[31]Nodarbību saraksts'!P18</f>
        <v>07.;</v>
      </c>
      <c r="Q390" s="85" t="str">
        <f>'[31]Nodarbību saraksts'!Q18</f>
        <v>05.;</v>
      </c>
      <c r="R390" s="85">
        <f>'[31]Nodarbību saraksts'!R18</f>
        <v>0</v>
      </c>
      <c r="S390" s="86">
        <f>'[31]Nodarbību saraksts'!S18</f>
        <v>0.35416666666666669</v>
      </c>
      <c r="T390" s="86">
        <f>'[31]Nodarbību saraksts'!T18</f>
        <v>0.64583333333333337</v>
      </c>
    </row>
    <row r="391" spans="1:20" s="75" customFormat="1" ht="30">
      <c r="A391" s="58" t="s">
        <v>30</v>
      </c>
      <c r="B391" s="88"/>
      <c r="C391" s="88"/>
      <c r="D391" s="85" t="str">
        <f>'[31]Nodarbību saraksts'!D19</f>
        <v>VAM 1.MG</v>
      </c>
      <c r="E391" s="85" t="str">
        <f>'[31]Nodarbību saraksts'!E19</f>
        <v>D2-15</v>
      </c>
      <c r="F391" s="85" t="str">
        <f>'[31]Nodarbību saraksts'!F19</f>
        <v>Daugavpils būvniecības tehnikums, Dagda</v>
      </c>
      <c r="G391" s="85" t="str">
        <f>'[31]Nodarbību saraksts'!G19</f>
        <v>Brīvības iela 3, Dagda</v>
      </c>
      <c r="H391" s="85">
        <f>'[31]Nodarbību saraksts'!H19</f>
        <v>10</v>
      </c>
      <c r="I391" s="85" t="str">
        <f>'[31]Nodarbību saraksts'!I19</f>
        <v>23.;</v>
      </c>
      <c r="J391" s="85" t="str">
        <f>'[31]Nodarbību saraksts'!J19</f>
        <v>14.;</v>
      </c>
      <c r="K391" s="85" t="str">
        <f>'[31]Nodarbību saraksts'!K19</f>
        <v>11.;</v>
      </c>
      <c r="L391" s="85" t="str">
        <f>'[31]Nodarbību saraksts'!L19</f>
        <v>09.;</v>
      </c>
      <c r="M391" s="85" t="str">
        <f>'[31]Nodarbību saraksts'!M19</f>
        <v>20.;</v>
      </c>
      <c r="N391" s="85" t="str">
        <f>'[31]Nodarbību saraksts'!N19</f>
        <v>10.;</v>
      </c>
      <c r="O391" s="85" t="str">
        <f>'[31]Nodarbību saraksts'!O19</f>
        <v>10.;</v>
      </c>
      <c r="P391" s="85" t="str">
        <f>'[31]Nodarbību saraksts'!P19</f>
        <v>14.;</v>
      </c>
      <c r="Q391" s="85" t="str">
        <f>'[31]Nodarbību saraksts'!Q19</f>
        <v>12.;</v>
      </c>
      <c r="R391" s="85">
        <f>'[31]Nodarbību saraksts'!R19</f>
        <v>0</v>
      </c>
      <c r="S391" s="86">
        <f>'[31]Nodarbību saraksts'!S19</f>
        <v>0.35416666666666669</v>
      </c>
      <c r="T391" s="86">
        <f>'[31]Nodarbību saraksts'!T19</f>
        <v>0.64583333333333337</v>
      </c>
    </row>
    <row r="392" spans="1:20" s="75" customFormat="1" ht="30">
      <c r="A392" s="58" t="s">
        <v>31</v>
      </c>
      <c r="B392" s="88"/>
      <c r="C392" s="88"/>
      <c r="D392" s="85" t="str">
        <f>'[31]Nodarbību saraksts'!D20</f>
        <v>VAM 2.MG</v>
      </c>
      <c r="E392" s="85">
        <f>'[31]Nodarbību saraksts'!E20</f>
        <v>0</v>
      </c>
      <c r="F392" s="85" t="str">
        <f>'[31]Nodarbību saraksts'!F20</f>
        <v>Daugavpils būvniecības tehnikums, Dagda</v>
      </c>
      <c r="G392" s="85" t="str">
        <f>'[31]Nodarbību saraksts'!G20</f>
        <v>Brīvības iela 3, Dagda</v>
      </c>
      <c r="H392" s="85">
        <f>'[31]Nodarbību saraksts'!H20</f>
        <v>8</v>
      </c>
      <c r="I392" s="85" t="str">
        <f>'[31]Nodarbību saraksts'!I20</f>
        <v>30.;</v>
      </c>
      <c r="J392" s="85" t="str">
        <f>'[31]Nodarbību saraksts'!J20</f>
        <v>28.;</v>
      </c>
      <c r="K392" s="85" t="str">
        <f>'[31]Nodarbību saraksts'!K20</f>
        <v>25.;</v>
      </c>
      <c r="L392" s="85" t="str">
        <f>'[31]Nodarbību saraksts'!L20</f>
        <v>17.;</v>
      </c>
      <c r="M392" s="85" t="str">
        <f>'[31]Nodarbību saraksts'!M20</f>
        <v>27.;</v>
      </c>
      <c r="N392" s="85" t="str">
        <f>'[31]Nodarbību saraksts'!N20</f>
        <v>17.;</v>
      </c>
      <c r="O392" s="85" t="str">
        <f>'[31]Nodarbību saraksts'!O20</f>
        <v>24;</v>
      </c>
      <c r="P392" s="85" t="str">
        <f>'[31]Nodarbību saraksts'!P20</f>
        <v>08;</v>
      </c>
      <c r="Q392" s="85" t="str">
        <f>'[31]Nodarbību saraksts'!Q20</f>
        <v>19.;</v>
      </c>
      <c r="R392" s="85">
        <f>'[31]Nodarbību saraksts'!R20</f>
        <v>0</v>
      </c>
      <c r="S392" s="86">
        <f>'[31]Nodarbību saraksts'!S20</f>
        <v>0.35416666666666669</v>
      </c>
      <c r="T392" s="86">
        <f>'[31]Nodarbību saraksts'!T20</f>
        <v>0.64583333333333337</v>
      </c>
    </row>
    <row r="393" spans="1:20" s="75" customFormat="1" ht="30" customHeight="1">
      <c r="A393" s="58" t="s">
        <v>32</v>
      </c>
      <c r="B393" s="88"/>
      <c r="C393" s="88"/>
      <c r="D393" s="85" t="str">
        <f>'[31]Nodarbību saraksts'!D21</f>
        <v>Slodze -0,05</v>
      </c>
      <c r="E393" s="85">
        <f>'[31]Nodarbību saraksts'!E21</f>
        <v>0</v>
      </c>
      <c r="F393" s="85">
        <f>'[31]Nodarbību saraksts'!F21</f>
        <v>0</v>
      </c>
      <c r="G393" s="85">
        <f>'[31]Nodarbību saraksts'!G21</f>
        <v>0</v>
      </c>
      <c r="H393" s="85">
        <f>'[31]Nodarbību saraksts'!H21</f>
        <v>0</v>
      </c>
      <c r="I393" s="85">
        <f>'[31]Nodarbību saraksts'!I21</f>
        <v>0</v>
      </c>
      <c r="J393" s="85">
        <f>'[31]Nodarbību saraksts'!J21</f>
        <v>0</v>
      </c>
      <c r="K393" s="85">
        <f>'[31]Nodarbību saraksts'!K21</f>
        <v>0</v>
      </c>
      <c r="L393" s="85">
        <f>'[31]Nodarbību saraksts'!L21</f>
        <v>0</v>
      </c>
      <c r="M393" s="85">
        <f>'[31]Nodarbību saraksts'!M21</f>
        <v>0</v>
      </c>
      <c r="N393" s="85">
        <f>'[31]Nodarbību saraksts'!N21</f>
        <v>0</v>
      </c>
      <c r="O393" s="85">
        <f>'[31]Nodarbību saraksts'!O21</f>
        <v>0</v>
      </c>
      <c r="P393" s="85">
        <f>'[31]Nodarbību saraksts'!P21</f>
        <v>0</v>
      </c>
      <c r="Q393" s="85">
        <f>'[31]Nodarbību saraksts'!Q21</f>
        <v>0</v>
      </c>
      <c r="R393" s="85">
        <f>'[31]Nodarbību saraksts'!R21</f>
        <v>0</v>
      </c>
      <c r="S393" s="86">
        <f>'[31]Nodarbību saraksts'!S21</f>
        <v>0</v>
      </c>
      <c r="T393" s="86">
        <f>'[31]Nodarbību saraksts'!T21</f>
        <v>0</v>
      </c>
    </row>
    <row r="394" spans="1:20" s="75" customFormat="1" ht="15">
      <c r="A394" s="58" t="s">
        <v>33</v>
      </c>
      <c r="B394" s="89"/>
      <c r="C394" s="89"/>
      <c r="D394" s="85">
        <f>'[31]Nodarbību saraksts'!D22</f>
        <v>0</v>
      </c>
      <c r="E394" s="85">
        <f>'[31]Nodarbību saraksts'!E22</f>
        <v>0</v>
      </c>
      <c r="F394" s="85">
        <f>'[31]Nodarbību saraksts'!F22</f>
        <v>0</v>
      </c>
      <c r="G394" s="85">
        <f>'[31]Nodarbību saraksts'!G22</f>
        <v>0</v>
      </c>
      <c r="H394" s="85">
        <f>'[31]Nodarbību saraksts'!H22</f>
        <v>0</v>
      </c>
      <c r="I394" s="85">
        <f>'[31]Nodarbību saraksts'!I22</f>
        <v>0</v>
      </c>
      <c r="J394" s="85">
        <f>'[31]Nodarbību saraksts'!J22</f>
        <v>0</v>
      </c>
      <c r="K394" s="85">
        <f>'[31]Nodarbību saraksts'!K22</f>
        <v>0</v>
      </c>
      <c r="L394" s="85">
        <f>'[31]Nodarbību saraksts'!L22</f>
        <v>0</v>
      </c>
      <c r="M394" s="85">
        <f>'[31]Nodarbību saraksts'!M22</f>
        <v>0</v>
      </c>
      <c r="N394" s="85">
        <f>'[31]Nodarbību saraksts'!N22</f>
        <v>0</v>
      </c>
      <c r="O394" s="85">
        <f>'[31]Nodarbību saraksts'!O22</f>
        <v>0</v>
      </c>
      <c r="P394" s="85">
        <f>'[31]Nodarbību saraksts'!P22</f>
        <v>0</v>
      </c>
      <c r="Q394" s="85">
        <f>'[31]Nodarbību saraksts'!Q22</f>
        <v>0</v>
      </c>
      <c r="R394" s="85">
        <f>'[31]Nodarbību saraksts'!R22</f>
        <v>0</v>
      </c>
      <c r="S394" s="86">
        <f>'[31]Nodarbību saraksts'!S22</f>
        <v>0</v>
      </c>
      <c r="T394" s="86">
        <f>'[31]Nodarbību saraksts'!T22</f>
        <v>0</v>
      </c>
    </row>
    <row r="395" spans="1:20" s="75" customFormat="1">
      <c r="A395" s="69"/>
      <c r="B395" s="70"/>
      <c r="C395" s="70"/>
      <c r="D395" s="70"/>
      <c r="E395" s="70"/>
      <c r="F395" s="70"/>
      <c r="G395" s="70"/>
      <c r="H395" s="70">
        <f>SUM(H385:H392)</f>
        <v>116</v>
      </c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</row>
    <row r="396" spans="1:20" s="75" customFormat="1">
      <c r="A396" s="73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</row>
    <row r="397" spans="1:20" s="75" customFormat="1" ht="15" customHeight="1">
      <c r="A397" s="58" t="s">
        <v>22</v>
      </c>
      <c r="B397" s="87" t="str">
        <f>'[32]Nodarbību saraksts'!B13</f>
        <v>Diāna Vucāne</v>
      </c>
      <c r="C397" s="87">
        <f>'[32]Nodarbību saraksts'!C13</f>
        <v>25658817</v>
      </c>
      <c r="D397" s="85" t="str">
        <f>'[32]Nodarbību saraksts'!D13</f>
        <v>1.1.</v>
      </c>
      <c r="E397" s="85" t="str">
        <f>'[32]Nodarbību saraksts'!E13</f>
        <v>Preiļu 1.2.</v>
      </c>
      <c r="F397" s="85" t="str">
        <f>'[32]Nodarbību saraksts'!F13</f>
        <v>Preiļu 1. pamatskola</v>
      </c>
      <c r="G397" s="85" t="str">
        <f>'[32]Nodarbību saraksts'!G13</f>
        <v>Daugavpils iela 34, Preiļi</v>
      </c>
      <c r="H397" s="85">
        <f>'[32]Nodarbību saraksts'!H13</f>
        <v>15</v>
      </c>
      <c r="I397" s="85" t="str">
        <f>'[32]Nodarbību saraksts'!I13</f>
        <v>15.;22.;29.</v>
      </c>
      <c r="J397" s="85" t="str">
        <f>'[32]Nodarbību saraksts'!J13</f>
        <v>06.;13.;27.</v>
      </c>
      <c r="K397" s="85" t="str">
        <f>'[32]Nodarbību saraksts'!K13</f>
        <v>03.;10.;17.;24.</v>
      </c>
      <c r="L397" s="85" t="str">
        <f>'[32]Nodarbību saraksts'!L13</f>
        <v>01.;08.;15.</v>
      </c>
      <c r="M397" s="85" t="str">
        <f>'[32]Nodarbību saraksts'!M13</f>
        <v>12..; 19..</v>
      </c>
      <c r="N397" s="85" t="str">
        <f>'[32]Nodarbību saraksts'!N13</f>
        <v>01.;08.;15.;22.</v>
      </c>
      <c r="O397" s="85" t="str">
        <f>'[32]Nodarbību saraksts'!O13</f>
        <v>01.; 08.; 22.</v>
      </c>
      <c r="P397" s="85" t="str">
        <f>'[32]Nodarbību saraksts'!P13</f>
        <v>05.; 12.; 19.; 26.</v>
      </c>
      <c r="Q397" s="85">
        <f>'[32]Nodarbību saraksts'!Q13</f>
        <v>0</v>
      </c>
      <c r="R397" s="85">
        <f>'[32]Nodarbību saraksts'!R13</f>
        <v>0</v>
      </c>
      <c r="S397" s="86">
        <f>'[32]Nodarbību saraksts'!S13</f>
        <v>0.54166666666666663</v>
      </c>
      <c r="T397" s="86">
        <f>'[32]Nodarbību saraksts'!T13</f>
        <v>0.60763888888888895</v>
      </c>
    </row>
    <row r="398" spans="1:20" s="75" customFormat="1" ht="15" customHeight="1">
      <c r="A398" s="58" t="s">
        <v>24</v>
      </c>
      <c r="B398" s="88"/>
      <c r="C398" s="88"/>
      <c r="D398" s="85" t="str">
        <f>'[32]Nodarbību saraksts'!D14</f>
        <v>1.1.</v>
      </c>
      <c r="E398" s="85" t="str">
        <f>'[32]Nodarbību saraksts'!E14</f>
        <v>Preiļu 1.2.2.</v>
      </c>
      <c r="F398" s="85" t="str">
        <f>'[32]Nodarbību saraksts'!F14</f>
        <v>Preiļu 1. pamatskola</v>
      </c>
      <c r="G398" s="85" t="str">
        <f>'[32]Nodarbību saraksts'!G14</f>
        <v>Daugavpils iela 34, Preiļi</v>
      </c>
      <c r="H398" s="85">
        <f>'[32]Nodarbību saraksts'!H14</f>
        <v>15</v>
      </c>
      <c r="I398" s="85" t="str">
        <f>'[32]Nodarbību saraksts'!I14</f>
        <v>15.;22.;29.</v>
      </c>
      <c r="J398" s="85" t="str">
        <f>'[32]Nodarbību saraksts'!J14</f>
        <v>06.;13.;27.</v>
      </c>
      <c r="K398" s="85" t="str">
        <f>'[32]Nodarbību saraksts'!K14</f>
        <v>03.;10.;17.;24.</v>
      </c>
      <c r="L398" s="85" t="str">
        <f>'[32]Nodarbību saraksts'!L14</f>
        <v>01.:08.;15.</v>
      </c>
      <c r="M398" s="85" t="str">
        <f>'[32]Nodarbību saraksts'!M14</f>
        <v>12.; 19.</v>
      </c>
      <c r="N398" s="85" t="str">
        <f>'[32]Nodarbību saraksts'!N14</f>
        <v>01.;08.;15.;22.</v>
      </c>
      <c r="O398" s="85" t="str">
        <f>'[32]Nodarbību saraksts'!O14</f>
        <v>01.; 08. 22.</v>
      </c>
      <c r="P398" s="85" t="str">
        <f>'[32]Nodarbību saraksts'!P14</f>
        <v>05.; 12.; 19.; 26.</v>
      </c>
      <c r="Q398" s="85">
        <f>'[32]Nodarbību saraksts'!Q14</f>
        <v>0</v>
      </c>
      <c r="R398" s="85">
        <f>'[32]Nodarbību saraksts'!R14</f>
        <v>0</v>
      </c>
      <c r="S398" s="86">
        <f>'[32]Nodarbību saraksts'!S14</f>
        <v>0.61458333333333337</v>
      </c>
      <c r="T398" s="86">
        <f>'[32]Nodarbību saraksts'!T14</f>
        <v>0.68055555555555547</v>
      </c>
    </row>
    <row r="399" spans="1:20" s="75" customFormat="1" ht="15" customHeight="1">
      <c r="A399" s="58" t="s">
        <v>25</v>
      </c>
      <c r="B399" s="88"/>
      <c r="C399" s="88"/>
      <c r="D399" s="85" t="str">
        <f>'[32]Nodarbību saraksts'!D15</f>
        <v>1.1.</v>
      </c>
      <c r="E399" s="85" t="str">
        <f>'[32]Nodarbību saraksts'!E15</f>
        <v>Līvāni 2.1.</v>
      </c>
      <c r="F399" s="85" t="str">
        <f>'[32]Nodarbību saraksts'!F15</f>
        <v>Līvānu 2. vidusskola</v>
      </c>
      <c r="G399" s="85" t="str">
        <f>'[32]Nodarbību saraksts'!G15</f>
        <v>Rīgas iela 103, Līvāni</v>
      </c>
      <c r="H399" s="85">
        <f>'[32]Nodarbību saraksts'!H15</f>
        <v>15</v>
      </c>
      <c r="I399" s="85" t="str">
        <f>'[32]Nodarbību saraksts'!I15</f>
        <v>16.;23.;30.</v>
      </c>
      <c r="J399" s="85" t="str">
        <f>'[32]Nodarbību saraksts'!J15</f>
        <v>07.;14.;28.</v>
      </c>
      <c r="K399" s="85" t="str">
        <f>'[32]Nodarbību saraksts'!K15</f>
        <v>04.;11.;18.;25.</v>
      </c>
      <c r="L399" s="85" t="str">
        <f>'[32]Nodarbību saraksts'!L15</f>
        <v>02.;09.;16.</v>
      </c>
      <c r="M399" s="85" t="str">
        <f>'[32]Nodarbību saraksts'!M15</f>
        <v>13.; 20.</v>
      </c>
      <c r="N399" s="85" t="str">
        <f>'[32]Nodarbību saraksts'!N15</f>
        <v>03.:10.;17.</v>
      </c>
      <c r="O399" s="85" t="str">
        <f>'[32]Nodarbību saraksts'!O15</f>
        <v>03.; 10.; 24.</v>
      </c>
      <c r="P399" s="85" t="str">
        <f>'[32]Nodarbību saraksts'!P15</f>
        <v xml:space="preserve">07.; 14.; 21.; </v>
      </c>
      <c r="Q399" s="85">
        <f>'[32]Nodarbību saraksts'!Q15</f>
        <v>0</v>
      </c>
      <c r="R399" s="85">
        <f>'[32]Nodarbību saraksts'!R15</f>
        <v>0</v>
      </c>
      <c r="S399" s="86">
        <f>'[32]Nodarbību saraksts'!S15</f>
        <v>0.58333333333333337</v>
      </c>
      <c r="T399" s="86">
        <f>'[32]Nodarbību saraksts'!T15</f>
        <v>0.64930555555555558</v>
      </c>
    </row>
    <row r="400" spans="1:20" s="75" customFormat="1" ht="15" customHeight="1">
      <c r="A400" s="58" t="s">
        <v>27</v>
      </c>
      <c r="B400" s="88"/>
      <c r="C400" s="88"/>
      <c r="D400" s="85" t="str">
        <f>'[32]Nodarbību saraksts'!D16</f>
        <v>1.1.</v>
      </c>
      <c r="E400" s="85" t="str">
        <f>'[32]Nodarbību saraksts'!E16</f>
        <v>Rožupe 1.1.</v>
      </c>
      <c r="F400" s="85" t="str">
        <f>'[32]Nodarbību saraksts'!F16</f>
        <v>Rožupes pamatskola</v>
      </c>
      <c r="G400" s="85" t="str">
        <f>'[32]Nodarbību saraksts'!G16</f>
        <v>Skolas iela 2, Rožupe, Līvānu nov.</v>
      </c>
      <c r="H400" s="85">
        <f>'[32]Nodarbību saraksts'!H16</f>
        <v>15</v>
      </c>
      <c r="I400" s="85" t="str">
        <f>'[32]Nodarbību saraksts'!I16</f>
        <v>16.;23.;30.</v>
      </c>
      <c r="J400" s="85" t="str">
        <f>'[32]Nodarbību saraksts'!J16</f>
        <v>07.;14.;28.</v>
      </c>
      <c r="K400" s="85" t="str">
        <f>'[32]Nodarbību saraksts'!K16</f>
        <v>04.;11.;18.;25.</v>
      </c>
      <c r="L400" s="85" t="str">
        <f>'[32]Nodarbību saraksts'!L16</f>
        <v>02.;09.;16.</v>
      </c>
      <c r="M400" s="85" t="str">
        <f>'[32]Nodarbību saraksts'!M16</f>
        <v>13.; 20.</v>
      </c>
      <c r="N400" s="85" t="str">
        <f>'[32]Nodarbību saraksts'!N16</f>
        <v>02.;09.;16.;23.</v>
      </c>
      <c r="O400" s="85" t="str">
        <f>'[32]Nodarbību saraksts'!O16</f>
        <v>02.; 09.; 23.</v>
      </c>
      <c r="P400" s="85" t="str">
        <f>'[32]Nodarbību saraksts'!P16</f>
        <v>06.; 13.; 20.;</v>
      </c>
      <c r="Q400" s="85">
        <f>'[32]Nodarbību saraksts'!Q16</f>
        <v>0</v>
      </c>
      <c r="R400" s="85">
        <f>'[32]Nodarbību saraksts'!R16</f>
        <v>0</v>
      </c>
      <c r="S400" s="86">
        <f>'[32]Nodarbību saraksts'!S16</f>
        <v>0.54166666666666663</v>
      </c>
      <c r="T400" s="86">
        <f>'[32]Nodarbību saraksts'!T16</f>
        <v>0.60763888888888895</v>
      </c>
    </row>
    <row r="401" spans="1:20" s="75" customFormat="1" ht="15" customHeight="1">
      <c r="A401" s="58" t="s">
        <v>28</v>
      </c>
      <c r="B401" s="88"/>
      <c r="C401" s="88"/>
      <c r="D401" s="85" t="str">
        <f>'[32]Nodarbību saraksts'!D17</f>
        <v>1.1.</v>
      </c>
      <c r="E401" s="85" t="str">
        <f>'[32]Nodarbību saraksts'!E17</f>
        <v>Rožupe 1.1.2.</v>
      </c>
      <c r="F401" s="85" t="str">
        <f>'[32]Nodarbību saraksts'!F17</f>
        <v>Rožupes pamatskola</v>
      </c>
      <c r="G401" s="85" t="str">
        <f>'[32]Nodarbību saraksts'!G17</f>
        <v>Skolas iela 2, Rožupe, Līvānu nov.</v>
      </c>
      <c r="H401" s="85">
        <f>'[32]Nodarbību saraksts'!H17</f>
        <v>15</v>
      </c>
      <c r="I401" s="85" t="str">
        <f>'[32]Nodarbību saraksts'!I17</f>
        <v>10.;17.;24.</v>
      </c>
      <c r="J401" s="85" t="str">
        <f>'[32]Nodarbību saraksts'!J17</f>
        <v>08.;15.;29.</v>
      </c>
      <c r="K401" s="85" t="str">
        <f>'[32]Nodarbību saraksts'!K17</f>
        <v>05.;12.;13.;26.</v>
      </c>
      <c r="L401" s="85" t="str">
        <f>'[32]Nodarbību saraksts'!L17</f>
        <v>03.;10.;17.</v>
      </c>
      <c r="M401" s="85" t="str">
        <f>'[32]Nodarbību saraksts'!M17</f>
        <v>07.; 14..; 21.</v>
      </c>
      <c r="N401" s="85" t="str">
        <f>'[32]Nodarbību saraksts'!N17</f>
        <v>02.;09.;16.;23.</v>
      </c>
      <c r="O401" s="85" t="str">
        <f>'[32]Nodarbību saraksts'!O17</f>
        <v>02.; 09.; 23.</v>
      </c>
      <c r="P401" s="85">
        <f>'[32]Nodarbību saraksts'!P17</f>
        <v>0</v>
      </c>
      <c r="Q401" s="85">
        <f>'[32]Nodarbību saraksts'!Q17</f>
        <v>0</v>
      </c>
      <c r="R401" s="85">
        <f>'[32]Nodarbību saraksts'!R17</f>
        <v>0</v>
      </c>
      <c r="S401" s="86">
        <f>'[32]Nodarbību saraksts'!S17</f>
        <v>0.61458333333333337</v>
      </c>
      <c r="T401" s="86">
        <f>'[32]Nodarbību saraksts'!T17</f>
        <v>0.68055555555555547</v>
      </c>
    </row>
    <row r="402" spans="1:20" s="75" customFormat="1" ht="30" customHeight="1">
      <c r="A402" s="58" t="s">
        <v>29</v>
      </c>
      <c r="B402" s="88"/>
      <c r="C402" s="88"/>
      <c r="D402" s="85" t="str">
        <f>'[32]Nodarbību saraksts'!D18</f>
        <v>VAM 1.MG</v>
      </c>
      <c r="E402" s="85">
        <f>'[32]Nodarbību saraksts'!E18</f>
        <v>0</v>
      </c>
      <c r="F402" s="85" t="str">
        <f>'[32]Nodarbību saraksts'!F18</f>
        <v>Rīgas tūrisma un radošās industrijas tehnikums Preiļu filiāle</v>
      </c>
      <c r="G402" s="85" t="str">
        <f>'[32]Nodarbību saraksts'!G18</f>
        <v>Sporta iela 1, Preiļi</v>
      </c>
      <c r="H402" s="85">
        <f>'[32]Nodarbību saraksts'!H18</f>
        <v>8</v>
      </c>
      <c r="I402" s="85">
        <f>'[32]Nodarbību saraksts'!I18</f>
        <v>0</v>
      </c>
      <c r="J402" s="85" t="str">
        <f>'[32]Nodarbību saraksts'!J18</f>
        <v>05.;12.;26.</v>
      </c>
      <c r="K402" s="85" t="str">
        <f>'[32]Nodarbību saraksts'!K18</f>
        <v>02.;09.;16.;23.</v>
      </c>
      <c r="L402" s="85" t="str">
        <f>'[32]Nodarbību saraksts'!L18</f>
        <v>07.;14.;21.</v>
      </c>
      <c r="M402" s="85" t="str">
        <f>'[32]Nodarbību saraksts'!M18</f>
        <v>11.; 18.</v>
      </c>
      <c r="N402" s="85" t="str">
        <f>'[32]Nodarbību saraksts'!N18</f>
        <v>14.</v>
      </c>
      <c r="O402" s="85" t="str">
        <f>'[32]Nodarbību saraksts'!O18</f>
        <v>14.</v>
      </c>
      <c r="P402" s="85" t="str">
        <f>'[32]Nodarbību saraksts'!P18</f>
        <v>11.</v>
      </c>
      <c r="Q402" s="85">
        <f>'[32]Nodarbību saraksts'!Q18</f>
        <v>0</v>
      </c>
      <c r="R402" s="85">
        <f>'[32]Nodarbību saraksts'!R18</f>
        <v>0</v>
      </c>
      <c r="S402" s="86">
        <f>'[32]Nodarbību saraksts'!S18</f>
        <v>0.375</v>
      </c>
      <c r="T402" s="86">
        <f>'[32]Nodarbību saraksts'!T18</f>
        <v>0.66666666666666663</v>
      </c>
    </row>
    <row r="403" spans="1:20" s="75" customFormat="1" ht="30">
      <c r="A403" s="58" t="s">
        <v>30</v>
      </c>
      <c r="B403" s="88"/>
      <c r="C403" s="88"/>
      <c r="D403" s="85" t="str">
        <f>'[32]Nodarbību saraksts'!D19</f>
        <v>VAM 1.MG</v>
      </c>
      <c r="E403" s="85">
        <f>'[32]Nodarbību saraksts'!E19</f>
        <v>0</v>
      </c>
      <c r="F403" s="85" t="str">
        <f>'[32]Nodarbību saraksts'!F19</f>
        <v>Aglonas vidusskola</v>
      </c>
      <c r="G403" s="85" t="str">
        <f>'[32]Nodarbību saraksts'!G19</f>
        <v>Daugavpils iela 6, Aglona, Aglonas pagasts, Preiļu nov.</v>
      </c>
      <c r="H403" s="85">
        <f>'[32]Nodarbību saraksts'!H19</f>
        <v>12</v>
      </c>
      <c r="I403" s="85">
        <f>'[32]Nodarbību saraksts'!I19</f>
        <v>0</v>
      </c>
      <c r="J403" s="85">
        <f>'[32]Nodarbību saraksts'!J19</f>
        <v>0</v>
      </c>
      <c r="K403" s="85">
        <f>'[32]Nodarbību saraksts'!K19</f>
        <v>0</v>
      </c>
      <c r="L403" s="85">
        <f>'[32]Nodarbību saraksts'!L19</f>
        <v>0</v>
      </c>
      <c r="M403" s="85">
        <f>'[32]Nodarbību saraksts'!M19</f>
        <v>0</v>
      </c>
      <c r="N403" s="85" t="str">
        <f>'[32]Nodarbību saraksts'!N19</f>
        <v>21.</v>
      </c>
      <c r="O403" s="85" t="str">
        <f>'[32]Nodarbību saraksts'!O19</f>
        <v>28.</v>
      </c>
      <c r="P403" s="85" t="str">
        <f>'[32]Nodarbību saraksts'!P19</f>
        <v>25.</v>
      </c>
      <c r="Q403" s="85">
        <f>'[32]Nodarbību saraksts'!Q19</f>
        <v>0</v>
      </c>
      <c r="R403" s="85">
        <f>'[32]Nodarbību saraksts'!R19</f>
        <v>0</v>
      </c>
      <c r="S403" s="86">
        <f>'[32]Nodarbību saraksts'!S19</f>
        <v>0.375</v>
      </c>
      <c r="T403" s="86">
        <f>'[32]Nodarbību saraksts'!T19</f>
        <v>0.66666666666666663</v>
      </c>
    </row>
    <row r="404" spans="1:20" s="75" customFormat="1" ht="30" customHeight="1">
      <c r="A404" s="58" t="s">
        <v>31</v>
      </c>
      <c r="B404" s="88"/>
      <c r="C404" s="88"/>
      <c r="D404" s="85" t="str">
        <f>'[32]Nodarbību saraksts'!D20</f>
        <v>VAM 1.MG</v>
      </c>
      <c r="E404" s="85">
        <f>'[32]Nodarbību saraksts'!E20</f>
        <v>0</v>
      </c>
      <c r="F404" s="85" t="str">
        <f>'[32]Nodarbību saraksts'!F20</f>
        <v>Jēkabpils Agrobiznesa koledža</v>
      </c>
      <c r="G404" s="85" t="str">
        <f>'[32]Nodarbību saraksts'!G20</f>
        <v>Pasta iela 1, Jēkabpils</v>
      </c>
      <c r="H404" s="85">
        <f>'[32]Nodarbību saraksts'!H20</f>
        <v>11</v>
      </c>
      <c r="I404" s="85">
        <f>'[32]Nodarbību saraksts'!I20</f>
        <v>0</v>
      </c>
      <c r="J404" s="85">
        <f>'[32]Nodarbību saraksts'!J20</f>
        <v>0</v>
      </c>
      <c r="K404" s="85">
        <f>'[32]Nodarbību saraksts'!K20</f>
        <v>0</v>
      </c>
      <c r="L404" s="85">
        <f>'[32]Nodarbību saraksts'!L20</f>
        <v>0</v>
      </c>
      <c r="M404" s="85">
        <f>'[32]Nodarbību saraksts'!M20</f>
        <v>0</v>
      </c>
      <c r="N404" s="85" t="str">
        <f>'[32]Nodarbību saraksts'!N20</f>
        <v>24.</v>
      </c>
      <c r="O404" s="85" t="str">
        <f>'[32]Nodarbību saraksts'!O20</f>
        <v>31.</v>
      </c>
      <c r="P404" s="85" t="str">
        <f>'[32]Nodarbību saraksts'!P20</f>
        <v>28.</v>
      </c>
      <c r="Q404" s="85">
        <f>'[32]Nodarbību saraksts'!Q20</f>
        <v>0</v>
      </c>
      <c r="R404" s="85">
        <f>'[32]Nodarbību saraksts'!R20</f>
        <v>0</v>
      </c>
      <c r="S404" s="86">
        <f>'[32]Nodarbību saraksts'!S20</f>
        <v>0.34375</v>
      </c>
      <c r="T404" s="86">
        <f>'[32]Nodarbību saraksts'!T20</f>
        <v>0.62847222222222221</v>
      </c>
    </row>
    <row r="405" spans="1:20" s="75" customFormat="1" ht="30" customHeight="1">
      <c r="A405" s="58" t="s">
        <v>32</v>
      </c>
      <c r="B405" s="88"/>
      <c r="C405" s="88"/>
      <c r="D405" s="85" t="str">
        <f>'[32]Nodarbību saraksts'!D21</f>
        <v>Slodze -0,05</v>
      </c>
      <c r="E405" s="85">
        <f>'[32]Nodarbību saraksts'!E21</f>
        <v>0</v>
      </c>
      <c r="F405" s="85">
        <f>'[32]Nodarbību saraksts'!F21</f>
        <v>0</v>
      </c>
      <c r="G405" s="85">
        <f>'[32]Nodarbību saraksts'!G21</f>
        <v>0</v>
      </c>
      <c r="H405" s="85">
        <f>'[32]Nodarbību saraksts'!H21</f>
        <v>0</v>
      </c>
      <c r="I405" s="85">
        <f>'[32]Nodarbību saraksts'!I21</f>
        <v>0</v>
      </c>
      <c r="J405" s="85">
        <f>'[32]Nodarbību saraksts'!J21</f>
        <v>0</v>
      </c>
      <c r="K405" s="85">
        <f>'[32]Nodarbību saraksts'!K21</f>
        <v>0</v>
      </c>
      <c r="L405" s="85">
        <f>'[32]Nodarbību saraksts'!L21</f>
        <v>0</v>
      </c>
      <c r="M405" s="85">
        <f>'[32]Nodarbību saraksts'!M21</f>
        <v>0</v>
      </c>
      <c r="N405" s="85">
        <f>'[32]Nodarbību saraksts'!N21</f>
        <v>0</v>
      </c>
      <c r="O405" s="85">
        <f>'[32]Nodarbību saraksts'!O21</f>
        <v>0</v>
      </c>
      <c r="P405" s="85">
        <f>'[32]Nodarbību saraksts'!P21</f>
        <v>0</v>
      </c>
      <c r="Q405" s="85">
        <f>'[32]Nodarbību saraksts'!Q21</f>
        <v>0</v>
      </c>
      <c r="R405" s="85">
        <f>'[32]Nodarbību saraksts'!R21</f>
        <v>0</v>
      </c>
      <c r="S405" s="86">
        <f>'[32]Nodarbību saraksts'!S21</f>
        <v>0</v>
      </c>
      <c r="T405" s="86">
        <f>'[32]Nodarbību saraksts'!T21</f>
        <v>0</v>
      </c>
    </row>
    <row r="406" spans="1:20" s="75" customFormat="1" ht="15">
      <c r="A406" s="58" t="s">
        <v>33</v>
      </c>
      <c r="B406" s="89"/>
      <c r="C406" s="89"/>
      <c r="D406" s="85">
        <f>'[32]Nodarbību saraksts'!D22</f>
        <v>0</v>
      </c>
      <c r="E406" s="85">
        <f>'[32]Nodarbību saraksts'!E22</f>
        <v>0</v>
      </c>
      <c r="F406" s="85">
        <f>'[32]Nodarbību saraksts'!F22</f>
        <v>0</v>
      </c>
      <c r="G406" s="85">
        <f>'[32]Nodarbību saraksts'!G22</f>
        <v>0</v>
      </c>
      <c r="H406" s="85">
        <f>'[32]Nodarbību saraksts'!H22</f>
        <v>0</v>
      </c>
      <c r="I406" s="85">
        <f>'[32]Nodarbību saraksts'!I22</f>
        <v>0</v>
      </c>
      <c r="J406" s="85">
        <f>'[32]Nodarbību saraksts'!J22</f>
        <v>0</v>
      </c>
      <c r="K406" s="85">
        <f>'[32]Nodarbību saraksts'!K22</f>
        <v>0</v>
      </c>
      <c r="L406" s="85">
        <f>'[32]Nodarbību saraksts'!L22</f>
        <v>0</v>
      </c>
      <c r="M406" s="85">
        <f>'[32]Nodarbību saraksts'!M22</f>
        <v>0</v>
      </c>
      <c r="N406" s="85">
        <f>'[32]Nodarbību saraksts'!N22</f>
        <v>0</v>
      </c>
      <c r="O406" s="85">
        <f>'[32]Nodarbību saraksts'!O22</f>
        <v>0</v>
      </c>
      <c r="P406" s="85">
        <f>'[32]Nodarbību saraksts'!P22</f>
        <v>0</v>
      </c>
      <c r="Q406" s="85">
        <f>'[32]Nodarbību saraksts'!Q22</f>
        <v>0</v>
      </c>
      <c r="R406" s="85">
        <f>'[32]Nodarbību saraksts'!R22</f>
        <v>0</v>
      </c>
      <c r="S406" s="86">
        <f>'[32]Nodarbību saraksts'!S22</f>
        <v>0</v>
      </c>
      <c r="T406" s="86">
        <f>'[32]Nodarbību saraksts'!T22</f>
        <v>0</v>
      </c>
    </row>
    <row r="407" spans="1:20" s="75" customFormat="1">
      <c r="A407" s="69"/>
      <c r="B407" s="70"/>
      <c r="C407" s="70"/>
      <c r="D407" s="70"/>
      <c r="E407" s="70"/>
      <c r="F407" s="70"/>
      <c r="G407" s="70"/>
      <c r="H407" s="70">
        <f>SUM(H397:H404)</f>
        <v>106</v>
      </c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</row>
    <row r="408" spans="1:20" s="75" customFormat="1">
      <c r="A408" s="73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</row>
    <row r="409" spans="1:20" s="75" customFormat="1" ht="15" customHeight="1">
      <c r="A409" s="58" t="s">
        <v>22</v>
      </c>
      <c r="B409" s="87" t="str">
        <f>'[33]Nodarbību saraksts'!B13</f>
        <v xml:space="preserve">Andris Vuškāns </v>
      </c>
      <c r="C409" s="87">
        <f>'[33]Nodarbību saraksts'!C13</f>
        <v>20173217</v>
      </c>
      <c r="D409" s="85" t="str">
        <f>'[33]Nodarbību saraksts'!D13</f>
        <v>Studijas</v>
      </c>
      <c r="E409" s="85">
        <f>'[33]Nodarbību saraksts'!E13</f>
        <v>0</v>
      </c>
      <c r="F409" s="85" t="str">
        <f>'[33]Nodarbību saraksts'!F13</f>
        <v>Latvijas Sporta Pedagoģijas Akadēmija</v>
      </c>
      <c r="G409" s="85" t="str">
        <f>'[33]Nodarbību saraksts'!G13</f>
        <v>Brīvības gatve 333, Rīga, LV-1006
Tālrunis: +371 67543410</v>
      </c>
      <c r="H409" s="85">
        <f>'[33]Nodarbību saraksts'!H13</f>
        <v>0</v>
      </c>
      <c r="I409" s="85" t="str">
        <f>'[33]Nodarbību saraksts'!I13</f>
        <v>03.;10.;17.;24.</v>
      </c>
      <c r="J409" s="85" t="str">
        <f>'[33]Nodarbību saraksts'!J13</f>
        <v>01.;08.;15.;22.;29.</v>
      </c>
      <c r="K409" s="85" t="str">
        <f>'[33]Nodarbību saraksts'!K13</f>
        <v>05.;12.;19.;26.</v>
      </c>
      <c r="L409" s="85" t="str">
        <f>'[33]Nodarbību saraksts'!L13</f>
        <v>03.;10.;17.;24.;31.</v>
      </c>
      <c r="M409" s="85" t="str">
        <f>'[33]Nodarbību saraksts'!M13</f>
        <v>07.;14.;21.;28.</v>
      </c>
      <c r="N409" s="85" t="str">
        <f>'[33]Nodarbību saraksts'!N13</f>
        <v>04.;11.;18.;25.</v>
      </c>
      <c r="O409" s="85" t="str">
        <f>'[33]Nodarbību saraksts'!O13</f>
        <v>04.;11.;18.;25.</v>
      </c>
      <c r="P409" s="85" t="str">
        <f>'[33]Nodarbību saraksts'!P13</f>
        <v>01.;08.;15.;22.;29.</v>
      </c>
      <c r="Q409" s="85" t="str">
        <f>'[33]Nodarbību saraksts'!Q13</f>
        <v>06.;13.;20.;27.</v>
      </c>
      <c r="R409" s="85">
        <f>'[33]Nodarbību saraksts'!R13</f>
        <v>0</v>
      </c>
      <c r="S409" s="86">
        <f>'[33]Nodarbību saraksts'!S13</f>
        <v>0</v>
      </c>
      <c r="T409" s="86">
        <f>'[33]Nodarbību saraksts'!T13</f>
        <v>0</v>
      </c>
    </row>
    <row r="410" spans="1:20" s="75" customFormat="1" ht="30">
      <c r="A410" s="58" t="s">
        <v>24</v>
      </c>
      <c r="B410" s="88"/>
      <c r="C410" s="88"/>
      <c r="D410" s="85" t="str">
        <f>'[33]Nodarbību saraksts'!D14</f>
        <v>VAM 1.MG</v>
      </c>
      <c r="E410" s="85" t="str">
        <f>'[33]Nodarbību saraksts'!E14</f>
        <v>2Z</v>
      </c>
      <c r="F410" s="85" t="str">
        <f>'[33]Nodarbību saraksts'!F14</f>
        <v>Bebrenes vispārizglītojošā un profesionālā vidusskola</v>
      </c>
      <c r="G410" s="85" t="str">
        <f>'[33]Nodarbību saraksts'!G14</f>
        <v>p.n. Bebrene, Bebrenes pagasts, Augšdaugavas novads</v>
      </c>
      <c r="H410" s="85">
        <f>'[33]Nodarbību saraksts'!H14</f>
        <v>15</v>
      </c>
      <c r="I410" s="85" t="str">
        <f>'[33]Nodarbību saraksts'!I14</f>
        <v>21.</v>
      </c>
      <c r="J410" s="85" t="str">
        <f>'[33]Nodarbību saraksts'!J14</f>
        <v>19.</v>
      </c>
      <c r="K410" s="85" t="str">
        <f>'[33]Nodarbību saraksts'!K14</f>
        <v>23.</v>
      </c>
      <c r="L410" s="85" t="str">
        <f>'[33]Nodarbību saraksts'!L14</f>
        <v>07.</v>
      </c>
      <c r="M410" s="85" t="str">
        <f>'[33]Nodarbību saraksts'!M14</f>
        <v>12.</v>
      </c>
      <c r="N410" s="85" t="str">
        <f>'[33]Nodarbību saraksts'!N14</f>
        <v>09.</v>
      </c>
      <c r="O410" s="85" t="str">
        <f>'[33]Nodarbību saraksts'!O14</f>
        <v>09.</v>
      </c>
      <c r="P410" s="85" t="str">
        <f>'[33]Nodarbību saraksts'!P14</f>
        <v>06.19.</v>
      </c>
      <c r="Q410" s="85">
        <f>'[33]Nodarbību saraksts'!Q14</f>
        <v>0</v>
      </c>
      <c r="R410" s="85">
        <f>'[33]Nodarbību saraksts'!R14</f>
        <v>0</v>
      </c>
      <c r="S410" s="86">
        <f>'[33]Nodarbību saraksts'!S14</f>
        <v>0.33333333333333331</v>
      </c>
      <c r="T410" s="86">
        <f>'[33]Nodarbību saraksts'!T14</f>
        <v>0.625</v>
      </c>
    </row>
    <row r="411" spans="1:20" s="75" customFormat="1" ht="30">
      <c r="A411" s="58" t="s">
        <v>25</v>
      </c>
      <c r="B411" s="88"/>
      <c r="C411" s="88"/>
      <c r="D411" s="85" t="str">
        <f>'[33]Nodarbību saraksts'!D15</f>
        <v>VAM 1.MG</v>
      </c>
      <c r="E411" s="85" t="str">
        <f>'[33]Nodarbību saraksts'!E15</f>
        <v>2V</v>
      </c>
      <c r="F411" s="85" t="str">
        <f>'[33]Nodarbību saraksts'!F15</f>
        <v>Bebrenes vispārizglītojošā un profesionālā vidusskola</v>
      </c>
      <c r="G411" s="85" t="str">
        <f>'[33]Nodarbību saraksts'!G15</f>
        <v>p.n. Bebrene, Bebrenes pagasts, Augšdaugavas novads</v>
      </c>
      <c r="H411" s="85">
        <f>'[33]Nodarbību saraksts'!H15</f>
        <v>15</v>
      </c>
      <c r="I411" s="85" t="str">
        <f>'[33]Nodarbību saraksts'!I15</f>
        <v>28.</v>
      </c>
      <c r="J411" s="85" t="str">
        <f>'[33]Nodarbību saraksts'!J15</f>
        <v>26.</v>
      </c>
      <c r="K411" s="85" t="str">
        <f>'[33]Nodarbību saraksts'!K15</f>
        <v>30.</v>
      </c>
      <c r="L411" s="85" t="str">
        <f>'[33]Nodarbību saraksts'!L15</f>
        <v>14.</v>
      </c>
      <c r="M411" s="85" t="str">
        <f>'[33]Nodarbību saraksts'!M15</f>
        <v>19.</v>
      </c>
      <c r="N411" s="85" t="str">
        <f>'[33]Nodarbību saraksts'!N15</f>
        <v>16.</v>
      </c>
      <c r="O411" s="85" t="str">
        <f>'[33]Nodarbību saraksts'!O15</f>
        <v>16.</v>
      </c>
      <c r="P411" s="85" t="str">
        <f>'[33]Nodarbību saraksts'!P15</f>
        <v>13.20.</v>
      </c>
      <c r="Q411" s="85">
        <f>'[33]Nodarbību saraksts'!Q15</f>
        <v>0</v>
      </c>
      <c r="R411" s="85">
        <f>'[33]Nodarbību saraksts'!R15</f>
        <v>0</v>
      </c>
      <c r="S411" s="86">
        <f>'[33]Nodarbību saraksts'!S15</f>
        <v>0.33333333333333331</v>
      </c>
      <c r="T411" s="86">
        <f>'[33]Nodarbību saraksts'!T15</f>
        <v>0.625</v>
      </c>
    </row>
    <row r="412" spans="1:20" s="75" customFormat="1" ht="30">
      <c r="A412" s="58" t="s">
        <v>27</v>
      </c>
      <c r="B412" s="88"/>
      <c r="C412" s="88"/>
      <c r="D412" s="85" t="str">
        <f>'[33]Nodarbību saraksts'!D16</f>
        <v>VAM 1.MG</v>
      </c>
      <c r="E412" s="85">
        <f>'[33]Nodarbību saraksts'!E16</f>
        <v>3</v>
      </c>
      <c r="F412" s="85" t="str">
        <f>'[33]Nodarbību saraksts'!F16</f>
        <v>Daugavpils Būvniecības tehnikums</v>
      </c>
      <c r="G412" s="85" t="str">
        <f>'[33]Nodarbību saraksts'!G16</f>
        <v>Jātnieku iela 87,
Daugavpils,LV-5410</v>
      </c>
      <c r="H412" s="85">
        <f>'[33]Nodarbību saraksts'!H16</f>
        <v>15</v>
      </c>
      <c r="I412" s="85" t="str">
        <f>'[33]Nodarbību saraksts'!I16</f>
        <v>16.</v>
      </c>
      <c r="J412" s="85" t="str">
        <f>'[33]Nodarbību saraksts'!J16</f>
        <v>14.</v>
      </c>
      <c r="K412" s="85" t="str">
        <f>'[33]Nodarbību saraksts'!K16</f>
        <v>04.</v>
      </c>
      <c r="L412" s="85" t="str">
        <f>'[33]Nodarbību saraksts'!L16</f>
        <v>02.</v>
      </c>
      <c r="M412" s="85" t="str">
        <f>'[33]Nodarbību saraksts'!M16</f>
        <v>13.</v>
      </c>
      <c r="N412" s="85" t="str">
        <f>'[33]Nodarbību saraksts'!N16</f>
        <v>10.</v>
      </c>
      <c r="O412" s="85" t="str">
        <f>'[33]Nodarbību saraksts'!O16</f>
        <v>10.</v>
      </c>
      <c r="P412" s="85" t="str">
        <f>'[33]Nodarbību saraksts'!P16</f>
        <v>14.</v>
      </c>
      <c r="Q412" s="85" t="str">
        <f>'[33]Nodarbību saraksts'!Q16</f>
        <v>12.</v>
      </c>
      <c r="R412" s="85">
        <f>'[33]Nodarbību saraksts'!R16</f>
        <v>0</v>
      </c>
      <c r="S412" s="86">
        <f>'[33]Nodarbību saraksts'!S16</f>
        <v>0.33333333333333331</v>
      </c>
      <c r="T412" s="86">
        <f>'[33]Nodarbību saraksts'!T16</f>
        <v>0.625</v>
      </c>
    </row>
    <row r="413" spans="1:20" s="75" customFormat="1" ht="30">
      <c r="A413" s="58" t="s">
        <v>28</v>
      </c>
      <c r="B413" s="88"/>
      <c r="C413" s="88"/>
      <c r="D413" s="85" t="str">
        <f>'[33]Nodarbību saraksts'!D17</f>
        <v>VAM 1.MG</v>
      </c>
      <c r="E413" s="85" t="str">
        <f>'[33]Nodarbību saraksts'!E17</f>
        <v>EM-21</v>
      </c>
      <c r="F413" s="85" t="str">
        <f>'[33]Nodarbību saraksts'!F17</f>
        <v>Daugavpils tehnikums</v>
      </c>
      <c r="G413" s="85" t="str">
        <f>'[33]Nodarbību saraksts'!G17</f>
        <v>Strādnieku iela 16, Daugavpils, LV-5404</v>
      </c>
      <c r="H413" s="85">
        <f>'[33]Nodarbību saraksts'!H17</f>
        <v>15</v>
      </c>
      <c r="I413" s="85" t="str">
        <f>'[33]Nodarbību saraksts'!I17</f>
        <v>20.</v>
      </c>
      <c r="J413" s="85" t="str">
        <f>'[33]Nodarbību saraksts'!J17</f>
        <v>11.</v>
      </c>
      <c r="K413" s="85" t="str">
        <f>'[33]Nodarbību saraksts'!K17</f>
        <v>15.</v>
      </c>
      <c r="L413" s="85" t="str">
        <f>'[33]Nodarbību saraksts'!L17</f>
        <v>13.</v>
      </c>
      <c r="M413" s="85" t="str">
        <f>'[33]Nodarbību saraksts'!M17</f>
        <v>11.</v>
      </c>
      <c r="N413" s="85" t="str">
        <f>'[33]Nodarbību saraksts'!N17</f>
        <v>15.</v>
      </c>
      <c r="O413" s="85" t="str">
        <f>'[33]Nodarbību saraksts'!O17</f>
        <v>22.</v>
      </c>
      <c r="P413" s="85" t="str">
        <f>'[33]Nodarbību saraksts'!P17</f>
        <v>12.</v>
      </c>
      <c r="Q413" s="85" t="str">
        <f>'[33]Nodarbību saraksts'!Q17</f>
        <v>10.</v>
      </c>
      <c r="R413" s="85">
        <f>'[33]Nodarbību saraksts'!R17</f>
        <v>0</v>
      </c>
      <c r="S413" s="86">
        <f>'[33]Nodarbību saraksts'!S17</f>
        <v>0.33333333333333331</v>
      </c>
      <c r="T413" s="86">
        <f>'[33]Nodarbību saraksts'!T17</f>
        <v>0.625</v>
      </c>
    </row>
    <row r="414" spans="1:20" s="75" customFormat="1" ht="30">
      <c r="A414" s="58" t="s">
        <v>29</v>
      </c>
      <c r="B414" s="88"/>
      <c r="C414" s="88"/>
      <c r="D414" s="85" t="str">
        <f>'[33]Nodarbību saraksts'!D18</f>
        <v>VAM 1.MG</v>
      </c>
      <c r="E414" s="85" t="str">
        <f>'[33]Nodarbību saraksts'!E18</f>
        <v>KS-21</v>
      </c>
      <c r="F414" s="85" t="str">
        <f>'[33]Nodarbību saraksts'!F18</f>
        <v>Daugavpils tehnikums</v>
      </c>
      <c r="G414" s="85" t="str">
        <f>'[33]Nodarbību saraksts'!G18</f>
        <v>Strādnieku iela 16, Daugavpils, LV-5404</v>
      </c>
      <c r="H414" s="85">
        <f>'[33]Nodarbību saraksts'!H18</f>
        <v>15</v>
      </c>
      <c r="I414" s="85" t="str">
        <f>'[33]Nodarbību saraksts'!I18</f>
        <v>22.</v>
      </c>
      <c r="J414" s="85" t="str">
        <f>'[33]Nodarbību saraksts'!J18</f>
        <v>12.</v>
      </c>
      <c r="K414" s="85" t="str">
        <f>'[33]Nodarbību saraksts'!K18</f>
        <v>16.</v>
      </c>
      <c r="L414" s="85" t="str">
        <f>'[33]Nodarbību saraksts'!L18</f>
        <v>15.</v>
      </c>
      <c r="M414" s="85" t="str">
        <f>'[33]Nodarbību saraksts'!M18</f>
        <v>10.</v>
      </c>
      <c r="N414" s="85" t="str">
        <f>'[33]Nodarbību saraksts'!N18</f>
        <v>14.</v>
      </c>
      <c r="O414" s="85" t="str">
        <f>'[33]Nodarbību saraksts'!O18</f>
        <v>21.</v>
      </c>
      <c r="P414" s="85" t="str">
        <f>'[33]Nodarbību saraksts'!P18</f>
        <v>11.</v>
      </c>
      <c r="Q414" s="85" t="str">
        <f>'[33]Nodarbību saraksts'!Q18</f>
        <v>09.</v>
      </c>
      <c r="R414" s="85">
        <f>'[33]Nodarbību saraksts'!R18</f>
        <v>0</v>
      </c>
      <c r="S414" s="86">
        <f>'[33]Nodarbību saraksts'!S18</f>
        <v>0.33333333333333331</v>
      </c>
      <c r="T414" s="86">
        <f>'[33]Nodarbību saraksts'!T18</f>
        <v>0.625</v>
      </c>
    </row>
    <row r="415" spans="1:20" s="75" customFormat="1" ht="30">
      <c r="A415" s="58" t="s">
        <v>30</v>
      </c>
      <c r="B415" s="88"/>
      <c r="C415" s="88"/>
      <c r="D415" s="85" t="str">
        <f>'[33]Nodarbību saraksts'!D19</f>
        <v>VAM 1.MG</v>
      </c>
      <c r="E415" s="85">
        <f>'[33]Nodarbību saraksts'!E19</f>
        <v>6</v>
      </c>
      <c r="F415" s="85" t="str">
        <f>'[33]Nodarbību saraksts'!F19</f>
        <v>J.Pilsudska Daugavpils valsts poļu ģimnāzija</v>
      </c>
      <c r="G415" s="85" t="str">
        <f>'[33]Nodarbību saraksts'!G19</f>
        <v xml:space="preserve"> Varšavas 2, Daugavpils</v>
      </c>
      <c r="H415" s="85">
        <f>'[33]Nodarbību saraksts'!H19</f>
        <v>15</v>
      </c>
      <c r="I415" s="85" t="str">
        <f>'[33]Nodarbību saraksts'!I19</f>
        <v>30.</v>
      </c>
      <c r="J415" s="85">
        <f>'[33]Nodarbību saraksts'!J19</f>
        <v>0</v>
      </c>
      <c r="K415" s="85" t="str">
        <f>'[33]Nodarbību saraksts'!K19</f>
        <v>09.;25.</v>
      </c>
      <c r="L415" s="85" t="str">
        <f>'[33]Nodarbību saraksts'!L19</f>
        <v>20.</v>
      </c>
      <c r="M415" s="85" t="str">
        <f>'[33]Nodarbību saraksts'!M19</f>
        <v>17.</v>
      </c>
      <c r="N415" s="85" t="str">
        <f>'[33]Nodarbību saraksts'!N19</f>
        <v>08.</v>
      </c>
      <c r="O415" s="85" t="str">
        <f>'[33]Nodarbību saraksts'!O19</f>
        <v>23.</v>
      </c>
      <c r="P415" s="85" t="str">
        <f>'[33]Nodarbību saraksts'!P19</f>
        <v>21.</v>
      </c>
      <c r="Q415" s="85" t="str">
        <f>'[33]Nodarbību saraksts'!Q19</f>
        <v>19.</v>
      </c>
      <c r="R415" s="85">
        <f>'[33]Nodarbību saraksts'!R19</f>
        <v>0</v>
      </c>
      <c r="S415" s="86">
        <f>'[33]Nodarbību saraksts'!S19</f>
        <v>0.33333333333333331</v>
      </c>
      <c r="T415" s="86">
        <f>'[33]Nodarbību saraksts'!T19</f>
        <v>0.625</v>
      </c>
    </row>
    <row r="416" spans="1:20" s="75" customFormat="1" ht="15" customHeight="1">
      <c r="A416" s="58" t="s">
        <v>31</v>
      </c>
      <c r="B416" s="88"/>
      <c r="C416" s="88"/>
      <c r="D416" s="85" t="str">
        <f>'[33]Nodarbību saraksts'!D20</f>
        <v>1.2.</v>
      </c>
      <c r="E416" s="85" t="str">
        <f>'[33]Nodarbību saraksts'!E20</f>
        <v>B.JS_1.2</v>
      </c>
      <c r="F416" s="85" t="str">
        <f>'[33]Nodarbību saraksts'!F20</f>
        <v>Bebrenes vispārizglītojošā un profesionālā vidusskola</v>
      </c>
      <c r="G416" s="85" t="str">
        <f>'[33]Nodarbību saraksts'!G20</f>
        <v>p.n. Bebrene, Bebrenes pagasts, Augšdaugavas novads</v>
      </c>
      <c r="H416" s="85">
        <f>'[33]Nodarbību saraksts'!H20</f>
        <v>15</v>
      </c>
      <c r="I416" s="85" t="str">
        <f>'[33]Nodarbību saraksts'!I20</f>
        <v>15.;22.;29.</v>
      </c>
      <c r="J416" s="85" t="str">
        <f>'[33]Nodarbību saraksts'!J20</f>
        <v>06.;13.;27.</v>
      </c>
      <c r="K416" s="85" t="str">
        <f>'[33]Nodarbību saraksts'!K20</f>
        <v>03.;10.;17.;24.</v>
      </c>
      <c r="L416" s="85" t="str">
        <f>'[33]Nodarbību saraksts'!L20</f>
        <v>08.;15.;23.</v>
      </c>
      <c r="M416" s="85" t="str">
        <f>'[33]Nodarbību saraksts'!M20</f>
        <v>12.;19.;26.</v>
      </c>
      <c r="N416" s="85" t="str">
        <f>'[33]Nodarbību saraksts'!N20</f>
        <v>02.;09.;16.;23.</v>
      </c>
      <c r="O416" s="85" t="str">
        <f>'[33]Nodarbību saraksts'!O20</f>
        <v>02.;09.;23.</v>
      </c>
      <c r="P416" s="85" t="str">
        <f>'[33]Nodarbību saraksts'!P20</f>
        <v>06.;13.;20.;27.</v>
      </c>
      <c r="Q416" s="85" t="str">
        <f>'[33]Nodarbību saraksts'!Q20</f>
        <v>11.;18.</v>
      </c>
      <c r="R416" s="85">
        <f>'[33]Nodarbību saraksts'!R20</f>
        <v>0</v>
      </c>
      <c r="S416" s="86">
        <f>'[33]Nodarbību saraksts'!S20</f>
        <v>0.625</v>
      </c>
      <c r="T416" s="86">
        <f>'[33]Nodarbību saraksts'!T20</f>
        <v>0.6875</v>
      </c>
    </row>
    <row r="417" spans="1:20" s="75" customFormat="1" ht="15" customHeight="1">
      <c r="A417" s="58" t="s">
        <v>32</v>
      </c>
      <c r="B417" s="88"/>
      <c r="C417" s="88"/>
      <c r="D417" s="85" t="str">
        <f>'[33]Nodarbību saraksts'!D21</f>
        <v>3.5.</v>
      </c>
      <c r="E417" s="85" t="str">
        <f>'[33]Nodarbību saraksts'!E21</f>
        <v>B.JS_3.5</v>
      </c>
      <c r="F417" s="85" t="str">
        <f>'[33]Nodarbību saraksts'!F21</f>
        <v>Bebrenes vispārizglītojošā un profesionālā vidusskola</v>
      </c>
      <c r="G417" s="85" t="str">
        <f>'[33]Nodarbību saraksts'!G21</f>
        <v>p.n. Bebrene, Bebrenes pagasts, Augšdaugavas novads</v>
      </c>
      <c r="H417" s="85">
        <f>'[33]Nodarbību saraksts'!H21</f>
        <v>15</v>
      </c>
      <c r="I417" s="85" t="str">
        <f>'[33]Nodarbību saraksts'!I21</f>
        <v>13.;20.;27.</v>
      </c>
      <c r="J417" s="85" t="str">
        <f>'[33]Nodarbību saraksts'!J21</f>
        <v>05.;11.;26.</v>
      </c>
      <c r="K417" s="85" t="str">
        <f>'[33]Nodarbību saraksts'!K21</f>
        <v>01.;08.;15.;22.</v>
      </c>
      <c r="L417" s="85" t="str">
        <f>'[33]Nodarbību saraksts'!L21</f>
        <v>07.;13.;20.</v>
      </c>
      <c r="M417" s="85" t="str">
        <f>'[33]Nodarbību saraksts'!M21</f>
        <v>10.;17.;24.</v>
      </c>
      <c r="N417" s="85" t="str">
        <f>'[33]Nodarbību saraksts'!N21</f>
        <v>01.;07.;14.;21.</v>
      </c>
      <c r="O417" s="85" t="str">
        <f>'[33]Nodarbību saraksts'!O21</f>
        <v>07.;14.;21.</v>
      </c>
      <c r="P417" s="85" t="str">
        <f>'[33]Nodarbību saraksts'!P21</f>
        <v>04.;11.;19.;26.</v>
      </c>
      <c r="Q417" s="85" t="str">
        <f>'[33]Nodarbību saraksts'!Q21</f>
        <v>09.;16.</v>
      </c>
      <c r="R417" s="85">
        <f>'[33]Nodarbību saraksts'!R21</f>
        <v>0</v>
      </c>
      <c r="S417" s="86">
        <f>'[33]Nodarbību saraksts'!S21</f>
        <v>0.66666666666666663</v>
      </c>
      <c r="T417" s="86">
        <f>'[33]Nodarbību saraksts'!T21</f>
        <v>0.72916666666666663</v>
      </c>
    </row>
    <row r="418" spans="1:20" s="75" customFormat="1" ht="15">
      <c r="A418" s="58" t="s">
        <v>33</v>
      </c>
      <c r="B418" s="89"/>
      <c r="C418" s="89"/>
      <c r="D418" s="85">
        <f>'[33]Nodarbību saraksts'!D22</f>
        <v>0</v>
      </c>
      <c r="E418" s="85">
        <f>'[33]Nodarbību saraksts'!E22</f>
        <v>0</v>
      </c>
      <c r="F418" s="85">
        <f>'[33]Nodarbību saraksts'!F22</f>
        <v>0</v>
      </c>
      <c r="G418" s="85">
        <f>'[33]Nodarbību saraksts'!G22</f>
        <v>0</v>
      </c>
      <c r="H418" s="85">
        <f>'[33]Nodarbību saraksts'!H22</f>
        <v>0</v>
      </c>
      <c r="I418" s="85">
        <f>'[33]Nodarbību saraksts'!I22</f>
        <v>0</v>
      </c>
      <c r="J418" s="85">
        <f>'[33]Nodarbību saraksts'!J22</f>
        <v>0</v>
      </c>
      <c r="K418" s="85">
        <f>'[33]Nodarbību saraksts'!K22</f>
        <v>0</v>
      </c>
      <c r="L418" s="85">
        <f>'[33]Nodarbību saraksts'!L22</f>
        <v>0</v>
      </c>
      <c r="M418" s="85">
        <f>'[33]Nodarbību saraksts'!M22</f>
        <v>0</v>
      </c>
      <c r="N418" s="85">
        <f>'[33]Nodarbību saraksts'!N22</f>
        <v>0</v>
      </c>
      <c r="O418" s="85">
        <f>'[33]Nodarbību saraksts'!O22</f>
        <v>0</v>
      </c>
      <c r="P418" s="85">
        <f>'[33]Nodarbību saraksts'!P22</f>
        <v>0</v>
      </c>
      <c r="Q418" s="85">
        <f>'[33]Nodarbību saraksts'!Q22</f>
        <v>0</v>
      </c>
      <c r="R418" s="85">
        <f>'[33]Nodarbību saraksts'!R22</f>
        <v>0</v>
      </c>
      <c r="S418" s="86">
        <f>'[33]Nodarbību saraksts'!S22</f>
        <v>0</v>
      </c>
      <c r="T418" s="86">
        <f>'[33]Nodarbību saraksts'!T22</f>
        <v>0</v>
      </c>
    </row>
    <row r="419" spans="1:20" s="75" customFormat="1">
      <c r="A419" s="69"/>
      <c r="B419" s="70"/>
      <c r="C419" s="70"/>
      <c r="D419" s="70"/>
      <c r="E419" s="70"/>
      <c r="F419" s="70"/>
      <c r="G419" s="70"/>
      <c r="H419" s="70">
        <f>SUM(H409:H416)</f>
        <v>105</v>
      </c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</row>
    <row r="420" spans="1:20" s="75" customFormat="1">
      <c r="A420" s="73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</row>
    <row r="421" spans="1:20" s="75" customFormat="1" ht="15">
      <c r="A421" s="58" t="s">
        <v>22</v>
      </c>
      <c r="B421" s="105"/>
      <c r="C421" s="105"/>
      <c r="D421" s="61"/>
      <c r="E421" s="62"/>
      <c r="F421" s="63"/>
      <c r="G421" s="63"/>
      <c r="H421" s="63"/>
      <c r="I421" s="64"/>
      <c r="J421" s="64"/>
      <c r="K421" s="64"/>
      <c r="L421" s="64"/>
      <c r="M421" s="63"/>
      <c r="N421" s="63"/>
      <c r="O421" s="63"/>
      <c r="P421" s="63"/>
      <c r="Q421" s="63"/>
      <c r="R421" s="63"/>
      <c r="S421" s="65"/>
      <c r="T421" s="65"/>
    </row>
    <row r="422" spans="1:20" s="75" customFormat="1" ht="15">
      <c r="A422" s="58" t="s">
        <v>24</v>
      </c>
      <c r="B422" s="96"/>
      <c r="C422" s="96"/>
      <c r="D422" s="61"/>
      <c r="E422" s="63"/>
      <c r="F422" s="63"/>
      <c r="G422" s="63"/>
      <c r="H422" s="66"/>
      <c r="I422" s="64"/>
      <c r="J422" s="64"/>
      <c r="K422" s="64"/>
      <c r="L422" s="64"/>
      <c r="M422" s="63"/>
      <c r="N422" s="63"/>
      <c r="O422" s="63"/>
      <c r="P422" s="63"/>
      <c r="Q422" s="63"/>
      <c r="R422" s="63"/>
      <c r="S422" s="65"/>
      <c r="T422" s="65"/>
    </row>
    <row r="423" spans="1:20" s="75" customFormat="1" ht="15">
      <c r="A423" s="58" t="s">
        <v>25</v>
      </c>
      <c r="B423" s="96"/>
      <c r="C423" s="96"/>
      <c r="D423" s="63"/>
      <c r="E423" s="63"/>
      <c r="F423" s="63"/>
      <c r="G423" s="63"/>
      <c r="H423" s="63"/>
      <c r="I423" s="64"/>
      <c r="J423" s="64"/>
      <c r="K423" s="64"/>
      <c r="L423" s="64"/>
      <c r="M423" s="63"/>
      <c r="N423" s="63"/>
      <c r="O423" s="63"/>
      <c r="P423" s="63"/>
      <c r="Q423" s="63"/>
      <c r="R423" s="63"/>
      <c r="S423" s="65"/>
      <c r="T423" s="65"/>
    </row>
    <row r="424" spans="1:20" s="75" customFormat="1" ht="15">
      <c r="A424" s="58" t="s">
        <v>27</v>
      </c>
      <c r="B424" s="96"/>
      <c r="C424" s="96"/>
      <c r="D424" s="63"/>
      <c r="E424" s="63"/>
      <c r="F424" s="63"/>
      <c r="G424" s="63"/>
      <c r="H424" s="66"/>
      <c r="I424" s="64"/>
      <c r="J424" s="64"/>
      <c r="K424" s="64"/>
      <c r="L424" s="64"/>
      <c r="M424" s="63"/>
      <c r="N424" s="63"/>
      <c r="O424" s="63"/>
      <c r="P424" s="63"/>
      <c r="Q424" s="63"/>
      <c r="R424" s="63"/>
      <c r="S424" s="65"/>
      <c r="T424" s="65"/>
    </row>
    <row r="425" spans="1:20" s="75" customFormat="1" ht="15">
      <c r="A425" s="58" t="s">
        <v>28</v>
      </c>
      <c r="B425" s="96"/>
      <c r="C425" s="96"/>
      <c r="D425" s="63"/>
      <c r="E425" s="63"/>
      <c r="F425" s="63"/>
      <c r="G425" s="63"/>
      <c r="H425" s="63"/>
      <c r="I425" s="64"/>
      <c r="J425" s="64"/>
      <c r="K425" s="64"/>
      <c r="L425" s="64"/>
      <c r="M425" s="63"/>
      <c r="N425" s="63"/>
      <c r="O425" s="63"/>
      <c r="P425" s="63"/>
      <c r="Q425" s="63"/>
      <c r="R425" s="63"/>
      <c r="S425" s="65"/>
      <c r="T425" s="65"/>
    </row>
    <row r="426" spans="1:20" s="75" customFormat="1" ht="15">
      <c r="A426" s="58" t="s">
        <v>29</v>
      </c>
      <c r="B426" s="96"/>
      <c r="C426" s="96"/>
      <c r="D426" s="63"/>
      <c r="E426" s="63"/>
      <c r="F426" s="63"/>
      <c r="G426" s="63"/>
      <c r="H426" s="63"/>
      <c r="I426" s="64"/>
      <c r="J426" s="64"/>
      <c r="K426" s="64"/>
      <c r="L426" s="64"/>
      <c r="M426" s="63"/>
      <c r="N426" s="63"/>
      <c r="O426" s="63"/>
      <c r="P426" s="63"/>
      <c r="Q426" s="63"/>
      <c r="R426" s="63"/>
      <c r="S426" s="65"/>
      <c r="T426" s="65"/>
    </row>
    <row r="427" spans="1:20" s="75" customFormat="1" ht="15">
      <c r="A427" s="58" t="s">
        <v>30</v>
      </c>
      <c r="B427" s="96"/>
      <c r="C427" s="96"/>
      <c r="D427" s="61"/>
      <c r="E427" s="63"/>
      <c r="F427" s="63"/>
      <c r="G427" s="63"/>
      <c r="H427" s="63"/>
      <c r="I427" s="64"/>
      <c r="J427" s="64"/>
      <c r="K427" s="64"/>
      <c r="L427" s="64"/>
      <c r="M427" s="63"/>
      <c r="N427" s="63"/>
      <c r="O427" s="63"/>
      <c r="P427" s="63"/>
      <c r="Q427" s="63"/>
      <c r="R427" s="63"/>
      <c r="S427" s="65"/>
      <c r="T427" s="65"/>
    </row>
    <row r="428" spans="1:20" s="75" customFormat="1" ht="15">
      <c r="A428" s="58" t="s">
        <v>31</v>
      </c>
      <c r="B428" s="96"/>
      <c r="C428" s="96"/>
      <c r="D428" s="61"/>
      <c r="E428" s="63"/>
      <c r="F428" s="63"/>
      <c r="G428" s="63"/>
      <c r="H428" s="67"/>
      <c r="I428" s="64"/>
      <c r="J428" s="64"/>
      <c r="K428" s="64"/>
      <c r="L428" s="64"/>
      <c r="M428" s="63"/>
      <c r="N428" s="63"/>
      <c r="O428" s="63"/>
      <c r="P428" s="63"/>
      <c r="Q428" s="63"/>
      <c r="R428" s="63"/>
      <c r="S428" s="65"/>
      <c r="T428" s="65"/>
    </row>
    <row r="429" spans="1:20" s="75" customFormat="1" ht="15">
      <c r="A429" s="58" t="s">
        <v>32</v>
      </c>
      <c r="B429" s="96"/>
      <c r="C429" s="96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8"/>
      <c r="T429" s="68"/>
    </row>
    <row r="430" spans="1:20" s="75" customFormat="1" ht="15">
      <c r="A430" s="58" t="s">
        <v>33</v>
      </c>
      <c r="B430" s="106"/>
      <c r="C430" s="106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8"/>
      <c r="T430" s="68"/>
    </row>
    <row r="431" spans="1:20" s="75" customFormat="1">
      <c r="A431" s="69"/>
      <c r="B431" s="70"/>
      <c r="C431" s="70"/>
      <c r="D431" s="70"/>
      <c r="E431" s="70"/>
      <c r="F431" s="70"/>
      <c r="G431" s="70"/>
      <c r="H431" s="70">
        <f>SUM(H421:H428)</f>
        <v>0</v>
      </c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</row>
    <row r="432" spans="1:20" s="75" customFormat="1">
      <c r="A432" s="73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</row>
    <row r="433" spans="1:20" s="75" customFormat="1" ht="15">
      <c r="A433" s="58" t="s">
        <v>22</v>
      </c>
      <c r="B433" s="105"/>
      <c r="C433" s="105"/>
      <c r="D433" s="61"/>
      <c r="E433" s="62"/>
      <c r="F433" s="63"/>
      <c r="G433" s="63"/>
      <c r="H433" s="63"/>
      <c r="I433" s="64"/>
      <c r="J433" s="64"/>
      <c r="K433" s="64"/>
      <c r="L433" s="64"/>
      <c r="M433" s="63"/>
      <c r="N433" s="63"/>
      <c r="O433" s="63"/>
      <c r="P433" s="63"/>
      <c r="Q433" s="63"/>
      <c r="R433" s="63"/>
      <c r="S433" s="65"/>
      <c r="T433" s="65"/>
    </row>
    <row r="434" spans="1:20" s="75" customFormat="1" ht="15">
      <c r="A434" s="58" t="s">
        <v>24</v>
      </c>
      <c r="B434" s="96"/>
      <c r="C434" s="96"/>
      <c r="D434" s="61"/>
      <c r="E434" s="63"/>
      <c r="F434" s="63"/>
      <c r="G434" s="63"/>
      <c r="H434" s="66"/>
      <c r="I434" s="64"/>
      <c r="J434" s="64"/>
      <c r="K434" s="64"/>
      <c r="L434" s="64"/>
      <c r="M434" s="63"/>
      <c r="N434" s="63"/>
      <c r="O434" s="63"/>
      <c r="P434" s="63"/>
      <c r="Q434" s="63"/>
      <c r="R434" s="63"/>
      <c r="S434" s="65"/>
      <c r="T434" s="65"/>
    </row>
    <row r="435" spans="1:20" s="75" customFormat="1" ht="15">
      <c r="A435" s="58" t="s">
        <v>25</v>
      </c>
      <c r="B435" s="96"/>
      <c r="C435" s="96"/>
      <c r="D435" s="63"/>
      <c r="E435" s="63"/>
      <c r="F435" s="63"/>
      <c r="G435" s="63"/>
      <c r="H435" s="63"/>
      <c r="I435" s="64"/>
      <c r="J435" s="64"/>
      <c r="K435" s="64"/>
      <c r="L435" s="64"/>
      <c r="M435" s="63"/>
      <c r="N435" s="63"/>
      <c r="O435" s="63"/>
      <c r="P435" s="63"/>
      <c r="Q435" s="63"/>
      <c r="R435" s="63"/>
      <c r="S435" s="65"/>
      <c r="T435" s="65"/>
    </row>
    <row r="436" spans="1:20" s="75" customFormat="1" ht="15">
      <c r="A436" s="58" t="s">
        <v>27</v>
      </c>
      <c r="B436" s="96"/>
      <c r="C436" s="96"/>
      <c r="D436" s="63"/>
      <c r="E436" s="63"/>
      <c r="F436" s="63"/>
      <c r="G436" s="63"/>
      <c r="H436" s="66"/>
      <c r="I436" s="64"/>
      <c r="J436" s="64"/>
      <c r="K436" s="64"/>
      <c r="L436" s="64"/>
      <c r="M436" s="63"/>
      <c r="N436" s="63"/>
      <c r="O436" s="63"/>
      <c r="P436" s="63"/>
      <c r="Q436" s="63"/>
      <c r="R436" s="63"/>
      <c r="S436" s="65"/>
      <c r="T436" s="65"/>
    </row>
    <row r="437" spans="1:20" s="75" customFormat="1" ht="15">
      <c r="A437" s="58" t="s">
        <v>28</v>
      </c>
      <c r="B437" s="96"/>
      <c r="C437" s="96"/>
      <c r="D437" s="63"/>
      <c r="E437" s="63"/>
      <c r="F437" s="63"/>
      <c r="G437" s="63"/>
      <c r="H437" s="63"/>
      <c r="I437" s="64"/>
      <c r="J437" s="64"/>
      <c r="K437" s="64"/>
      <c r="L437" s="64"/>
      <c r="M437" s="63"/>
      <c r="N437" s="63"/>
      <c r="O437" s="63"/>
      <c r="P437" s="63"/>
      <c r="Q437" s="63"/>
      <c r="R437" s="63"/>
      <c r="S437" s="65"/>
      <c r="T437" s="65"/>
    </row>
    <row r="438" spans="1:20" s="75" customFormat="1" ht="15">
      <c r="A438" s="58" t="s">
        <v>29</v>
      </c>
      <c r="B438" s="96"/>
      <c r="C438" s="96"/>
      <c r="D438" s="63"/>
      <c r="E438" s="63"/>
      <c r="F438" s="63"/>
      <c r="G438" s="63"/>
      <c r="H438" s="63"/>
      <c r="I438" s="64"/>
      <c r="J438" s="64"/>
      <c r="K438" s="64"/>
      <c r="L438" s="64"/>
      <c r="M438" s="63"/>
      <c r="N438" s="63"/>
      <c r="O438" s="63"/>
      <c r="P438" s="63"/>
      <c r="Q438" s="63"/>
      <c r="R438" s="63"/>
      <c r="S438" s="65"/>
      <c r="T438" s="65"/>
    </row>
    <row r="439" spans="1:20" s="75" customFormat="1" ht="15">
      <c r="A439" s="58" t="s">
        <v>30</v>
      </c>
      <c r="B439" s="96"/>
      <c r="C439" s="96"/>
      <c r="D439" s="61"/>
      <c r="E439" s="63"/>
      <c r="F439" s="63"/>
      <c r="G439" s="63"/>
      <c r="H439" s="63"/>
      <c r="I439" s="64"/>
      <c r="J439" s="64"/>
      <c r="K439" s="64"/>
      <c r="L439" s="64"/>
      <c r="M439" s="63"/>
      <c r="N439" s="63"/>
      <c r="O439" s="63"/>
      <c r="P439" s="63"/>
      <c r="Q439" s="63"/>
      <c r="R439" s="63"/>
      <c r="S439" s="65"/>
      <c r="T439" s="65"/>
    </row>
    <row r="440" spans="1:20" s="75" customFormat="1" ht="15">
      <c r="A440" s="58" t="s">
        <v>31</v>
      </c>
      <c r="B440" s="96"/>
      <c r="C440" s="96"/>
      <c r="D440" s="61"/>
      <c r="E440" s="63"/>
      <c r="F440" s="63"/>
      <c r="G440" s="63"/>
      <c r="H440" s="67"/>
      <c r="I440" s="64"/>
      <c r="J440" s="64"/>
      <c r="K440" s="64"/>
      <c r="L440" s="64"/>
      <c r="M440" s="63"/>
      <c r="N440" s="63"/>
      <c r="O440" s="63"/>
      <c r="P440" s="63"/>
      <c r="Q440" s="63"/>
      <c r="R440" s="63"/>
      <c r="S440" s="65"/>
      <c r="T440" s="65"/>
    </row>
    <row r="441" spans="1:20" s="75" customFormat="1" ht="15">
      <c r="A441" s="58" t="s">
        <v>32</v>
      </c>
      <c r="B441" s="96"/>
      <c r="C441" s="96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8"/>
      <c r="T441" s="68"/>
    </row>
    <row r="442" spans="1:20" s="75" customFormat="1" ht="15">
      <c r="A442" s="58" t="s">
        <v>33</v>
      </c>
      <c r="B442" s="106"/>
      <c r="C442" s="106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8"/>
      <c r="T442" s="68"/>
    </row>
    <row r="443" spans="1:20" s="75" customFormat="1">
      <c r="A443" s="69"/>
      <c r="B443" s="70"/>
      <c r="C443" s="70"/>
      <c r="D443" s="70"/>
      <c r="E443" s="70"/>
      <c r="F443" s="70"/>
      <c r="G443" s="70"/>
      <c r="H443" s="70">
        <f>SUM(H433:H440)</f>
        <v>0</v>
      </c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</row>
    <row r="444" spans="1:20" s="75" customFormat="1">
      <c r="A444" s="73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</row>
    <row r="445" spans="1:20" s="75" customFormat="1" ht="15">
      <c r="A445" s="58" t="s">
        <v>22</v>
      </c>
      <c r="B445" s="105"/>
      <c r="C445" s="105"/>
      <c r="D445" s="61"/>
      <c r="E445" s="62"/>
      <c r="F445" s="63"/>
      <c r="G445" s="63"/>
      <c r="H445" s="63"/>
      <c r="I445" s="64"/>
      <c r="J445" s="64"/>
      <c r="K445" s="64"/>
      <c r="L445" s="64"/>
      <c r="M445" s="63"/>
      <c r="N445" s="63"/>
      <c r="O445" s="63"/>
      <c r="P445" s="63"/>
      <c r="Q445" s="63"/>
      <c r="R445" s="63"/>
      <c r="S445" s="65"/>
      <c r="T445" s="65"/>
    </row>
    <row r="446" spans="1:20" s="75" customFormat="1" ht="15">
      <c r="A446" s="58" t="s">
        <v>24</v>
      </c>
      <c r="B446" s="96"/>
      <c r="C446" s="96"/>
      <c r="D446" s="61"/>
      <c r="E446" s="63"/>
      <c r="F446" s="63"/>
      <c r="G446" s="63"/>
      <c r="H446" s="66"/>
      <c r="I446" s="64"/>
      <c r="J446" s="64"/>
      <c r="K446" s="64"/>
      <c r="L446" s="64"/>
      <c r="M446" s="63"/>
      <c r="N446" s="63"/>
      <c r="O446" s="63"/>
      <c r="P446" s="63"/>
      <c r="Q446" s="63"/>
      <c r="R446" s="63"/>
      <c r="S446" s="65"/>
      <c r="T446" s="65"/>
    </row>
    <row r="447" spans="1:20" s="75" customFormat="1" ht="15">
      <c r="A447" s="58" t="s">
        <v>25</v>
      </c>
      <c r="B447" s="96"/>
      <c r="C447" s="96"/>
      <c r="D447" s="63"/>
      <c r="E447" s="63"/>
      <c r="F447" s="63"/>
      <c r="G447" s="63"/>
      <c r="H447" s="63"/>
      <c r="I447" s="64"/>
      <c r="J447" s="64"/>
      <c r="K447" s="64"/>
      <c r="L447" s="64"/>
      <c r="M447" s="63"/>
      <c r="N447" s="63"/>
      <c r="O447" s="63"/>
      <c r="P447" s="63"/>
      <c r="Q447" s="63"/>
      <c r="R447" s="63"/>
      <c r="S447" s="65"/>
      <c r="T447" s="65"/>
    </row>
    <row r="448" spans="1:20" s="75" customFormat="1" ht="15">
      <c r="A448" s="58" t="s">
        <v>27</v>
      </c>
      <c r="B448" s="96"/>
      <c r="C448" s="96"/>
      <c r="D448" s="63"/>
      <c r="E448" s="63"/>
      <c r="F448" s="63"/>
      <c r="G448" s="63"/>
      <c r="H448" s="66"/>
      <c r="I448" s="64"/>
      <c r="J448" s="64"/>
      <c r="K448" s="64"/>
      <c r="L448" s="64"/>
      <c r="M448" s="63"/>
      <c r="N448" s="63"/>
      <c r="O448" s="63"/>
      <c r="P448" s="63"/>
      <c r="Q448" s="63"/>
      <c r="R448" s="63"/>
      <c r="S448" s="65"/>
      <c r="T448" s="65"/>
    </row>
    <row r="449" spans="1:20" s="75" customFormat="1" ht="15">
      <c r="A449" s="58" t="s">
        <v>28</v>
      </c>
      <c r="B449" s="96"/>
      <c r="C449" s="96"/>
      <c r="D449" s="63"/>
      <c r="E449" s="63"/>
      <c r="F449" s="63"/>
      <c r="G449" s="63"/>
      <c r="H449" s="63"/>
      <c r="I449" s="64"/>
      <c r="J449" s="64"/>
      <c r="K449" s="64"/>
      <c r="L449" s="64"/>
      <c r="M449" s="63"/>
      <c r="N449" s="63"/>
      <c r="O449" s="63"/>
      <c r="P449" s="63"/>
      <c r="Q449" s="63"/>
      <c r="R449" s="63"/>
      <c r="S449" s="65"/>
      <c r="T449" s="65"/>
    </row>
    <row r="450" spans="1:20" s="75" customFormat="1" ht="15">
      <c r="A450" s="58" t="s">
        <v>29</v>
      </c>
      <c r="B450" s="96"/>
      <c r="C450" s="96"/>
      <c r="D450" s="63"/>
      <c r="E450" s="63"/>
      <c r="F450" s="63"/>
      <c r="G450" s="63"/>
      <c r="H450" s="63"/>
      <c r="I450" s="64"/>
      <c r="J450" s="64"/>
      <c r="K450" s="64"/>
      <c r="L450" s="64"/>
      <c r="M450" s="63"/>
      <c r="N450" s="63"/>
      <c r="O450" s="63"/>
      <c r="P450" s="63"/>
      <c r="Q450" s="63"/>
      <c r="R450" s="63"/>
      <c r="S450" s="65"/>
      <c r="T450" s="65"/>
    </row>
    <row r="451" spans="1:20" s="75" customFormat="1" ht="15">
      <c r="A451" s="58" t="s">
        <v>30</v>
      </c>
      <c r="B451" s="96"/>
      <c r="C451" s="96"/>
      <c r="D451" s="61"/>
      <c r="E451" s="63"/>
      <c r="F451" s="63"/>
      <c r="G451" s="63"/>
      <c r="H451" s="63"/>
      <c r="I451" s="64"/>
      <c r="J451" s="64"/>
      <c r="K451" s="64"/>
      <c r="L451" s="64"/>
      <c r="M451" s="63"/>
      <c r="N451" s="63"/>
      <c r="O451" s="63"/>
      <c r="P451" s="63"/>
      <c r="Q451" s="63"/>
      <c r="R451" s="63"/>
      <c r="S451" s="65"/>
      <c r="T451" s="65"/>
    </row>
    <row r="452" spans="1:20" s="75" customFormat="1" ht="15">
      <c r="A452" s="58" t="s">
        <v>31</v>
      </c>
      <c r="B452" s="96"/>
      <c r="C452" s="96"/>
      <c r="D452" s="61"/>
      <c r="E452" s="63"/>
      <c r="F452" s="63"/>
      <c r="G452" s="63"/>
      <c r="H452" s="67"/>
      <c r="I452" s="64"/>
      <c r="J452" s="64"/>
      <c r="K452" s="64"/>
      <c r="L452" s="64"/>
      <c r="M452" s="63"/>
      <c r="N452" s="63"/>
      <c r="O452" s="63"/>
      <c r="P452" s="63"/>
      <c r="Q452" s="63"/>
      <c r="R452" s="63"/>
      <c r="S452" s="65"/>
      <c r="T452" s="65"/>
    </row>
    <row r="453" spans="1:20" s="75" customFormat="1" ht="15">
      <c r="A453" s="58" t="s">
        <v>32</v>
      </c>
      <c r="B453" s="96"/>
      <c r="C453" s="96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8"/>
      <c r="T453" s="68"/>
    </row>
    <row r="454" spans="1:20" s="75" customFormat="1" ht="15">
      <c r="A454" s="58" t="s">
        <v>33</v>
      </c>
      <c r="B454" s="106"/>
      <c r="C454" s="106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8"/>
      <c r="T454" s="68"/>
    </row>
    <row r="455" spans="1:20" s="75" customFormat="1">
      <c r="A455" s="69"/>
      <c r="B455" s="70"/>
      <c r="C455" s="70"/>
      <c r="D455" s="70"/>
      <c r="E455" s="70"/>
      <c r="F455" s="70"/>
      <c r="G455" s="70"/>
      <c r="H455" s="70">
        <f>SUM(H445:H452)</f>
        <v>0</v>
      </c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</row>
    <row r="456" spans="1:20" s="75" customFormat="1">
      <c r="A456" s="73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</row>
    <row r="457" spans="1:20" s="75" customFormat="1" ht="15">
      <c r="A457" s="58" t="s">
        <v>22</v>
      </c>
      <c r="B457" s="105"/>
      <c r="C457" s="105"/>
      <c r="D457" s="61"/>
      <c r="E457" s="62"/>
      <c r="F457" s="63"/>
      <c r="G457" s="63"/>
      <c r="H457" s="63"/>
      <c r="I457" s="64"/>
      <c r="J457" s="64"/>
      <c r="K457" s="64"/>
      <c r="L457" s="64"/>
      <c r="M457" s="63"/>
      <c r="N457" s="63"/>
      <c r="O457" s="63"/>
      <c r="P457" s="63"/>
      <c r="Q457" s="63"/>
      <c r="R457" s="63"/>
      <c r="S457" s="65"/>
      <c r="T457" s="65"/>
    </row>
    <row r="458" spans="1:20" s="75" customFormat="1" ht="15">
      <c r="A458" s="58" t="s">
        <v>24</v>
      </c>
      <c r="B458" s="96"/>
      <c r="C458" s="96"/>
      <c r="D458" s="61"/>
      <c r="E458" s="63"/>
      <c r="F458" s="63"/>
      <c r="G458" s="63"/>
      <c r="H458" s="66"/>
      <c r="I458" s="64"/>
      <c r="J458" s="64"/>
      <c r="K458" s="64"/>
      <c r="L458" s="64"/>
      <c r="M458" s="63"/>
      <c r="N458" s="63"/>
      <c r="O458" s="63"/>
      <c r="P458" s="63"/>
      <c r="Q458" s="63"/>
      <c r="R458" s="63"/>
      <c r="S458" s="65"/>
      <c r="T458" s="65"/>
    </row>
    <row r="459" spans="1:20" s="75" customFormat="1" ht="15">
      <c r="A459" s="58" t="s">
        <v>25</v>
      </c>
      <c r="B459" s="96"/>
      <c r="C459" s="96"/>
      <c r="D459" s="63"/>
      <c r="E459" s="63"/>
      <c r="F459" s="63"/>
      <c r="G459" s="63"/>
      <c r="H459" s="63"/>
      <c r="I459" s="64"/>
      <c r="J459" s="64"/>
      <c r="K459" s="64"/>
      <c r="L459" s="64"/>
      <c r="M459" s="63"/>
      <c r="N459" s="63"/>
      <c r="O459" s="63"/>
      <c r="P459" s="63"/>
      <c r="Q459" s="63"/>
      <c r="R459" s="63"/>
      <c r="S459" s="65"/>
      <c r="T459" s="65"/>
    </row>
    <row r="460" spans="1:20" s="75" customFormat="1" ht="15">
      <c r="A460" s="58" t="s">
        <v>27</v>
      </c>
      <c r="B460" s="96"/>
      <c r="C460" s="96"/>
      <c r="D460" s="63"/>
      <c r="E460" s="63"/>
      <c r="F460" s="63"/>
      <c r="G460" s="63"/>
      <c r="H460" s="66"/>
      <c r="I460" s="64"/>
      <c r="J460" s="64"/>
      <c r="K460" s="64"/>
      <c r="L460" s="64"/>
      <c r="M460" s="63"/>
      <c r="N460" s="63"/>
      <c r="O460" s="63"/>
      <c r="P460" s="63"/>
      <c r="Q460" s="63"/>
      <c r="R460" s="63"/>
      <c r="S460" s="65"/>
      <c r="T460" s="65"/>
    </row>
    <row r="461" spans="1:20" s="75" customFormat="1" ht="15">
      <c r="A461" s="58" t="s">
        <v>28</v>
      </c>
      <c r="B461" s="96"/>
      <c r="C461" s="96"/>
      <c r="D461" s="63"/>
      <c r="E461" s="63"/>
      <c r="F461" s="63"/>
      <c r="G461" s="63"/>
      <c r="H461" s="63"/>
      <c r="I461" s="64"/>
      <c r="J461" s="64"/>
      <c r="K461" s="64"/>
      <c r="L461" s="64"/>
      <c r="M461" s="63"/>
      <c r="N461" s="63"/>
      <c r="O461" s="63"/>
      <c r="P461" s="63"/>
      <c r="Q461" s="63"/>
      <c r="R461" s="63"/>
      <c r="S461" s="65"/>
      <c r="T461" s="65"/>
    </row>
    <row r="462" spans="1:20" s="75" customFormat="1" ht="15">
      <c r="A462" s="58" t="s">
        <v>29</v>
      </c>
      <c r="B462" s="96"/>
      <c r="C462" s="96"/>
      <c r="D462" s="63"/>
      <c r="E462" s="63"/>
      <c r="F462" s="63"/>
      <c r="G462" s="63"/>
      <c r="H462" s="63"/>
      <c r="I462" s="64"/>
      <c r="J462" s="64"/>
      <c r="K462" s="64"/>
      <c r="L462" s="64"/>
      <c r="M462" s="63"/>
      <c r="N462" s="63"/>
      <c r="O462" s="63"/>
      <c r="P462" s="63"/>
      <c r="Q462" s="63"/>
      <c r="R462" s="63"/>
      <c r="S462" s="65"/>
      <c r="T462" s="65"/>
    </row>
    <row r="463" spans="1:20" s="75" customFormat="1" ht="15">
      <c r="A463" s="58" t="s">
        <v>30</v>
      </c>
      <c r="B463" s="96"/>
      <c r="C463" s="96"/>
      <c r="D463" s="61"/>
      <c r="E463" s="63"/>
      <c r="F463" s="63"/>
      <c r="G463" s="63"/>
      <c r="H463" s="63"/>
      <c r="I463" s="64"/>
      <c r="J463" s="64"/>
      <c r="K463" s="64"/>
      <c r="L463" s="64"/>
      <c r="M463" s="63"/>
      <c r="N463" s="63"/>
      <c r="O463" s="63"/>
      <c r="P463" s="63"/>
      <c r="Q463" s="63"/>
      <c r="R463" s="63"/>
      <c r="S463" s="65"/>
      <c r="T463" s="65"/>
    </row>
    <row r="464" spans="1:20" s="75" customFormat="1" ht="15">
      <c r="A464" s="58" t="s">
        <v>31</v>
      </c>
      <c r="B464" s="96"/>
      <c r="C464" s="96"/>
      <c r="D464" s="61"/>
      <c r="E464" s="63"/>
      <c r="F464" s="63"/>
      <c r="G464" s="63"/>
      <c r="H464" s="67"/>
      <c r="I464" s="64"/>
      <c r="J464" s="64"/>
      <c r="K464" s="64"/>
      <c r="L464" s="64"/>
      <c r="M464" s="63"/>
      <c r="N464" s="63"/>
      <c r="O464" s="63"/>
      <c r="P464" s="63"/>
      <c r="Q464" s="63"/>
      <c r="R464" s="63"/>
      <c r="S464" s="65"/>
      <c r="T464" s="65"/>
    </row>
    <row r="465" spans="1:20" s="75" customFormat="1" ht="15">
      <c r="A465" s="58" t="s">
        <v>32</v>
      </c>
      <c r="B465" s="96"/>
      <c r="C465" s="96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8"/>
      <c r="T465" s="68"/>
    </row>
    <row r="466" spans="1:20" s="75" customFormat="1" ht="15">
      <c r="A466" s="58" t="s">
        <v>33</v>
      </c>
      <c r="B466" s="106"/>
      <c r="C466" s="106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8"/>
      <c r="T466" s="68"/>
    </row>
    <row r="467" spans="1:20" s="75" customFormat="1">
      <c r="A467" s="69"/>
      <c r="B467" s="70"/>
      <c r="C467" s="70"/>
      <c r="D467" s="70"/>
      <c r="E467" s="70"/>
      <c r="F467" s="70"/>
      <c r="G467" s="70"/>
      <c r="H467" s="70">
        <f>SUM(H457:H464)</f>
        <v>0</v>
      </c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</row>
    <row r="468" spans="1:20" s="75" customFormat="1">
      <c r="A468" s="73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</row>
    <row r="469" spans="1:20" s="75" customFormat="1">
      <c r="A469" s="73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</row>
    <row r="470" spans="1:20" s="75" customFormat="1">
      <c r="A470" s="73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</row>
    <row r="471" spans="1:20" s="75" customFormat="1">
      <c r="A471" s="73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</row>
    <row r="472" spans="1:20" s="75" customFormat="1">
      <c r="A472" s="73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</row>
    <row r="473" spans="1:20" s="75" customFormat="1">
      <c r="A473" s="73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</row>
    <row r="474" spans="1:20" s="75" customFormat="1">
      <c r="A474" s="73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</row>
    <row r="475" spans="1:20" s="75" customFormat="1">
      <c r="A475" s="73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</row>
    <row r="476" spans="1:20" s="75" customFormat="1">
      <c r="A476" s="73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</row>
    <row r="477" spans="1:20" s="75" customFormat="1">
      <c r="A477" s="73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</row>
    <row r="478" spans="1:20" s="75" customFormat="1">
      <c r="A478" s="73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</row>
    <row r="479" spans="1:20" ht="15">
      <c r="A479" s="52"/>
      <c r="B479" s="51"/>
      <c r="C479" s="52"/>
      <c r="D479" s="52"/>
      <c r="E479" s="52"/>
      <c r="F479" s="52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2"/>
      <c r="T479" s="52"/>
    </row>
    <row r="480" spans="1:20" ht="15">
      <c r="A480" s="52"/>
      <c r="B480" s="93" t="s">
        <v>48</v>
      </c>
      <c r="C480" s="94"/>
      <c r="D480" s="58" t="s">
        <v>49</v>
      </c>
      <c r="E480" s="58" t="s">
        <v>49</v>
      </c>
      <c r="F480" s="58" t="s">
        <v>50</v>
      </c>
      <c r="G480" s="58" t="s">
        <v>51</v>
      </c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2"/>
      <c r="T480" s="52"/>
    </row>
    <row r="481" spans="1:20" ht="15">
      <c r="A481" s="95" t="s">
        <v>52</v>
      </c>
      <c r="B481" s="97" t="s">
        <v>23</v>
      </c>
      <c r="C481" s="98"/>
      <c r="D481" s="58">
        <f t="shared" ref="D481:D502" si="0">COUNTIF($D$13:$D$479,B481)</f>
        <v>42</v>
      </c>
      <c r="E481" s="58">
        <f t="shared" ref="E481:E502" si="1">COUNTIFS($D$13:$D$479,B481,$H$13:$H$479,"&gt;0")</f>
        <v>18</v>
      </c>
      <c r="F481" s="58">
        <f t="shared" ref="F481:F502" si="2">SUMIF($D$13:$D$479,B481,$H$13:$H$479)</f>
        <v>259</v>
      </c>
      <c r="G481" s="58" t="e">
        <f>SUMIF($D$13:$D$479,B481,#REF!)</f>
        <v>#REF!</v>
      </c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2"/>
      <c r="T481" s="52"/>
    </row>
    <row r="482" spans="1:20" ht="15">
      <c r="A482" s="96"/>
      <c r="B482" s="97" t="s">
        <v>42</v>
      </c>
      <c r="C482" s="98"/>
      <c r="D482" s="58">
        <f t="shared" si="0"/>
        <v>15</v>
      </c>
      <c r="E482" s="58">
        <f t="shared" si="1"/>
        <v>15</v>
      </c>
      <c r="F482" s="58">
        <f t="shared" si="2"/>
        <v>246</v>
      </c>
      <c r="G482" s="58" t="e">
        <f>SUMIF($D$13:$D$479,B482,#REF!)</f>
        <v>#REF!</v>
      </c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2"/>
      <c r="T482" s="52"/>
    </row>
    <row r="483" spans="1:20" ht="15">
      <c r="A483" s="96"/>
      <c r="B483" s="97" t="s">
        <v>34</v>
      </c>
      <c r="C483" s="98"/>
      <c r="D483" s="58">
        <f t="shared" si="0"/>
        <v>14</v>
      </c>
      <c r="E483" s="58">
        <f t="shared" si="1"/>
        <v>14</v>
      </c>
      <c r="F483" s="58">
        <f t="shared" si="2"/>
        <v>210</v>
      </c>
      <c r="G483" s="58" t="e">
        <f>SUMIF($D$13:$D$479,B483,#REF!)</f>
        <v>#REF!</v>
      </c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2"/>
      <c r="T483" s="52"/>
    </row>
    <row r="484" spans="1:20" ht="15">
      <c r="A484" s="96"/>
      <c r="B484" s="97" t="s">
        <v>38</v>
      </c>
      <c r="C484" s="98"/>
      <c r="D484" s="58">
        <f t="shared" si="0"/>
        <v>26</v>
      </c>
      <c r="E484" s="58">
        <f t="shared" si="1"/>
        <v>26</v>
      </c>
      <c r="F484" s="58">
        <f t="shared" si="2"/>
        <v>401</v>
      </c>
      <c r="G484" s="58" t="e">
        <f>SUMIF($D$13:$D$479,B484,#REF!)</f>
        <v>#REF!</v>
      </c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2"/>
      <c r="T484" s="52"/>
    </row>
    <row r="485" spans="1:20" ht="15">
      <c r="A485" s="96"/>
      <c r="B485" s="97" t="s">
        <v>53</v>
      </c>
      <c r="C485" s="98"/>
      <c r="D485" s="58">
        <f t="shared" si="0"/>
        <v>10</v>
      </c>
      <c r="E485" s="58">
        <f t="shared" si="1"/>
        <v>10</v>
      </c>
      <c r="F485" s="58">
        <f t="shared" si="2"/>
        <v>156</v>
      </c>
      <c r="G485" s="58" t="e">
        <f>SUMIF($D$13:$D$479,B485,#REF!)</f>
        <v>#REF!</v>
      </c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2"/>
      <c r="T485" s="52"/>
    </row>
    <row r="486" spans="1:20" ht="15">
      <c r="A486" s="96"/>
      <c r="B486" s="97" t="s">
        <v>39</v>
      </c>
      <c r="C486" s="98"/>
      <c r="D486" s="58">
        <f t="shared" si="0"/>
        <v>9</v>
      </c>
      <c r="E486" s="58">
        <f t="shared" si="1"/>
        <v>9</v>
      </c>
      <c r="F486" s="58">
        <f t="shared" si="2"/>
        <v>146</v>
      </c>
      <c r="G486" s="58" t="e">
        <f>SUMIF($D$13:$D$479,B486,#REF!)</f>
        <v>#REF!</v>
      </c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2"/>
      <c r="T486" s="52"/>
    </row>
    <row r="487" spans="1:20" ht="15">
      <c r="A487" s="96"/>
      <c r="B487" s="97" t="s">
        <v>36</v>
      </c>
      <c r="C487" s="98"/>
      <c r="D487" s="58">
        <f t="shared" si="0"/>
        <v>10</v>
      </c>
      <c r="E487" s="58">
        <f t="shared" si="1"/>
        <v>10</v>
      </c>
      <c r="F487" s="58">
        <f t="shared" si="2"/>
        <v>180</v>
      </c>
      <c r="G487" s="58" t="e">
        <f>SUMIF($D$13:$D$479,B487,#REF!)</f>
        <v>#REF!</v>
      </c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2"/>
      <c r="T487" s="52"/>
    </row>
    <row r="488" spans="1:20" ht="15">
      <c r="A488" s="96"/>
      <c r="B488" s="97" t="s">
        <v>54</v>
      </c>
      <c r="C488" s="98"/>
      <c r="D488" s="58">
        <f t="shared" si="0"/>
        <v>3</v>
      </c>
      <c r="E488" s="58">
        <f t="shared" si="1"/>
        <v>3</v>
      </c>
      <c r="F488" s="58">
        <f t="shared" si="2"/>
        <v>54</v>
      </c>
      <c r="G488" s="58" t="e">
        <f>SUMIF($D$13:$D$479,B488,#REF!)</f>
        <v>#REF!</v>
      </c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2"/>
      <c r="T488" s="52"/>
    </row>
    <row r="489" spans="1:20" ht="15">
      <c r="A489" s="96"/>
      <c r="B489" s="97" t="s">
        <v>35</v>
      </c>
      <c r="C489" s="98"/>
      <c r="D489" s="58">
        <f t="shared" si="0"/>
        <v>64</v>
      </c>
      <c r="E489" s="58">
        <f t="shared" si="1"/>
        <v>63</v>
      </c>
      <c r="F489" s="58">
        <f t="shared" si="2"/>
        <v>725</v>
      </c>
      <c r="G489" s="58" t="e">
        <f>SUMIF($D$13:$D$479,B489,#REF!)</f>
        <v>#REF!</v>
      </c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2"/>
      <c r="T489" s="52"/>
    </row>
    <row r="490" spans="1:20" ht="15">
      <c r="A490" s="96"/>
      <c r="B490" s="90" t="s">
        <v>26</v>
      </c>
      <c r="C490" s="91"/>
      <c r="D490" s="58">
        <f t="shared" si="0"/>
        <v>28</v>
      </c>
      <c r="E490" s="58">
        <f t="shared" si="1"/>
        <v>26</v>
      </c>
      <c r="F490" s="58">
        <f t="shared" si="2"/>
        <v>261</v>
      </c>
      <c r="G490" s="58" t="e">
        <f>SUMIF($D$13:$D$479,B490,#REF!)</f>
        <v>#REF!</v>
      </c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2"/>
      <c r="T490" s="52"/>
    </row>
    <row r="491" spans="1:20" ht="15">
      <c r="A491" s="96"/>
      <c r="B491" s="90" t="s">
        <v>40</v>
      </c>
      <c r="C491" s="91"/>
      <c r="D491" s="58">
        <f t="shared" si="0"/>
        <v>9</v>
      </c>
      <c r="E491" s="58">
        <f t="shared" si="1"/>
        <v>9</v>
      </c>
      <c r="F491" s="58">
        <f t="shared" si="2"/>
        <v>119</v>
      </c>
      <c r="G491" s="58" t="e">
        <f>SUMIF($D$13:$D$479,B491,#REF!)</f>
        <v>#REF!</v>
      </c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2"/>
      <c r="T491" s="52"/>
    </row>
    <row r="492" spans="1:20" ht="15">
      <c r="A492" s="96"/>
      <c r="B492" s="90" t="s">
        <v>41</v>
      </c>
      <c r="C492" s="91"/>
      <c r="D492" s="58">
        <f t="shared" si="0"/>
        <v>10</v>
      </c>
      <c r="E492" s="58">
        <f t="shared" si="1"/>
        <v>0</v>
      </c>
      <c r="F492" s="58">
        <f t="shared" si="2"/>
        <v>0</v>
      </c>
      <c r="G492" s="58" t="e">
        <f>SUMIF($D$13:$D$479,B492,#REF!)</f>
        <v>#REF!</v>
      </c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2"/>
      <c r="T492" s="52"/>
    </row>
    <row r="493" spans="1:20" ht="15">
      <c r="A493" s="96"/>
      <c r="B493" s="90" t="s">
        <v>43</v>
      </c>
      <c r="C493" s="91"/>
      <c r="D493" s="58">
        <f t="shared" si="0"/>
        <v>1</v>
      </c>
      <c r="E493" s="58">
        <f t="shared" si="1"/>
        <v>0</v>
      </c>
      <c r="F493" s="58">
        <f t="shared" si="2"/>
        <v>0</v>
      </c>
      <c r="G493" s="58" t="e">
        <f>SUMIF($D$13:$D$479,B493,#REF!)</f>
        <v>#REF!</v>
      </c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2"/>
      <c r="T493" s="52"/>
    </row>
    <row r="494" spans="1:20" ht="15">
      <c r="A494" s="96"/>
      <c r="B494" s="90" t="s">
        <v>46</v>
      </c>
      <c r="C494" s="91"/>
      <c r="D494" s="58">
        <f t="shared" si="0"/>
        <v>1</v>
      </c>
      <c r="E494" s="58">
        <f t="shared" si="1"/>
        <v>0</v>
      </c>
      <c r="F494" s="58">
        <f t="shared" si="2"/>
        <v>0</v>
      </c>
      <c r="G494" s="58" t="e">
        <f>SUMIF($D$13:$D$479,B494,#REF!)</f>
        <v>#REF!</v>
      </c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2"/>
      <c r="T494" s="52"/>
    </row>
    <row r="495" spans="1:20" ht="15">
      <c r="A495" s="96"/>
      <c r="B495" s="90" t="s">
        <v>45</v>
      </c>
      <c r="C495" s="91"/>
      <c r="D495" s="58">
        <f t="shared" si="0"/>
        <v>1</v>
      </c>
      <c r="E495" s="58">
        <f t="shared" si="1"/>
        <v>0</v>
      </c>
      <c r="F495" s="58">
        <f t="shared" si="2"/>
        <v>0</v>
      </c>
      <c r="G495" s="58" t="e">
        <f>SUMIF($D$13:$D$479,B495,#REF!)</f>
        <v>#REF!</v>
      </c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2"/>
      <c r="T495" s="52"/>
    </row>
    <row r="496" spans="1:20" ht="15">
      <c r="A496" s="96"/>
      <c r="B496" s="90" t="s">
        <v>37</v>
      </c>
      <c r="C496" s="91"/>
      <c r="D496" s="58">
        <f t="shared" si="0"/>
        <v>8</v>
      </c>
      <c r="E496" s="58">
        <f t="shared" si="1"/>
        <v>0</v>
      </c>
      <c r="F496" s="58">
        <f t="shared" si="2"/>
        <v>0</v>
      </c>
      <c r="G496" s="58" t="e">
        <f>SUMIF($D$13:$D$479,B496,#REF!)</f>
        <v>#REF!</v>
      </c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2"/>
      <c r="T496" s="52"/>
    </row>
    <row r="497" spans="1:20" ht="15">
      <c r="A497" s="96"/>
      <c r="B497" s="90" t="s">
        <v>44</v>
      </c>
      <c r="C497" s="91"/>
      <c r="D497" s="58">
        <f t="shared" si="0"/>
        <v>10</v>
      </c>
      <c r="E497" s="58">
        <f t="shared" si="1"/>
        <v>0</v>
      </c>
      <c r="F497" s="58">
        <f t="shared" si="2"/>
        <v>0</v>
      </c>
      <c r="G497" s="58" t="e">
        <f>SUMIF($D$13:$D$479,B497,#REF!)</f>
        <v>#REF!</v>
      </c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2"/>
      <c r="T497" s="52"/>
    </row>
    <row r="498" spans="1:20" ht="15">
      <c r="A498" s="96"/>
      <c r="B498" s="90" t="s">
        <v>55</v>
      </c>
      <c r="C498" s="91"/>
      <c r="D498" s="58">
        <f t="shared" si="0"/>
        <v>0</v>
      </c>
      <c r="E498" s="58">
        <f t="shared" si="1"/>
        <v>0</v>
      </c>
      <c r="F498" s="58">
        <f t="shared" si="2"/>
        <v>0</v>
      </c>
      <c r="G498" s="58" t="e">
        <f>SUMIF($D$13:$D$479,B498,#REF!)</f>
        <v>#REF!</v>
      </c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2"/>
      <c r="T498" s="52"/>
    </row>
    <row r="499" spans="1:20" ht="15">
      <c r="A499" s="96"/>
      <c r="B499" s="90" t="s">
        <v>56</v>
      </c>
      <c r="C499" s="91"/>
      <c r="D499" s="58">
        <f t="shared" si="0"/>
        <v>0</v>
      </c>
      <c r="E499" s="58">
        <f t="shared" si="1"/>
        <v>0</v>
      </c>
      <c r="F499" s="58">
        <f t="shared" si="2"/>
        <v>0</v>
      </c>
      <c r="G499" s="58" t="e">
        <f>SUMIF($D$13:$D$479,B499,#REF!)</f>
        <v>#REF!</v>
      </c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2"/>
      <c r="T499" s="52"/>
    </row>
    <row r="500" spans="1:20" ht="15">
      <c r="A500" s="96"/>
      <c r="B500" s="90" t="s">
        <v>57</v>
      </c>
      <c r="C500" s="91"/>
      <c r="D500" s="58">
        <f t="shared" si="0"/>
        <v>0</v>
      </c>
      <c r="E500" s="58">
        <f t="shared" si="1"/>
        <v>0</v>
      </c>
      <c r="F500" s="58">
        <f t="shared" si="2"/>
        <v>0</v>
      </c>
      <c r="G500" s="58" t="e">
        <f>SUMIF($D$13:$D$479,B500,#REF!)</f>
        <v>#REF!</v>
      </c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2"/>
      <c r="T500" s="52"/>
    </row>
    <row r="501" spans="1:20" ht="15">
      <c r="A501" s="96"/>
      <c r="B501" s="90" t="s">
        <v>58</v>
      </c>
      <c r="C501" s="91"/>
      <c r="D501" s="58">
        <f t="shared" si="0"/>
        <v>0</v>
      </c>
      <c r="E501" s="58">
        <f t="shared" si="1"/>
        <v>0</v>
      </c>
      <c r="F501" s="58">
        <f t="shared" si="2"/>
        <v>0</v>
      </c>
      <c r="G501" s="58" t="e">
        <f>SUMIF($D$13:$D$479,B501,#REF!)</f>
        <v>#REF!</v>
      </c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2"/>
      <c r="T501" s="52"/>
    </row>
    <row r="502" spans="1:20" ht="15">
      <c r="A502" s="52"/>
      <c r="B502" s="90" t="s">
        <v>47</v>
      </c>
      <c r="C502" s="91"/>
      <c r="D502" s="58">
        <f t="shared" si="0"/>
        <v>0</v>
      </c>
      <c r="E502" s="58">
        <f t="shared" si="1"/>
        <v>0</v>
      </c>
      <c r="F502" s="58">
        <f t="shared" si="2"/>
        <v>0</v>
      </c>
      <c r="G502" s="58" t="e">
        <f>SUMIF($D$13:$D$479,B502,#REF!)</f>
        <v>#REF!</v>
      </c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2"/>
      <c r="T502" s="52"/>
    </row>
    <row r="503" spans="1:20" ht="15">
      <c r="A503" s="52"/>
      <c r="B503" s="92" t="s">
        <v>59</v>
      </c>
      <c r="C503" s="91"/>
      <c r="D503" s="76">
        <f t="shared" ref="D503:E503" si="3">SUM(D481:D502)</f>
        <v>261</v>
      </c>
      <c r="E503" s="76">
        <f t="shared" si="3"/>
        <v>203</v>
      </c>
      <c r="F503" s="76">
        <f>SUM(F481:F502)</f>
        <v>2757</v>
      </c>
      <c r="G503" s="72" t="e">
        <f>SUM(G481:G502)</f>
        <v>#REF!</v>
      </c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2"/>
      <c r="T503" s="52"/>
    </row>
    <row r="504" spans="1:20" ht="15">
      <c r="A504" s="52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2"/>
      <c r="T504" s="52"/>
    </row>
    <row r="505" spans="1:20" ht="15">
      <c r="A505" s="52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2"/>
      <c r="T505" s="52"/>
    </row>
    <row r="506" spans="1:20" ht="15">
      <c r="A506" s="52"/>
      <c r="B506" s="51"/>
      <c r="C506" s="51"/>
      <c r="D506" s="51"/>
      <c r="E506" s="71">
        <f>F503-F489-F490</f>
        <v>1771</v>
      </c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2"/>
      <c r="T506" s="52"/>
    </row>
    <row r="507" spans="1:20" ht="15">
      <c r="A507" s="52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2"/>
      <c r="T507" s="52"/>
    </row>
  </sheetData>
  <autoFilter ref="A12:T467" xr:uid="{00000000-0009-0000-0000-000000000000}"/>
  <customSheetViews>
    <customSheetView guid="{74E10EFE-5743-4718-A43D-2BD9023AAB9F}" scale="55" fitToPage="1" showAutoFilter="1" hiddenColumns="1">
      <selection activeCell="W18" sqref="W18"/>
      <pageMargins left="0.25" right="0.25" top="0.75" bottom="0.75" header="0" footer="0"/>
      <pageSetup paperSize="9" fitToHeight="0" orientation="landscape" r:id="rId1"/>
      <autoFilter ref="A12:T467" xr:uid="{00000000-0009-0000-0000-000000000000}"/>
    </customSheetView>
    <customSheetView guid="{4CBEE43F-93E4-4BB6-8B2B-543F30CEAA19}" filter="1" showAutoFilter="1">
      <pageMargins left="0.7" right="0.7" top="0.75" bottom="0.75" header="0.3" footer="0.3"/>
      <autoFilter ref="A1:W1" xr:uid="{00000000-0000-0000-0000-000000000000}"/>
    </customSheetView>
    <customSheetView guid="{431C2D74-1EF0-4414-84AD-0C8A097BCDC0}" scale="55" fitToPage="1" showAutoFilter="1" hiddenColumns="1">
      <selection activeCell="G27" sqref="G27"/>
      <pageMargins left="0.25" right="0.25" top="0.75" bottom="0.75" header="0" footer="0"/>
      <pageSetup paperSize="9" fitToHeight="0" orientation="landscape" r:id="rId2"/>
      <autoFilter ref="A12:U467" xr:uid="{00000000-0000-0000-0000-000000000000}"/>
    </customSheetView>
  </customSheetViews>
  <mergeCells count="105">
    <mergeCell ref="B277:B286"/>
    <mergeCell ref="C277:C286"/>
    <mergeCell ref="B289:B298"/>
    <mergeCell ref="C289:C298"/>
    <mergeCell ref="B457:B466"/>
    <mergeCell ref="C457:C466"/>
    <mergeCell ref="B421:B430"/>
    <mergeCell ref="C421:C430"/>
    <mergeCell ref="B433:B442"/>
    <mergeCell ref="C433:C442"/>
    <mergeCell ref="B445:B454"/>
    <mergeCell ref="C445:C454"/>
    <mergeCell ref="B385:B394"/>
    <mergeCell ref="C385:C394"/>
    <mergeCell ref="B397:B406"/>
    <mergeCell ref="C397:C406"/>
    <mergeCell ref="B409:B418"/>
    <mergeCell ref="C409:C418"/>
    <mergeCell ref="B495:C495"/>
    <mergeCell ref="B487:C487"/>
    <mergeCell ref="B488:C488"/>
    <mergeCell ref="B301:B310"/>
    <mergeCell ref="C301:C310"/>
    <mergeCell ref="B313:B322"/>
    <mergeCell ref="C313:C322"/>
    <mergeCell ref="B325:B334"/>
    <mergeCell ref="C325:C334"/>
    <mergeCell ref="B337:B346"/>
    <mergeCell ref="C337:C346"/>
    <mergeCell ref="B349:B358"/>
    <mergeCell ref="C349:C358"/>
    <mergeCell ref="B361:B370"/>
    <mergeCell ref="C361:C370"/>
    <mergeCell ref="B373:B382"/>
    <mergeCell ref="C373:C382"/>
    <mergeCell ref="S1:T1"/>
    <mergeCell ref="B7:T7"/>
    <mergeCell ref="B8:T8"/>
    <mergeCell ref="B10:T10"/>
    <mergeCell ref="B13:B22"/>
    <mergeCell ref="C13:C22"/>
    <mergeCell ref="B25:B34"/>
    <mergeCell ref="C25:C34"/>
    <mergeCell ref="C97:C106"/>
    <mergeCell ref="B109:B118"/>
    <mergeCell ref="C109:C118"/>
    <mergeCell ref="B37:B46"/>
    <mergeCell ref="C37:C46"/>
    <mergeCell ref="B49:B58"/>
    <mergeCell ref="C49:C58"/>
    <mergeCell ref="B61:B70"/>
    <mergeCell ref="C61:C70"/>
    <mergeCell ref="B73:B82"/>
    <mergeCell ref="C73:C82"/>
    <mergeCell ref="B85:B94"/>
    <mergeCell ref="C85:C94"/>
    <mergeCell ref="B97:B106"/>
    <mergeCell ref="B121:B130"/>
    <mergeCell ref="C121:C130"/>
    <mergeCell ref="B133:B142"/>
    <mergeCell ref="C133:C142"/>
    <mergeCell ref="B486:C486"/>
    <mergeCell ref="B145:B154"/>
    <mergeCell ref="C145:C154"/>
    <mergeCell ref="B157:B166"/>
    <mergeCell ref="C157:C166"/>
    <mergeCell ref="B181:B190"/>
    <mergeCell ref="C181:C190"/>
    <mergeCell ref="B193:B202"/>
    <mergeCell ref="C193:C202"/>
    <mergeCell ref="B169:B178"/>
    <mergeCell ref="C169:C178"/>
    <mergeCell ref="B205:B214"/>
    <mergeCell ref="C205:C214"/>
    <mergeCell ref="B217:B226"/>
    <mergeCell ref="C217:C226"/>
    <mergeCell ref="B229:B238"/>
    <mergeCell ref="C229:C238"/>
    <mergeCell ref="B241:B250"/>
    <mergeCell ref="C241:C250"/>
    <mergeCell ref="B253:B262"/>
    <mergeCell ref="C253:C262"/>
    <mergeCell ref="B265:B274"/>
    <mergeCell ref="C265:C274"/>
    <mergeCell ref="B501:C501"/>
    <mergeCell ref="B503:C503"/>
    <mergeCell ref="B502:C502"/>
    <mergeCell ref="B480:C480"/>
    <mergeCell ref="A481:A501"/>
    <mergeCell ref="B481:C481"/>
    <mergeCell ref="B482:C482"/>
    <mergeCell ref="B483:C483"/>
    <mergeCell ref="B484:C484"/>
    <mergeCell ref="B485:C485"/>
    <mergeCell ref="B489:C489"/>
    <mergeCell ref="B490:C490"/>
    <mergeCell ref="B491:C491"/>
    <mergeCell ref="B492:C492"/>
    <mergeCell ref="B493:C493"/>
    <mergeCell ref="B494:C494"/>
    <mergeCell ref="B496:C496"/>
    <mergeCell ref="B497:C497"/>
    <mergeCell ref="B498:C498"/>
    <mergeCell ref="B499:C499"/>
    <mergeCell ref="B500:C500"/>
  </mergeCells>
  <pageMargins left="0.25" right="0.25" top="0.75" bottom="0.75" header="0" footer="0"/>
  <pageSetup paperSize="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C3" sqref="C3"/>
    </sheetView>
  </sheetViews>
  <sheetFormatPr defaultColWidth="12.625" defaultRowHeight="15" customHeight="1"/>
  <cols>
    <col min="1" max="1" width="17.875" hidden="1" customWidth="1"/>
    <col min="2" max="2" width="70.75" customWidth="1"/>
    <col min="3" max="8" width="30.875" customWidth="1"/>
    <col min="9" max="11" width="20.625" customWidth="1"/>
    <col min="12" max="26" width="8" customWidth="1"/>
  </cols>
  <sheetData>
    <row r="1" spans="1:26" ht="18" customHeight="1">
      <c r="A1" s="4"/>
      <c r="B1" s="107" t="s">
        <v>60</v>
      </c>
      <c r="C1" s="109" t="s">
        <v>61</v>
      </c>
      <c r="D1" s="110"/>
      <c r="E1" s="109" t="s">
        <v>62</v>
      </c>
      <c r="F1" s="111"/>
      <c r="G1" s="111"/>
      <c r="H1" s="110"/>
      <c r="I1" s="109" t="s">
        <v>63</v>
      </c>
      <c r="J1" s="111"/>
      <c r="K1" s="11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4"/>
      <c r="B2" s="108"/>
      <c r="C2" s="113" t="s">
        <v>64</v>
      </c>
      <c r="D2" s="111"/>
      <c r="E2" s="111"/>
      <c r="F2" s="111"/>
      <c r="G2" s="111"/>
      <c r="H2" s="110"/>
      <c r="I2" s="113" t="s">
        <v>65</v>
      </c>
      <c r="J2" s="111"/>
      <c r="K2" s="110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4.75" customHeight="1">
      <c r="A3" s="5" t="e">
        <v>#REF!</v>
      </c>
      <c r="B3" s="6" t="e">
        <v>#REF!</v>
      </c>
      <c r="C3" s="7" t="str">
        <f t="array" ref="C3">IFERROR(INDEX(MG_Pasākumi!$B$4:$J$20,MATCH('Grupu mācību Pasākumi'!$A3,Limenis,0),COLUMN(A1))," ")</f>
        <v xml:space="preserve"> </v>
      </c>
      <c r="D3" s="8" t="str">
        <f t="array" ref="D3">IFERROR(INDEX(MG_Pasākumi!$B$4:$J$20,MATCH('Grupu mācību Pasākumi'!$A3,Limenis,0),COLUMN(B1))," ")</f>
        <v xml:space="preserve"> </v>
      </c>
      <c r="E3" s="8" t="str">
        <f t="array" ref="E3">IFERROR(INDEX(MG_Pasākumi!$B$4:$J$20,MATCH('Grupu mācību Pasākumi'!$A3,Limenis,0),COLUMN(C1))," ")</f>
        <v xml:space="preserve"> </v>
      </c>
      <c r="F3" s="8" t="str">
        <f t="array" ref="F3">IFERROR(INDEX(MG_Pasākumi!$B$4:$J$20,MATCH('Grupu mācību Pasākumi'!$A3,Limenis,0),COLUMN(D1))," ")</f>
        <v xml:space="preserve"> </v>
      </c>
      <c r="G3" s="8" t="str">
        <f t="array" ref="G3">IFERROR(INDEX(MG_Pasākumi!$B$4:$J$20,MATCH('Grupu mācību Pasākumi'!$A3,Limenis,0),COLUMN(E1))," ")</f>
        <v xml:space="preserve"> </v>
      </c>
      <c r="H3" s="8" t="str">
        <f t="array" ref="H3">IFERROR(INDEX(MG_Pasākumi!$B$4:$J$20,MATCH('Grupu mācību Pasākumi'!$A3,Limenis,0),COLUMN(F1))," ")</f>
        <v xml:space="preserve"> </v>
      </c>
      <c r="I3" s="8" t="str">
        <f t="array" ref="I3">IFERROR(INDEX(MG_Pasākumi!$B$4:$J$20,MATCH('Grupu mācību Pasākumi'!$A3,Limenis,0),COLUMN(G1))," ")</f>
        <v xml:space="preserve"> </v>
      </c>
      <c r="J3" s="8" t="str">
        <f t="array" ref="J3">IFERROR(INDEX(MG_Pasākumi!$B$4:$J$20,MATCH('Grupu mācību Pasākumi'!$A3,Limenis,0),COLUMN(H1))," ")</f>
        <v xml:space="preserve"> </v>
      </c>
      <c r="K3" s="8" t="str">
        <f t="array" ref="K3">IFERROR(INDEX(MG_Pasākumi!$B$4:$J$20,MATCH('Grupu mācību Pasākumi'!$A3,Limenis,0),COLUMN(I1))," ")</f>
        <v xml:space="preserve"> 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84.75" customHeight="1">
      <c r="A4" s="5" t="e">
        <v>#REF!</v>
      </c>
      <c r="B4" s="6" t="e">
        <v>#REF!</v>
      </c>
      <c r="C4" s="8" t="str">
        <f t="array" ref="C4">IFERROR(INDEX(MG_Pasākumi!$B$4:$J$20,MATCH('Grupu mācību Pasākumi'!$A4,Limenis,0),COLUMN(A2))," ")</f>
        <v xml:space="preserve"> </v>
      </c>
      <c r="D4" s="8" t="str">
        <f t="array" ref="D4">IFERROR(INDEX(MG_Pasākumi!$B$4:$J$20,MATCH('Grupu mācību Pasākumi'!$A4,Limenis,0),COLUMN(B2))," ")</f>
        <v xml:space="preserve"> </v>
      </c>
      <c r="E4" s="8" t="str">
        <f t="array" ref="E4">IFERROR(INDEX(MG_Pasākumi!$B$4:$J$20,MATCH('Grupu mācību Pasākumi'!$A4,Limenis,0),COLUMN(C2))," ")</f>
        <v xml:space="preserve"> </v>
      </c>
      <c r="F4" s="8" t="str">
        <f t="array" ref="F4">IFERROR(INDEX(MG_Pasākumi!$B$4:$J$20,MATCH('Grupu mācību Pasākumi'!$A4,Limenis,0),COLUMN(D2))," ")</f>
        <v xml:space="preserve"> </v>
      </c>
      <c r="G4" s="8" t="str">
        <f t="array" ref="G4">IFERROR(INDEX(MG_Pasākumi!$B$4:$J$20,MATCH('Grupu mācību Pasākumi'!$A4,Limenis,0),COLUMN(E2))," ")</f>
        <v xml:space="preserve"> </v>
      </c>
      <c r="H4" s="8" t="str">
        <f t="array" ref="H4">IFERROR(INDEX(MG_Pasākumi!$B$4:$J$20,MATCH('Grupu mācību Pasākumi'!$A4,Limenis,0),COLUMN(F2))," ")</f>
        <v xml:space="preserve"> </v>
      </c>
      <c r="I4" s="8" t="str">
        <f t="array" ref="I4">IFERROR(INDEX(MG_Pasākumi!$B$4:$J$20,MATCH('Grupu mācību Pasākumi'!$A4,Limenis,0),COLUMN(G2))," ")</f>
        <v xml:space="preserve"> </v>
      </c>
      <c r="J4" s="8" t="str">
        <f t="array" ref="J4">IFERROR(INDEX(MG_Pasākumi!$B$4:$J$20,MATCH('Grupu mācību Pasākumi'!$A4,Limenis,0),COLUMN(H2))," ")</f>
        <v xml:space="preserve"> </v>
      </c>
      <c r="K4" s="8" t="str">
        <f t="array" ref="K4">IFERROR(INDEX(MG_Pasākumi!$B$4:$J$20,MATCH('Grupu mācību Pasākumi'!$A4,Limenis,0),COLUMN(I2))," ")</f>
        <v xml:space="preserve"> 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4" t="e">
        <v>#REF!</v>
      </c>
      <c r="B5" s="6" t="e">
        <v>#REF!</v>
      </c>
      <c r="C5" s="8" t="str">
        <f t="array" ref="C5">IFERROR(INDEX(MG_Pasākumi!$B$4:$J$20,MATCH('Grupu mācību Pasākumi'!$A5,Limenis,0),COLUMN(A3))," ")</f>
        <v xml:space="preserve"> </v>
      </c>
      <c r="D5" s="8" t="str">
        <f t="array" ref="D5">IFERROR(INDEX(MG_Pasākumi!$B$4:$J$20,MATCH('Grupu mācību Pasākumi'!$A5,Limenis,0),COLUMN(B3))," ")</f>
        <v xml:space="preserve"> </v>
      </c>
      <c r="E5" s="8" t="str">
        <f t="array" ref="E5">IFERROR(INDEX(MG_Pasākumi!$B$4:$J$20,MATCH('Grupu mācību Pasākumi'!$A5,Limenis,0),COLUMN(C3))," ")</f>
        <v xml:space="preserve"> </v>
      </c>
      <c r="F5" s="8" t="str">
        <f t="array" ref="F5">IFERROR(INDEX(MG_Pasākumi!$B$4:$J$20,MATCH('Grupu mācību Pasākumi'!$A5,Limenis,0),COLUMN(D3))," ")</f>
        <v xml:space="preserve"> </v>
      </c>
      <c r="G5" s="8" t="str">
        <f t="array" ref="G5">IFERROR(INDEX(MG_Pasākumi!$B$4:$J$20,MATCH('Grupu mācību Pasākumi'!$A5,Limenis,0),COLUMN(E3))," ")</f>
        <v xml:space="preserve"> </v>
      </c>
      <c r="H5" s="8" t="str">
        <f t="array" ref="H5">IFERROR(INDEX(MG_Pasākumi!$B$4:$J$20,MATCH('Grupu mācību Pasākumi'!$A5,Limenis,0),COLUMN(F3))," ")</f>
        <v xml:space="preserve"> </v>
      </c>
      <c r="I5" s="8" t="str">
        <f t="array" ref="I5">IFERROR(INDEX(MG_Pasākumi!$B$4:$J$20,MATCH('Grupu mācību Pasākumi'!$A5,Limenis,0),COLUMN(G3))," ")</f>
        <v xml:space="preserve"> </v>
      </c>
      <c r="J5" s="8" t="str">
        <f t="array" ref="J5">IFERROR(INDEX(MG_Pasākumi!$B$4:$J$20,MATCH('Grupu mācību Pasākumi'!$A5,Limenis,0),COLUMN(H3))," ")</f>
        <v xml:space="preserve"> </v>
      </c>
      <c r="K5" s="8" t="str">
        <f t="array" ref="K5">IFERROR(INDEX(MG_Pasākumi!$B$4:$J$20,MATCH('Grupu mācību Pasākumi'!$A5,Limenis,0),COLUMN(I3))," ")</f>
        <v xml:space="preserve"> 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4" t="e">
        <v>#REF!</v>
      </c>
      <c r="B6" s="6" t="e">
        <v>#REF!</v>
      </c>
      <c r="C6" s="8" t="str">
        <f t="array" ref="C6">IFERROR(INDEX(MG_Pasākumi!$B$4:$J$20,MATCH('Grupu mācību Pasākumi'!$A6,Limenis,0),COLUMN(A4))," ")</f>
        <v xml:space="preserve"> </v>
      </c>
      <c r="D6" s="8" t="str">
        <f t="array" ref="D6">IFERROR(INDEX(MG_Pasākumi!$B$4:$J$20,MATCH('Grupu mācību Pasākumi'!$A6,Limenis,0),COLUMN(B4))," ")</f>
        <v xml:space="preserve"> </v>
      </c>
      <c r="E6" s="8" t="str">
        <f t="array" ref="E6">IFERROR(INDEX(MG_Pasākumi!$B$4:$J$20,MATCH('Grupu mācību Pasākumi'!$A6,Limenis,0),COLUMN(C4))," ")</f>
        <v xml:space="preserve"> </v>
      </c>
      <c r="F6" s="8" t="str">
        <f t="array" ref="F6">IFERROR(INDEX(MG_Pasākumi!$B$4:$J$20,MATCH('Grupu mācību Pasākumi'!$A6,Limenis,0),COLUMN(D4))," ")</f>
        <v xml:space="preserve"> </v>
      </c>
      <c r="G6" s="8" t="str">
        <f t="array" ref="G6">IFERROR(INDEX(MG_Pasākumi!$B$4:$J$20,MATCH('Grupu mācību Pasākumi'!$A6,Limenis,0),COLUMN(E4))," ")</f>
        <v xml:space="preserve"> </v>
      </c>
      <c r="H6" s="8" t="str">
        <f t="array" ref="H6">IFERROR(INDEX(MG_Pasākumi!$B$4:$J$20,MATCH('Grupu mācību Pasākumi'!$A6,Limenis,0),COLUMN(F4))," ")</f>
        <v xml:space="preserve"> </v>
      </c>
      <c r="I6" s="8" t="str">
        <f t="array" ref="I6">IFERROR(INDEX(MG_Pasākumi!$B$4:$J$20,MATCH('Grupu mācību Pasākumi'!$A6,Limenis,0),COLUMN(G4))," ")</f>
        <v xml:space="preserve"> </v>
      </c>
      <c r="J6" s="8" t="str">
        <f t="array" ref="J6">IFERROR(INDEX(MG_Pasākumi!$B$4:$J$20,MATCH('Grupu mācību Pasākumi'!$A6,Limenis,0),COLUMN(H4))," ")</f>
        <v xml:space="preserve"> </v>
      </c>
      <c r="K6" s="8" t="str">
        <f t="array" ref="K6">IFERROR(INDEX(MG_Pasākumi!$B$4:$J$20,MATCH('Grupu mācību Pasākumi'!$A6,Limenis,0),COLUMN(I4))," ")</f>
        <v xml:space="preserve"> 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>
      <c r="A7" s="4" t="e">
        <v>#REF!</v>
      </c>
      <c r="B7" s="6" t="e">
        <v>#REF!</v>
      </c>
      <c r="C7" s="8" t="str">
        <f t="array" ref="C7">IFERROR(INDEX(MG_Pasākumi!$B$4:$J$20,MATCH('Grupu mācību Pasākumi'!$A7,Limenis,0),COLUMN(A5))," ")</f>
        <v xml:space="preserve"> </v>
      </c>
      <c r="D7" s="8" t="str">
        <f t="array" ref="D7">IFERROR(INDEX(MG_Pasākumi!$B$4:$J$20,MATCH('Grupu mācību Pasākumi'!$A7,Limenis,0),COLUMN(B5))," ")</f>
        <v xml:space="preserve"> </v>
      </c>
      <c r="E7" s="8" t="str">
        <f t="array" ref="E7">IFERROR(INDEX(MG_Pasākumi!$B$4:$J$20,MATCH('Grupu mācību Pasākumi'!$A7,Limenis,0),COLUMN(C5))," ")</f>
        <v xml:space="preserve"> </v>
      </c>
      <c r="F7" s="8" t="str">
        <f t="array" ref="F7">IFERROR(INDEX(MG_Pasākumi!$B$4:$J$20,MATCH('Grupu mācību Pasākumi'!$A7,Limenis,0),COLUMN(D5))," ")</f>
        <v xml:space="preserve"> </v>
      </c>
      <c r="G7" s="8" t="str">
        <f t="array" ref="G7">IFERROR(INDEX(MG_Pasākumi!$B$4:$J$20,MATCH('Grupu mācību Pasākumi'!$A7,Limenis,0),COLUMN(E5))," ")</f>
        <v xml:space="preserve"> </v>
      </c>
      <c r="H7" s="8" t="str">
        <f t="array" ref="H7">IFERROR(INDEX(MG_Pasākumi!$B$4:$J$20,MATCH('Grupu mācību Pasākumi'!$A7,Limenis,0),COLUMN(F5))," ")</f>
        <v xml:space="preserve"> </v>
      </c>
      <c r="I7" s="8" t="str">
        <f t="array" ref="I7">IFERROR(INDEX(MG_Pasākumi!$B$4:$J$20,MATCH('Grupu mācību Pasākumi'!$A7,Limenis,0),COLUMN(G5))," ")</f>
        <v xml:space="preserve"> </v>
      </c>
      <c r="J7" s="8" t="str">
        <f t="array" ref="J7">IFERROR(INDEX(MG_Pasākumi!$B$4:$J$20,MATCH('Grupu mācību Pasākumi'!$A7,Limenis,0),COLUMN(H5))," ")</f>
        <v xml:space="preserve"> </v>
      </c>
      <c r="K7" s="8" t="str">
        <f t="array" ref="K7">IFERROR(INDEX(MG_Pasākumi!$B$4:$J$20,MATCH('Grupu mācību Pasākumi'!$A7,Limenis,0),COLUMN(I5))," ")</f>
        <v xml:space="preserve"> 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>
      <c r="A8" s="4" t="e">
        <v>#REF!</v>
      </c>
      <c r="B8" s="6" t="e">
        <v>#REF!</v>
      </c>
      <c r="C8" s="8" t="str">
        <f t="array" ref="C8">IFERROR(INDEX(MG_Pasākumi!$B$4:$J$20,MATCH('Grupu mācību Pasākumi'!$A8,Limenis,0),COLUMN(A6))," ")</f>
        <v xml:space="preserve"> </v>
      </c>
      <c r="D8" s="8" t="str">
        <f t="array" ref="D8">IFERROR(INDEX(MG_Pasākumi!$B$4:$J$20,MATCH('Grupu mācību Pasākumi'!$A8,Limenis,0),COLUMN(B6))," ")</f>
        <v xml:space="preserve"> </v>
      </c>
      <c r="E8" s="8" t="str">
        <f t="array" ref="E8">IFERROR(INDEX(MG_Pasākumi!$B$4:$J$20,MATCH('Grupu mācību Pasākumi'!$A8,Limenis,0),COLUMN(C6))," ")</f>
        <v xml:space="preserve"> </v>
      </c>
      <c r="F8" s="8" t="str">
        <f t="array" ref="F8">IFERROR(INDEX(MG_Pasākumi!$B$4:$J$20,MATCH('Grupu mācību Pasākumi'!$A8,Limenis,0),COLUMN(D6))," ")</f>
        <v xml:space="preserve"> </v>
      </c>
      <c r="G8" s="8" t="str">
        <f t="array" ref="G8">IFERROR(INDEX(MG_Pasākumi!$B$4:$J$20,MATCH('Grupu mācību Pasākumi'!$A8,Limenis,0),COLUMN(E6))," ")</f>
        <v xml:space="preserve"> </v>
      </c>
      <c r="H8" s="8" t="str">
        <f t="array" ref="H8">IFERROR(INDEX(MG_Pasākumi!$B$4:$J$20,MATCH('Grupu mācību Pasākumi'!$A8,Limenis,0),COLUMN(F6))," ")</f>
        <v xml:space="preserve"> </v>
      </c>
      <c r="I8" s="8" t="str">
        <f t="array" ref="I8">IFERROR(INDEX(MG_Pasākumi!$B$4:$J$20,MATCH('Grupu mācību Pasākumi'!$A8,Limenis,0),COLUMN(G6))," ")</f>
        <v xml:space="preserve"> </v>
      </c>
      <c r="J8" s="8" t="str">
        <f t="array" ref="J8">IFERROR(INDEX(MG_Pasākumi!$B$4:$J$20,MATCH('Grupu mācību Pasākumi'!$A8,Limenis,0),COLUMN(H6))," ")</f>
        <v xml:space="preserve"> </v>
      </c>
      <c r="K8" s="8" t="str">
        <f t="array" ref="K8">IFERROR(INDEX(MG_Pasākumi!$B$4:$J$20,MATCH('Grupu mācību Pasākumi'!$A8,Limenis,0),COLUMN(I6))," ")</f>
        <v xml:space="preserve"> 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customHeight="1">
      <c r="A9" s="5" t="e">
        <v>#REF!</v>
      </c>
      <c r="B9" s="6" t="e">
        <v>#REF!</v>
      </c>
      <c r="C9" s="8" t="str">
        <f t="array" ref="C9">IFERROR(INDEX(MG_Pasākumi!$B$4:$J$20,MATCH('Grupu mācību Pasākumi'!$A9,Limenis,0),COLUMN(A7))," ")</f>
        <v xml:space="preserve"> </v>
      </c>
      <c r="D9" s="8" t="str">
        <f t="array" ref="D9">IFERROR(INDEX(MG_Pasākumi!$B$4:$J$20,MATCH('Grupu mācību Pasākumi'!$A9,Limenis,0),COLUMN(B7))," ")</f>
        <v xml:space="preserve"> </v>
      </c>
      <c r="E9" s="8" t="str">
        <f t="array" ref="E9">IFERROR(INDEX(MG_Pasākumi!$B$4:$J$20,MATCH('Grupu mācību Pasākumi'!$A9,Limenis,0),COLUMN(C7))," ")</f>
        <v xml:space="preserve"> </v>
      </c>
      <c r="F9" s="8" t="str">
        <f t="array" ref="F9">IFERROR(INDEX(MG_Pasākumi!$B$4:$J$20,MATCH('Grupu mācību Pasākumi'!$A9,Limenis,0),COLUMN(D7))," ")</f>
        <v xml:space="preserve"> </v>
      </c>
      <c r="G9" s="8" t="str">
        <f t="array" ref="G9">IFERROR(INDEX(MG_Pasākumi!$B$4:$J$20,MATCH('Grupu mācību Pasākumi'!$A9,Limenis,0),COLUMN(E7))," ")</f>
        <v xml:space="preserve"> </v>
      </c>
      <c r="H9" s="8" t="str">
        <f t="array" ref="H9">IFERROR(INDEX(MG_Pasākumi!$B$4:$J$20,MATCH('Grupu mācību Pasākumi'!$A9,Limenis,0),COLUMN(F7))," ")</f>
        <v xml:space="preserve"> </v>
      </c>
      <c r="I9" s="8" t="str">
        <f t="array" ref="I9">IFERROR(INDEX(MG_Pasākumi!$B$4:$J$20,MATCH('Grupu mācību Pasākumi'!$A9,Limenis,0),COLUMN(G7))," ")</f>
        <v xml:space="preserve"> </v>
      </c>
      <c r="J9" s="8" t="str">
        <f t="array" ref="J9">IFERROR(INDEX(MG_Pasākumi!$B$4:$J$20,MATCH('Grupu mācību Pasākumi'!$A9,Limenis,0),COLUMN(H7))," ")</f>
        <v xml:space="preserve"> </v>
      </c>
      <c r="K9" s="8" t="str">
        <f t="array" ref="K9">IFERROR(INDEX(MG_Pasākumi!$B$4:$J$20,MATCH('Grupu mācību Pasākumi'!$A9,Limenis,0),COLUMN(I7))," ")</f>
        <v xml:space="preserve"> 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>
      <c r="A10" s="5" t="e">
        <v>#REF!</v>
      </c>
      <c r="B10" s="6" t="e">
        <v>#REF!</v>
      </c>
      <c r="C10" s="8" t="str">
        <f t="array" ref="C10">IFERROR(INDEX(MG_Pasākumi!$B$4:$J$20,MATCH('Grupu mācību Pasākumi'!$A10,Limenis,0),COLUMN(A8))," ")</f>
        <v xml:space="preserve"> </v>
      </c>
      <c r="D10" s="8" t="str">
        <f t="array" ref="D10">IFERROR(INDEX(MG_Pasākumi!$B$4:$J$20,MATCH('Grupu mācību Pasākumi'!$A10,Limenis,0),COLUMN(B8))," ")</f>
        <v xml:space="preserve"> </v>
      </c>
      <c r="E10" s="8" t="str">
        <f t="array" ref="E10">IFERROR(INDEX(MG_Pasākumi!$B$4:$J$20,MATCH('Grupu mācību Pasākumi'!$A10,Limenis,0),COLUMN(C8))," ")</f>
        <v xml:space="preserve"> </v>
      </c>
      <c r="F10" s="8" t="str">
        <f t="array" ref="F10">IFERROR(INDEX(MG_Pasākumi!$B$4:$J$20,MATCH('Grupu mācību Pasākumi'!$A10,Limenis,0),COLUMN(D8))," ")</f>
        <v xml:space="preserve"> </v>
      </c>
      <c r="G10" s="8" t="str">
        <f t="array" ref="G10">IFERROR(INDEX(MG_Pasākumi!$B$4:$J$20,MATCH('Grupu mācību Pasākumi'!$A10,Limenis,0),COLUMN(E8))," ")</f>
        <v xml:space="preserve"> </v>
      </c>
      <c r="H10" s="8" t="str">
        <f t="array" ref="H10">IFERROR(INDEX(MG_Pasākumi!$B$4:$J$20,MATCH('Grupu mācību Pasākumi'!$A10,Limenis,0),COLUMN(F8))," ")</f>
        <v xml:space="preserve"> </v>
      </c>
      <c r="I10" s="8" t="str">
        <f t="array" ref="I10">IFERROR(INDEX(MG_Pasākumi!$B$4:$J$20,MATCH('Grupu mācību Pasākumi'!$A10,Limenis,0),COLUMN(G8))," ")</f>
        <v xml:space="preserve"> </v>
      </c>
      <c r="J10" s="8" t="str">
        <f t="array" ref="J10">IFERROR(INDEX(MG_Pasākumi!$B$4:$J$20,MATCH('Grupu mācību Pasākumi'!$A10,Limenis,0),COLUMN(H8))," ")</f>
        <v xml:space="preserve"> </v>
      </c>
      <c r="K10" s="8" t="str">
        <f t="array" ref="K10">IFERROR(INDEX(MG_Pasākumi!$B$4:$J$20,MATCH('Grupu mācību Pasākumi'!$A10,Limenis,0),COLUMN(I8))," ")</f>
        <v xml:space="preserve"> 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customHeight="1">
      <c r="A11" s="4" t="e">
        <v>#REF!</v>
      </c>
      <c r="B11" s="6" t="e">
        <v>#REF!</v>
      </c>
      <c r="C11" s="8" t="str">
        <f t="array" ref="C11">IFERROR(INDEX(MG_Pasākumi!$B$4:$J$20,MATCH('Grupu mācību Pasākumi'!$A11,Limenis,0),COLUMN(A9))," ")</f>
        <v xml:space="preserve"> </v>
      </c>
      <c r="D11" s="8" t="str">
        <f t="array" ref="D11">IFERROR(INDEX(MG_Pasākumi!$B$4:$J$20,MATCH('Grupu mācību Pasākumi'!$A11,Limenis,0),COLUMN(B9))," ")</f>
        <v xml:space="preserve"> </v>
      </c>
      <c r="E11" s="8" t="str">
        <f t="array" ref="E11">IFERROR(INDEX(MG_Pasākumi!$B$4:$J$20,MATCH('Grupu mācību Pasākumi'!$A11,Limenis,0),COLUMN(C9))," ")</f>
        <v xml:space="preserve"> </v>
      </c>
      <c r="F11" s="8" t="str">
        <f t="array" ref="F11">IFERROR(INDEX(MG_Pasākumi!$B$4:$J$20,MATCH('Grupu mācību Pasākumi'!$A11,Limenis,0),COLUMN(D9))," ")</f>
        <v xml:space="preserve"> </v>
      </c>
      <c r="G11" s="8" t="str">
        <f t="array" ref="G11">IFERROR(INDEX(MG_Pasākumi!$B$4:$J$20,MATCH('Grupu mācību Pasākumi'!$A11,Limenis,0),COLUMN(E9))," ")</f>
        <v xml:space="preserve"> </v>
      </c>
      <c r="H11" s="8" t="str">
        <f t="array" ref="H11">IFERROR(INDEX(MG_Pasākumi!$B$4:$J$20,MATCH('Grupu mācību Pasākumi'!$A11,Limenis,0),COLUMN(F9))," ")</f>
        <v xml:space="preserve"> </v>
      </c>
      <c r="I11" s="8" t="str">
        <f t="array" ref="I11">IFERROR(INDEX(MG_Pasākumi!$B$4:$J$20,MATCH('Grupu mācību Pasākumi'!$A11,Limenis,0),COLUMN(G9))," ")</f>
        <v xml:space="preserve"> </v>
      </c>
      <c r="J11" s="8" t="str">
        <f t="array" ref="J11">IFERROR(INDEX(MG_Pasākumi!$B$4:$J$20,MATCH('Grupu mācību Pasākumi'!$A11,Limenis,0),COLUMN(H9))," ")</f>
        <v xml:space="preserve"> </v>
      </c>
      <c r="K11" s="8" t="str">
        <f t="array" ref="K11">IFERROR(INDEX(MG_Pasākumi!$B$4:$J$20,MATCH('Grupu mācību Pasākumi'!$A11,Limenis,0),COLUMN(I9))," ")</f>
        <v xml:space="preserve"> 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>
      <c r="A12" s="4" t="e">
        <v>#REF!</v>
      </c>
      <c r="B12" s="6" t="e">
        <v>#REF!</v>
      </c>
      <c r="C12" s="8" t="str">
        <f t="array" ref="C12">IFERROR(INDEX(MG_Pasākumi!$B$4:$J$20,MATCH('Grupu mācību Pasākumi'!$A12,Limenis,0),COLUMN(A10))," ")</f>
        <v xml:space="preserve"> </v>
      </c>
      <c r="D12" s="8" t="str">
        <f t="array" ref="D12">IFERROR(INDEX(MG_Pasākumi!$B$4:$J$20,MATCH('Grupu mācību Pasākumi'!$A12,Limenis,0),COLUMN(B10))," ")</f>
        <v xml:space="preserve"> </v>
      </c>
      <c r="E12" s="8" t="str">
        <f t="array" ref="E12">IFERROR(INDEX(MG_Pasākumi!$B$4:$J$20,MATCH('Grupu mācību Pasākumi'!$A12,Limenis,0),COLUMN(C10))," ")</f>
        <v xml:space="preserve"> </v>
      </c>
      <c r="F12" s="8" t="str">
        <f t="array" ref="F12">IFERROR(INDEX(MG_Pasākumi!$B$4:$J$20,MATCH('Grupu mācību Pasākumi'!$A12,Limenis,0),COLUMN(D10))," ")</f>
        <v xml:space="preserve"> </v>
      </c>
      <c r="G12" s="8" t="str">
        <f t="array" ref="G12">IFERROR(INDEX(MG_Pasākumi!$B$4:$J$20,MATCH('Grupu mācību Pasākumi'!$A12,Limenis,0),COLUMN(E10))," ")</f>
        <v xml:space="preserve"> </v>
      </c>
      <c r="H12" s="8" t="str">
        <f t="array" ref="H12">IFERROR(INDEX(MG_Pasākumi!$B$4:$J$20,MATCH('Grupu mācību Pasākumi'!$A12,Limenis,0),COLUMN(F10))," ")</f>
        <v xml:space="preserve"> </v>
      </c>
      <c r="I12" s="8" t="str">
        <f t="array" ref="I12">IFERROR(INDEX(MG_Pasākumi!$B$4:$J$20,MATCH('Grupu mācību Pasākumi'!$A12,Limenis,0),COLUMN(G10))," ")</f>
        <v xml:space="preserve"> </v>
      </c>
      <c r="J12" s="8" t="str">
        <f t="array" ref="J12">IFERROR(INDEX(MG_Pasākumi!$B$4:$J$20,MATCH('Grupu mācību Pasākumi'!$A12,Limenis,0),COLUMN(H10))," ")</f>
        <v xml:space="preserve"> </v>
      </c>
      <c r="K12" s="8" t="str">
        <f t="array" ref="K12">IFERROR(INDEX(MG_Pasākumi!$B$4:$J$20,MATCH('Grupu mācību Pasākumi'!$A12,Limenis,0),COLUMN(I10))," ")</f>
        <v xml:space="preserve"> 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>
      <c r="A13" s="4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>
      <c r="A14" s="4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>
      <c r="A15" s="4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>
      <c r="A16" s="4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>
      <c r="A17" s="4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>
      <c r="A18" s="4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>
      <c r="A19" s="4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>
      <c r="A20" s="4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>
      <c r="A21" s="4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>
      <c r="A22" s="4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>
      <c r="A23" s="4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>
      <c r="A24" s="4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>
      <c r="A25" s="4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 customHeight="1">
      <c r="A26" s="4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>
      <c r="A27" s="4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>
      <c r="A28" s="4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>
      <c r="A29" s="4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>
      <c r="A30" s="4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>
      <c r="A31" s="4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>
      <c r="A32" s="4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>
      <c r="A33" s="4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4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>
      <c r="A35" s="4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4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4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4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4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>
      <c r="A40" s="4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4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>
      <c r="A42" s="4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>
      <c r="A43" s="4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>
      <c r="A44" s="4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>
      <c r="A45" s="4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4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4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4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4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4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4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4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4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4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>
      <c r="A56" s="4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4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>
      <c r="A58" s="4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4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4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>
      <c r="A61" s="4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4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4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>
      <c r="A64" s="4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>
      <c r="A65" s="4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>
      <c r="A66" s="4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>
      <c r="A67" s="4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>
      <c r="A68" s="4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>
      <c r="A69" s="4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>
      <c r="A70" s="4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4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4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>
      <c r="A73" s="4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>
      <c r="A74" s="4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>
      <c r="A75" s="4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>
      <c r="A76" s="4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>
      <c r="A77" s="4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>
      <c r="A78" s="4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>
      <c r="A79" s="4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>
      <c r="A80" s="4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>
      <c r="A81" s="4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>
      <c r="A82" s="4"/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>
      <c r="A83" s="4"/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>
      <c r="A84" s="4"/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>
      <c r="A85" s="4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>
      <c r="A86" s="4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>
      <c r="A87" s="4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>
      <c r="A88" s="4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>
      <c r="A89" s="4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>
      <c r="A90" s="4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>
      <c r="A91" s="4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>
      <c r="A92" s="4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>
      <c r="A93" s="4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>
      <c r="A94" s="4"/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>
      <c r="A95" s="4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>
      <c r="A96" s="4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>
      <c r="A97" s="4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"/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>
      <c r="A99" s="4"/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>
      <c r="A100" s="4"/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>
      <c r="A101" s="4"/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>
      <c r="A102" s="4"/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>
      <c r="A103" s="4"/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"/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"/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"/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>
      <c r="A110" s="4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>
      <c r="A111" s="4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>
      <c r="A112" s="4"/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>
      <c r="A113" s="4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>
      <c r="A114" s="4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>
      <c r="A115" s="4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>
      <c r="A116" s="4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>
      <c r="A117" s="4"/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>
      <c r="A118" s="4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>
      <c r="A119" s="4"/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>
      <c r="A120" s="4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>
      <c r="A121" s="4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>
      <c r="A122" s="4"/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>
      <c r="A123" s="4"/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>
      <c r="A124" s="4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>
      <c r="A125" s="4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>
      <c r="A126" s="4"/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>
      <c r="A127" s="4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>
      <c r="A128" s="4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>
      <c r="A129" s="4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>
      <c r="A130" s="4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4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>
      <c r="A132" s="4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>
      <c r="A133" s="4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>
      <c r="A134" s="4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>
      <c r="A135" s="4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>
      <c r="A136" s="4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>
      <c r="A137" s="4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>
      <c r="A138" s="4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>
      <c r="A139" s="4"/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>
      <c r="A140" s="4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>
      <c r="A141" s="4"/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>
      <c r="A142" s="4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>
      <c r="A143" s="4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>
      <c r="A144" s="4"/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>
      <c r="A145" s="4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4"/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4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4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>
      <c r="A149" s="4"/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>
      <c r="A150" s="4"/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>
      <c r="A151" s="4"/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>
      <c r="A152" s="4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>
      <c r="A153" s="4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>
      <c r="A154" s="4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>
      <c r="A155" s="4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>
      <c r="A156" s="4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>
      <c r="A157" s="4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>
      <c r="A158" s="4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>
      <c r="A159" s="4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>
      <c r="A160" s="4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>
      <c r="A161" s="4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>
      <c r="A162" s="4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>
      <c r="A163" s="4"/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>
      <c r="A164" s="4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>
      <c r="A165" s="4"/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>
      <c r="A166" s="4"/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>
      <c r="A167" s="4"/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>
      <c r="A168" s="4"/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>
      <c r="A169" s="4"/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>
      <c r="A170" s="4"/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>
      <c r="A171" s="4"/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>
      <c r="A172" s="4"/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>
      <c r="A173" s="4"/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>
      <c r="A174" s="4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>
      <c r="A175" s="4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>
      <c r="A176" s="4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>
      <c r="A177" s="4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>
      <c r="A178" s="4"/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>
      <c r="A179" s="4"/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>
      <c r="A180" s="4"/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>
      <c r="A181" s="4"/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>
      <c r="A182" s="4"/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>
      <c r="A183" s="4"/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>
      <c r="A184" s="4"/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>
      <c r="A185" s="4"/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>
      <c r="A186" s="4"/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>
      <c r="A187" s="4"/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>
      <c r="A188" s="4"/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>
      <c r="A189" s="4"/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>
      <c r="A190" s="4"/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>
      <c r="A191" s="4"/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>
      <c r="A192" s="4"/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>
      <c r="A193" s="4"/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>
      <c r="A194" s="4"/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>
      <c r="A195" s="4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>
      <c r="A196" s="4"/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>
      <c r="A197" s="4"/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>
      <c r="A198" s="4"/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>
      <c r="A199" s="4"/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>
      <c r="A200" s="4"/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>
      <c r="A201" s="4"/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>
      <c r="A202" s="4"/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>
      <c r="A203" s="4"/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>
      <c r="A204" s="4"/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>
      <c r="A205" s="4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>
      <c r="A206" s="4"/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>
      <c r="A207" s="4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>
      <c r="A208" s="4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>
      <c r="A209" s="4"/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>
      <c r="A210" s="4"/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>
      <c r="A211" s="4"/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>
      <c r="A212" s="4"/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>
      <c r="A213" s="4"/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>
      <c r="A214" s="4"/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>
      <c r="A215" s="4"/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>
      <c r="A216" s="4"/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>
      <c r="A217" s="4"/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>
      <c r="A218" s="4"/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>
      <c r="A219" s="4"/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>
      <c r="A220" s="4"/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74E10EFE-5743-4718-A43D-2BD9023AAB9F}" fitToPage="1" hiddenColumns="1" state="hidden" topLeftCell="B1">
      <pane xSplit="2" ySplit="2" topLeftCell="D3" activePane="bottomRight" state="frozen"/>
      <selection pane="bottomRight" activeCell="C3" sqref="C3"/>
      <pageMargins left="0.7" right="0.7" top="0.75" bottom="0.75" header="0" footer="0"/>
      <pageSetup paperSize="9" fitToHeight="0" orientation="landscape"/>
    </customSheetView>
    <customSheetView guid="{431C2D74-1EF0-4414-84AD-0C8A097BCDC0}" fitToPage="1" hiddenColumns="1" state="hidden" topLeftCell="B1">
      <pane xSplit="2" ySplit="2" topLeftCell="D3" activePane="bottomRight" state="frozen"/>
      <selection pane="bottomRight" activeCell="C3" sqref="C3"/>
      <pageMargins left="0.7" right="0.7" top="0.75" bottom="0.75" header="0" footer="0"/>
      <pageSetup paperSize="9" fitToHeight="0" orientation="landscape"/>
    </customSheetView>
  </customSheetViews>
  <mergeCells count="6">
    <mergeCell ref="B1:B2"/>
    <mergeCell ref="C1:D1"/>
    <mergeCell ref="E1:H1"/>
    <mergeCell ref="I1:K1"/>
    <mergeCell ref="C2:H2"/>
    <mergeCell ref="I2:K2"/>
  </mergeCell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>
      <pane ySplit="4" topLeftCell="A5" activePane="bottomLeft" state="frozen"/>
      <selection activeCell="B1" sqref="B1"/>
      <selection pane="bottomLeft" activeCell="B6" sqref="B6"/>
    </sheetView>
  </sheetViews>
  <sheetFormatPr defaultColWidth="12.625" defaultRowHeight="15" customHeight="1"/>
  <cols>
    <col min="1" max="1" width="16.875" hidden="1" customWidth="1"/>
    <col min="2" max="2" width="6.5" customWidth="1"/>
    <col min="3" max="6" width="13.125" customWidth="1"/>
    <col min="7" max="7" width="42.5" customWidth="1"/>
    <col min="8" max="8" width="24" customWidth="1"/>
    <col min="9" max="9" width="44.875" customWidth="1"/>
    <col min="10" max="10" width="25.625" customWidth="1"/>
    <col min="11" max="11" width="29.25" customWidth="1"/>
    <col min="12" max="12" width="23.125" customWidth="1"/>
    <col min="13" max="13" width="19.75" customWidth="1"/>
    <col min="14" max="15" width="9.75" customWidth="1"/>
    <col min="16" max="17" width="13.625" customWidth="1"/>
    <col min="18" max="26" width="8" customWidth="1"/>
  </cols>
  <sheetData>
    <row r="1" spans="1:26" ht="55.5" customHeight="1">
      <c r="A1" s="4"/>
      <c r="B1" s="11"/>
      <c r="C1" s="1"/>
      <c r="D1" s="1"/>
      <c r="E1" s="4"/>
      <c r="F1" s="4"/>
      <c r="G1" s="4"/>
      <c r="H1" s="4"/>
      <c r="I1" s="4"/>
      <c r="J1" s="4"/>
      <c r="K1" s="4"/>
      <c r="L1" s="4"/>
      <c r="M1" s="4"/>
      <c r="N1" s="4"/>
      <c r="O1" s="114" t="s">
        <v>66</v>
      </c>
      <c r="P1" s="115"/>
      <c r="Q1" s="115"/>
      <c r="R1" s="4"/>
      <c r="S1" s="4"/>
      <c r="T1" s="4"/>
      <c r="U1" s="4"/>
      <c r="V1" s="4"/>
      <c r="W1" s="4"/>
      <c r="X1" s="4"/>
      <c r="Y1" s="4"/>
      <c r="Z1" s="4"/>
    </row>
    <row r="2" spans="1:26" ht="48" customHeight="1">
      <c r="A2" s="4"/>
      <c r="B2" s="116" t="s">
        <v>67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12"/>
      <c r="B3" s="13" t="s">
        <v>1</v>
      </c>
      <c r="C3" s="118" t="s">
        <v>68</v>
      </c>
      <c r="D3" s="119"/>
      <c r="E3" s="119"/>
      <c r="F3" s="120"/>
      <c r="G3" s="13" t="s">
        <v>69</v>
      </c>
      <c r="H3" s="13" t="s">
        <v>70</v>
      </c>
      <c r="I3" s="13" t="s">
        <v>71</v>
      </c>
      <c r="J3" s="13" t="s">
        <v>72</v>
      </c>
      <c r="K3" s="13" t="s">
        <v>73</v>
      </c>
      <c r="L3" s="13" t="s">
        <v>74</v>
      </c>
      <c r="M3" s="13" t="s">
        <v>75</v>
      </c>
      <c r="N3" s="121" t="s">
        <v>76</v>
      </c>
      <c r="O3" s="120"/>
      <c r="P3" s="118" t="s">
        <v>77</v>
      </c>
      <c r="Q3" s="120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>
      <c r="A4" s="12"/>
      <c r="B4" s="13"/>
      <c r="C4" s="13" t="s">
        <v>78</v>
      </c>
      <c r="D4" s="13" t="s">
        <v>79</v>
      </c>
      <c r="E4" s="13" t="s">
        <v>80</v>
      </c>
      <c r="F4" s="13" t="s">
        <v>81</v>
      </c>
      <c r="G4" s="13"/>
      <c r="H4" s="13"/>
      <c r="I4" s="13"/>
      <c r="J4" s="13"/>
      <c r="K4" s="13"/>
      <c r="L4" s="13"/>
      <c r="M4" s="13"/>
      <c r="N4" s="13" t="s">
        <v>82</v>
      </c>
      <c r="O4" s="13" t="s">
        <v>83</v>
      </c>
      <c r="P4" s="15" t="s">
        <v>84</v>
      </c>
      <c r="Q4" s="15" t="s">
        <v>85</v>
      </c>
      <c r="R4" s="14"/>
      <c r="S4" s="14"/>
      <c r="T4" s="14"/>
      <c r="U4" s="14"/>
      <c r="V4" s="14"/>
      <c r="W4" s="14"/>
      <c r="X4" s="14"/>
      <c r="Y4" s="14"/>
      <c r="Z4" s="14"/>
    </row>
    <row r="5" spans="1:26" ht="105.75" customHeight="1">
      <c r="A5" s="16" t="str">
        <f t="array" ref="A5">IFERROR((C5+D5)+TIME(LEFT(LEFT(E5,4),2),RIGHT(LEFT(E5,4),2),ROW(#REF!)),"1000000")</f>
        <v>1000000</v>
      </c>
      <c r="B5" s="17">
        <v>1</v>
      </c>
      <c r="C5" s="18"/>
      <c r="D5" s="19"/>
      <c r="E5" s="18"/>
      <c r="F5" s="19"/>
      <c r="G5" s="17"/>
      <c r="H5" s="17"/>
      <c r="I5" s="17"/>
      <c r="J5" s="17"/>
      <c r="K5" s="17"/>
      <c r="L5" s="16"/>
      <c r="M5" s="17"/>
      <c r="N5" s="16"/>
      <c r="O5" s="16"/>
      <c r="P5" s="16"/>
      <c r="Q5" s="16"/>
      <c r="R5" s="4"/>
      <c r="S5" s="4"/>
      <c r="T5" s="4"/>
      <c r="U5" s="4"/>
      <c r="V5" s="4"/>
      <c r="W5" s="4"/>
      <c r="X5" s="4"/>
      <c r="Y5" s="4"/>
      <c r="Z5" s="4"/>
    </row>
    <row r="6" spans="1:26" ht="86.25" customHeight="1">
      <c r="A6" s="16" t="str">
        <f t="array" ref="A6">IFERROR((C6+D6)+TIME(LEFT(LEFT(E6,4),2),RIGHT(LEFT(E6,4),2),ROW(#REF!)),"1000000")</f>
        <v>1000000</v>
      </c>
      <c r="B6" s="17">
        <v>2</v>
      </c>
      <c r="C6" s="18"/>
      <c r="D6" s="19"/>
      <c r="E6" s="18"/>
      <c r="F6" s="19"/>
      <c r="G6" s="17"/>
      <c r="H6" s="17"/>
      <c r="I6" s="17"/>
      <c r="J6" s="17"/>
      <c r="K6" s="17"/>
      <c r="L6" s="16"/>
      <c r="M6" s="17"/>
      <c r="N6" s="16"/>
      <c r="O6" s="16"/>
      <c r="P6" s="16"/>
      <c r="Q6" s="16"/>
      <c r="R6" s="4"/>
      <c r="S6" s="4"/>
      <c r="T6" s="4"/>
      <c r="U6" s="4"/>
      <c r="V6" s="4"/>
      <c r="W6" s="4"/>
      <c r="X6" s="4"/>
      <c r="Y6" s="4"/>
      <c r="Z6" s="4"/>
    </row>
    <row r="7" spans="1:26" ht="86.25" customHeight="1">
      <c r="A7" s="16" t="str">
        <f t="array" ref="A7">IFERROR((C7+D7)+TIME(LEFT(LEFT(E7,4),2),RIGHT(LEFT(E7,4),2),ROW(#REF!)),"1000000")</f>
        <v>1000000</v>
      </c>
      <c r="B7" s="17">
        <v>3</v>
      </c>
      <c r="C7" s="18"/>
      <c r="D7" s="19"/>
      <c r="E7" s="18"/>
      <c r="F7" s="19"/>
      <c r="G7" s="17"/>
      <c r="H7" s="17"/>
      <c r="I7" s="17"/>
      <c r="J7" s="17"/>
      <c r="K7" s="17"/>
      <c r="L7" s="16"/>
      <c r="M7" s="17"/>
      <c r="N7" s="16"/>
      <c r="O7" s="16"/>
      <c r="P7" s="16"/>
      <c r="Q7" s="16"/>
      <c r="R7" s="4"/>
      <c r="S7" s="4"/>
      <c r="T7" s="4"/>
      <c r="U7" s="4"/>
      <c r="V7" s="4"/>
      <c r="W7" s="4"/>
      <c r="X7" s="4"/>
      <c r="Y7" s="4"/>
      <c r="Z7" s="4"/>
    </row>
    <row r="8" spans="1:26" ht="86.25" customHeight="1">
      <c r="A8" s="16" t="str">
        <f t="array" ref="A8">IFERROR((C8+D8)+TIME(LEFT(LEFT(E8,4),2),RIGHT(LEFT(E8,4),2),ROW(#REF!)),"1000000")</f>
        <v>1000000</v>
      </c>
      <c r="B8" s="17">
        <v>4</v>
      </c>
      <c r="C8" s="18"/>
      <c r="D8" s="19"/>
      <c r="E8" s="18"/>
      <c r="F8" s="19"/>
      <c r="G8" s="17"/>
      <c r="H8" s="17"/>
      <c r="I8" s="17"/>
      <c r="J8" s="17"/>
      <c r="K8" s="17"/>
      <c r="L8" s="16"/>
      <c r="M8" s="17"/>
      <c r="N8" s="16"/>
      <c r="O8" s="16"/>
      <c r="P8" s="16"/>
      <c r="Q8" s="16"/>
      <c r="R8" s="4"/>
      <c r="S8" s="4"/>
      <c r="T8" s="4"/>
      <c r="U8" s="4"/>
      <c r="V8" s="4"/>
      <c r="W8" s="4"/>
      <c r="X8" s="4"/>
      <c r="Y8" s="4"/>
      <c r="Z8" s="4"/>
    </row>
    <row r="9" spans="1:26" ht="86.25" customHeight="1">
      <c r="A9" s="16" t="str">
        <f t="array" ref="A9">IFERROR((C9+D9)+TIME(LEFT(LEFT(E9,4),2),RIGHT(LEFT(E9,4),2),ROW(#REF!)),"1000000")</f>
        <v>1000000</v>
      </c>
      <c r="B9" s="17">
        <v>5</v>
      </c>
      <c r="C9" s="18"/>
      <c r="D9" s="19"/>
      <c r="E9" s="18"/>
      <c r="F9" s="19"/>
      <c r="G9" s="17"/>
      <c r="H9" s="17"/>
      <c r="I9" s="17"/>
      <c r="J9" s="17"/>
      <c r="K9" s="17"/>
      <c r="L9" s="16"/>
      <c r="M9" s="17"/>
      <c r="N9" s="16"/>
      <c r="O9" s="16"/>
      <c r="P9" s="16"/>
      <c r="Q9" s="16"/>
      <c r="R9" s="4"/>
      <c r="S9" s="4"/>
      <c r="T9" s="4"/>
      <c r="U9" s="4"/>
      <c r="V9" s="4"/>
      <c r="W9" s="4"/>
      <c r="X9" s="4"/>
      <c r="Y9" s="4"/>
      <c r="Z9" s="4"/>
    </row>
    <row r="10" spans="1:26" ht="86.25" customHeight="1">
      <c r="A10" s="16" t="str">
        <f t="array" ref="A10">IFERROR((C10+D10)+TIME(LEFT(LEFT(E10,4),2),RIGHT(LEFT(E10,4),2),ROW(#REF!)),"1000000")</f>
        <v>1000000</v>
      </c>
      <c r="B10" s="17">
        <v>6</v>
      </c>
      <c r="C10" s="18"/>
      <c r="D10" s="19"/>
      <c r="E10" s="18"/>
      <c r="F10" s="19"/>
      <c r="G10" s="17"/>
      <c r="H10" s="17"/>
      <c r="I10" s="17"/>
      <c r="J10" s="17"/>
      <c r="K10" s="17"/>
      <c r="L10" s="16"/>
      <c r="M10" s="17"/>
      <c r="N10" s="16"/>
      <c r="O10" s="16"/>
      <c r="P10" s="16"/>
      <c r="Q10" s="16"/>
      <c r="R10" s="4"/>
      <c r="S10" s="4"/>
      <c r="T10" s="4"/>
      <c r="U10" s="4"/>
      <c r="V10" s="4"/>
      <c r="W10" s="4"/>
      <c r="X10" s="4"/>
      <c r="Y10" s="4"/>
      <c r="Z10" s="4"/>
    </row>
    <row r="11" spans="1:26" ht="86.25" customHeight="1">
      <c r="A11" s="16" t="str">
        <f t="array" ref="A11">IFERROR((C11+D11)+TIME(LEFT(LEFT(E11,4),2),RIGHT(LEFT(E11,4),2),ROW(#REF!)),"1000000")</f>
        <v>1000000</v>
      </c>
      <c r="B11" s="17">
        <v>7</v>
      </c>
      <c r="C11" s="18"/>
      <c r="D11" s="19"/>
      <c r="E11" s="18"/>
      <c r="F11" s="19"/>
      <c r="G11" s="17"/>
      <c r="H11" s="17"/>
      <c r="I11" s="17"/>
      <c r="J11" s="17"/>
      <c r="K11" s="17"/>
      <c r="L11" s="16"/>
      <c r="M11" s="17"/>
      <c r="N11" s="16"/>
      <c r="O11" s="16"/>
      <c r="P11" s="16"/>
      <c r="Q11" s="16"/>
      <c r="R11" s="4"/>
      <c r="S11" s="4"/>
      <c r="T11" s="4"/>
      <c r="U11" s="4"/>
      <c r="V11" s="4"/>
      <c r="W11" s="4"/>
      <c r="X11" s="4"/>
      <c r="Y11" s="4"/>
      <c r="Z11" s="4"/>
    </row>
    <row r="12" spans="1:26" ht="86.25" customHeight="1">
      <c r="A12" s="16" t="str">
        <f t="array" ref="A12">IFERROR((C12+D12)+TIME(LEFT(LEFT(E12,4),2),RIGHT(LEFT(E12,4),2),ROW(#REF!)),"1000000")</f>
        <v>1000000</v>
      </c>
      <c r="B12" s="17">
        <v>8</v>
      </c>
      <c r="C12" s="18"/>
      <c r="D12" s="19"/>
      <c r="E12" s="18"/>
      <c r="F12" s="19"/>
      <c r="G12" s="17"/>
      <c r="H12" s="17"/>
      <c r="I12" s="17"/>
      <c r="J12" s="17"/>
      <c r="K12" s="17"/>
      <c r="L12" s="16"/>
      <c r="M12" s="17"/>
      <c r="N12" s="16"/>
      <c r="O12" s="16"/>
      <c r="P12" s="16"/>
      <c r="Q12" s="16"/>
      <c r="R12" s="4"/>
      <c r="S12" s="4"/>
      <c r="T12" s="4"/>
      <c r="U12" s="4"/>
      <c r="V12" s="4"/>
      <c r="W12" s="4"/>
      <c r="X12" s="4"/>
      <c r="Y12" s="4"/>
      <c r="Z12" s="4"/>
    </row>
    <row r="13" spans="1:26" ht="86.25" customHeight="1">
      <c r="A13" s="16" t="str">
        <f t="array" ref="A13">IFERROR((C13+D13)+TIME(LEFT(LEFT(E13,4),2),RIGHT(LEFT(E13,4),2),ROW(#REF!)),"1000000")</f>
        <v>1000000</v>
      </c>
      <c r="B13" s="17">
        <v>9</v>
      </c>
      <c r="C13" s="18"/>
      <c r="D13" s="19"/>
      <c r="E13" s="18"/>
      <c r="F13" s="19"/>
      <c r="G13" s="17"/>
      <c r="H13" s="17"/>
      <c r="I13" s="17"/>
      <c r="J13" s="17"/>
      <c r="K13" s="17"/>
      <c r="L13" s="16"/>
      <c r="M13" s="17"/>
      <c r="N13" s="16"/>
      <c r="O13" s="16"/>
      <c r="P13" s="16"/>
      <c r="Q13" s="16"/>
      <c r="R13" s="4"/>
      <c r="S13" s="4"/>
      <c r="T13" s="4"/>
      <c r="U13" s="4"/>
      <c r="V13" s="4"/>
      <c r="W13" s="4"/>
      <c r="X13" s="4"/>
      <c r="Y13" s="4"/>
      <c r="Z13" s="4"/>
    </row>
    <row r="14" spans="1:26" ht="86.25" customHeight="1">
      <c r="A14" s="16" t="str">
        <f t="array" ref="A14">IFERROR((C14+D14)+TIME(LEFT(LEFT(E14,4),2),RIGHT(LEFT(E14,4),2),ROW(#REF!)),"1000000")</f>
        <v>1000000</v>
      </c>
      <c r="B14" s="17">
        <v>10</v>
      </c>
      <c r="C14" s="18"/>
      <c r="D14" s="19"/>
      <c r="E14" s="18"/>
      <c r="F14" s="19"/>
      <c r="G14" s="17"/>
      <c r="H14" s="17"/>
      <c r="I14" s="17"/>
      <c r="J14" s="17"/>
      <c r="K14" s="17"/>
      <c r="L14" s="16"/>
      <c r="M14" s="17"/>
      <c r="N14" s="16"/>
      <c r="O14" s="16"/>
      <c r="P14" s="16"/>
      <c r="Q14" s="16"/>
      <c r="R14" s="4"/>
      <c r="S14" s="4"/>
      <c r="T14" s="4"/>
      <c r="U14" s="4"/>
      <c r="V14" s="4"/>
      <c r="W14" s="4"/>
      <c r="X14" s="4"/>
      <c r="Y14" s="4"/>
      <c r="Z14" s="4"/>
    </row>
    <row r="15" spans="1:26" ht="86.25" customHeight="1">
      <c r="A15" s="16" t="str">
        <f t="array" ref="A15">IFERROR((C15+D15)+TIME(LEFT(LEFT(E15,4),2),RIGHT(LEFT(E15,4),2),ROW(#REF!)),"1000000")</f>
        <v>1000000</v>
      </c>
      <c r="B15" s="17">
        <v>11</v>
      </c>
      <c r="C15" s="18"/>
      <c r="D15" s="19"/>
      <c r="E15" s="18"/>
      <c r="F15" s="19"/>
      <c r="G15" s="17"/>
      <c r="H15" s="17"/>
      <c r="I15" s="17"/>
      <c r="J15" s="17"/>
      <c r="K15" s="17"/>
      <c r="L15" s="16"/>
      <c r="M15" s="17"/>
      <c r="N15" s="16"/>
      <c r="O15" s="16"/>
      <c r="P15" s="16"/>
      <c r="Q15" s="16"/>
      <c r="R15" s="4"/>
      <c r="S15" s="4"/>
      <c r="T15" s="4"/>
      <c r="U15" s="4"/>
      <c r="V15" s="4"/>
      <c r="W15" s="4"/>
      <c r="X15" s="4"/>
      <c r="Y15" s="4"/>
      <c r="Z15" s="4"/>
    </row>
    <row r="16" spans="1:26" ht="86.25" customHeight="1">
      <c r="A16" s="16" t="str">
        <f t="array" ref="A16">IFERROR((C16+D16)+TIME(LEFT(LEFT(E16,4),2),RIGHT(LEFT(E16,4),2),ROW(#REF!)),"1000000")</f>
        <v>1000000</v>
      </c>
      <c r="B16" s="17">
        <v>12</v>
      </c>
      <c r="C16" s="18"/>
      <c r="D16" s="19"/>
      <c r="E16" s="18"/>
      <c r="F16" s="19"/>
      <c r="G16" s="17"/>
      <c r="H16" s="17"/>
      <c r="I16" s="17"/>
      <c r="J16" s="17"/>
      <c r="K16" s="17"/>
      <c r="L16" s="16"/>
      <c r="M16" s="17"/>
      <c r="N16" s="16"/>
      <c r="O16" s="16"/>
      <c r="P16" s="16"/>
      <c r="Q16" s="16"/>
      <c r="R16" s="4"/>
      <c r="S16" s="4"/>
      <c r="T16" s="4"/>
      <c r="U16" s="4"/>
      <c r="V16" s="4"/>
      <c r="W16" s="4"/>
      <c r="X16" s="4"/>
      <c r="Y16" s="4"/>
      <c r="Z16" s="4"/>
    </row>
    <row r="17" spans="1:26" ht="86.25" customHeight="1">
      <c r="A17" s="16" t="str">
        <f t="array" ref="A17">IFERROR((C17+D17)+TIME(LEFT(LEFT(E17,4),2),RIGHT(LEFT(E17,4),2),ROW(A3)),"1000000")</f>
        <v>1000000</v>
      </c>
      <c r="B17" s="17">
        <v>13</v>
      </c>
      <c r="C17" s="18"/>
      <c r="D17" s="19"/>
      <c r="E17" s="18"/>
      <c r="F17" s="19"/>
      <c r="G17" s="17"/>
      <c r="H17" s="17"/>
      <c r="I17" s="17"/>
      <c r="J17" s="17"/>
      <c r="K17" s="17"/>
      <c r="L17" s="16"/>
      <c r="M17" s="17"/>
      <c r="N17" s="16"/>
      <c r="O17" s="16"/>
      <c r="P17" s="16"/>
      <c r="Q17" s="16"/>
      <c r="R17" s="4"/>
      <c r="S17" s="4"/>
      <c r="T17" s="4"/>
      <c r="U17" s="4"/>
      <c r="V17" s="4"/>
      <c r="W17" s="4"/>
      <c r="X17" s="4"/>
      <c r="Y17" s="4"/>
      <c r="Z17" s="4"/>
    </row>
    <row r="18" spans="1:26" ht="86.25" customHeight="1">
      <c r="A18" s="16" t="str">
        <f t="array" ref="A18">IFERROR((C18+D18)+TIME(LEFT(LEFT(E18,4),2),RIGHT(LEFT(E18,4),2),ROW(A4)),"1000000")</f>
        <v>1000000</v>
      </c>
      <c r="B18" s="17">
        <v>14</v>
      </c>
      <c r="C18" s="18"/>
      <c r="D18" s="19"/>
      <c r="E18" s="18"/>
      <c r="F18" s="19"/>
      <c r="G18" s="17"/>
      <c r="H18" s="17"/>
      <c r="I18" s="17"/>
      <c r="J18" s="17"/>
      <c r="K18" s="17"/>
      <c r="L18" s="16"/>
      <c r="M18" s="17"/>
      <c r="N18" s="16"/>
      <c r="O18" s="16"/>
      <c r="P18" s="16"/>
      <c r="Q18" s="16"/>
      <c r="R18" s="4"/>
      <c r="S18" s="4"/>
      <c r="T18" s="4"/>
      <c r="U18" s="4"/>
      <c r="V18" s="4"/>
      <c r="W18" s="4"/>
      <c r="X18" s="4"/>
      <c r="Y18" s="4"/>
      <c r="Z18" s="4"/>
    </row>
    <row r="19" spans="1:26" ht="86.25" customHeight="1">
      <c r="A19" s="16" t="str">
        <f t="array" ref="A19">IFERROR((C19+D19)+TIME(LEFT(LEFT(E19,4),2),RIGHT(LEFT(E19,4),2),ROW(A5)),"1000000")</f>
        <v>1000000</v>
      </c>
      <c r="B19" s="17">
        <v>15</v>
      </c>
      <c r="C19" s="18"/>
      <c r="D19" s="19"/>
      <c r="E19" s="18"/>
      <c r="F19" s="19"/>
      <c r="G19" s="17"/>
      <c r="H19" s="17"/>
      <c r="I19" s="17"/>
      <c r="J19" s="17"/>
      <c r="K19" s="17"/>
      <c r="L19" s="16"/>
      <c r="M19" s="17"/>
      <c r="N19" s="16"/>
      <c r="O19" s="16"/>
      <c r="P19" s="16"/>
      <c r="Q19" s="16"/>
      <c r="R19" s="4"/>
      <c r="S19" s="4"/>
      <c r="T19" s="4"/>
      <c r="U19" s="4"/>
      <c r="V19" s="4"/>
      <c r="W19" s="4"/>
      <c r="X19" s="4"/>
      <c r="Y19" s="4"/>
      <c r="Z19" s="4"/>
    </row>
    <row r="20" spans="1:26" ht="86.25" customHeight="1">
      <c r="A20" s="16" t="str">
        <f t="array" ref="A20">IFERROR((C20+D20)+TIME(LEFT(LEFT(E20,4),2),RIGHT(LEFT(E20,4),2),ROW(A6)),"1000000")</f>
        <v>1000000</v>
      </c>
      <c r="B20" s="17">
        <v>16</v>
      </c>
      <c r="C20" s="18"/>
      <c r="D20" s="19"/>
      <c r="E20" s="18"/>
      <c r="F20" s="19"/>
      <c r="G20" s="17"/>
      <c r="H20" s="17"/>
      <c r="I20" s="17"/>
      <c r="J20" s="17"/>
      <c r="K20" s="17"/>
      <c r="L20" s="16"/>
      <c r="M20" s="17"/>
      <c r="N20" s="16"/>
      <c r="O20" s="16"/>
      <c r="P20" s="16"/>
      <c r="Q20" s="16"/>
      <c r="R20" s="4"/>
      <c r="S20" s="4"/>
      <c r="T20" s="4"/>
      <c r="U20" s="4"/>
      <c r="V20" s="4"/>
      <c r="W20" s="4"/>
      <c r="X20" s="4"/>
      <c r="Y20" s="4"/>
      <c r="Z20" s="4"/>
    </row>
    <row r="21" spans="1:26" ht="86.25" customHeight="1">
      <c r="A21" s="16" t="str">
        <f t="array" ref="A21">IFERROR((C21+D21)+TIME(LEFT(LEFT(E21,4),2),RIGHT(LEFT(E21,4),2),ROW(A7)),"1000000")</f>
        <v>1000000</v>
      </c>
      <c r="B21" s="17">
        <v>17</v>
      </c>
      <c r="C21" s="18"/>
      <c r="D21" s="19"/>
      <c r="E21" s="18"/>
      <c r="F21" s="19"/>
      <c r="G21" s="17"/>
      <c r="H21" s="17"/>
      <c r="I21" s="17"/>
      <c r="J21" s="17"/>
      <c r="K21" s="17"/>
      <c r="L21" s="16"/>
      <c r="M21" s="17"/>
      <c r="N21" s="16"/>
      <c r="O21" s="16"/>
      <c r="P21" s="16"/>
      <c r="Q21" s="16"/>
      <c r="R21" s="4"/>
      <c r="S21" s="4"/>
      <c r="T21" s="4"/>
      <c r="U21" s="4"/>
      <c r="V21" s="4"/>
      <c r="W21" s="4"/>
      <c r="X21" s="4"/>
      <c r="Y21" s="4"/>
      <c r="Z21" s="4"/>
    </row>
    <row r="22" spans="1:26" ht="86.25" customHeight="1">
      <c r="A22" s="16" t="str">
        <f t="array" ref="A22">IFERROR((C22+D22)+TIME(LEFT(LEFT(E22,4),2),RIGHT(LEFT(E22,4),2),ROW(A8)),"1000000")</f>
        <v>1000000</v>
      </c>
      <c r="B22" s="17">
        <v>18</v>
      </c>
      <c r="C22" s="18"/>
      <c r="D22" s="19"/>
      <c r="E22" s="18"/>
      <c r="F22" s="19"/>
      <c r="G22" s="17"/>
      <c r="H22" s="17"/>
      <c r="I22" s="17"/>
      <c r="J22" s="17"/>
      <c r="K22" s="17"/>
      <c r="L22" s="16"/>
      <c r="M22" s="17"/>
      <c r="N22" s="16"/>
      <c r="O22" s="16"/>
      <c r="P22" s="16"/>
      <c r="Q22" s="16"/>
      <c r="R22" s="4"/>
      <c r="S22" s="4"/>
      <c r="T22" s="4"/>
      <c r="U22" s="4"/>
      <c r="V22" s="4"/>
      <c r="W22" s="4"/>
      <c r="X22" s="4"/>
      <c r="Y22" s="4"/>
      <c r="Z22" s="4"/>
    </row>
    <row r="23" spans="1:26" ht="86.25" customHeight="1">
      <c r="A23" s="16" t="str">
        <f t="array" ref="A23">IFERROR((C23+D23)+TIME(LEFT(LEFT(E23,4),2),RIGHT(LEFT(E23,4),2),ROW(A9)),"1000000")</f>
        <v>1000000</v>
      </c>
      <c r="B23" s="17">
        <v>19</v>
      </c>
      <c r="C23" s="18"/>
      <c r="D23" s="19"/>
      <c r="E23" s="18"/>
      <c r="F23" s="19"/>
      <c r="G23" s="17"/>
      <c r="H23" s="17"/>
      <c r="I23" s="17"/>
      <c r="J23" s="17"/>
      <c r="K23" s="17"/>
      <c r="L23" s="16"/>
      <c r="M23" s="17"/>
      <c r="N23" s="16"/>
      <c r="O23" s="16"/>
      <c r="P23" s="16"/>
      <c r="Q23" s="16"/>
      <c r="R23" s="4"/>
      <c r="S23" s="4"/>
      <c r="T23" s="4"/>
      <c r="U23" s="4"/>
      <c r="V23" s="4"/>
      <c r="W23" s="4"/>
      <c r="X23" s="4"/>
      <c r="Y23" s="4"/>
      <c r="Z23" s="4"/>
    </row>
    <row r="24" spans="1:26" ht="86.25" customHeight="1">
      <c r="A24" s="16" t="str">
        <f t="array" ref="A24">IFERROR((C24+D24)+TIME(LEFT(LEFT(E24,4),2),RIGHT(LEFT(E24,4),2),ROW(A10)),"1000000")</f>
        <v>1000000</v>
      </c>
      <c r="B24" s="17">
        <v>20</v>
      </c>
      <c r="C24" s="18"/>
      <c r="D24" s="19"/>
      <c r="E24" s="18"/>
      <c r="F24" s="19"/>
      <c r="G24" s="17"/>
      <c r="H24" s="17"/>
      <c r="I24" s="17"/>
      <c r="J24" s="17"/>
      <c r="K24" s="17"/>
      <c r="L24" s="16"/>
      <c r="M24" s="17"/>
      <c r="N24" s="16"/>
      <c r="O24" s="16"/>
      <c r="P24" s="16"/>
      <c r="Q24" s="16"/>
      <c r="R24" s="4"/>
      <c r="S24" s="4"/>
      <c r="T24" s="4"/>
      <c r="U24" s="4"/>
      <c r="V24" s="4"/>
      <c r="W24" s="4"/>
      <c r="X24" s="4"/>
      <c r="Y24" s="4"/>
      <c r="Z24" s="4"/>
    </row>
    <row r="25" spans="1:26" ht="86.25" customHeight="1">
      <c r="A25" s="16" t="str">
        <f t="array" ref="A25">IFERROR((C25+D25)+TIME(LEFT(LEFT(E25,4),2),RIGHT(LEFT(E25,4),2),ROW(A11)),"1000000")</f>
        <v>1000000</v>
      </c>
      <c r="B25" s="17">
        <v>21</v>
      </c>
      <c r="C25" s="18"/>
      <c r="D25" s="19"/>
      <c r="E25" s="18"/>
      <c r="F25" s="19"/>
      <c r="G25" s="17"/>
      <c r="H25" s="17"/>
      <c r="I25" s="17"/>
      <c r="J25" s="17"/>
      <c r="K25" s="17"/>
      <c r="L25" s="16"/>
      <c r="M25" s="17"/>
      <c r="N25" s="16"/>
      <c r="O25" s="16"/>
      <c r="P25" s="16"/>
      <c r="Q25" s="16"/>
      <c r="R25" s="4"/>
      <c r="S25" s="4"/>
      <c r="T25" s="4"/>
      <c r="U25" s="4"/>
      <c r="V25" s="4"/>
      <c r="W25" s="4"/>
      <c r="X25" s="4"/>
      <c r="Y25" s="4"/>
      <c r="Z25" s="4"/>
    </row>
    <row r="26" spans="1:26" ht="86.25" customHeight="1">
      <c r="A26" s="16" t="str">
        <f t="array" ref="A26">IFERROR((C26+D26)+TIME(LEFT(LEFT(E26,4),2),RIGHT(LEFT(E26,4),2),ROW(A12)),"1000000")</f>
        <v>1000000</v>
      </c>
      <c r="B26" s="17">
        <v>22</v>
      </c>
      <c r="C26" s="18"/>
      <c r="D26" s="19"/>
      <c r="E26" s="18"/>
      <c r="F26" s="19"/>
      <c r="G26" s="17"/>
      <c r="H26" s="17"/>
      <c r="I26" s="17"/>
      <c r="J26" s="17"/>
      <c r="K26" s="17"/>
      <c r="L26" s="16"/>
      <c r="M26" s="17"/>
      <c r="N26" s="16"/>
      <c r="O26" s="16"/>
      <c r="P26" s="16"/>
      <c r="Q26" s="16"/>
      <c r="R26" s="4"/>
      <c r="S26" s="4"/>
      <c r="T26" s="4"/>
      <c r="U26" s="4"/>
      <c r="V26" s="4"/>
      <c r="W26" s="4"/>
      <c r="X26" s="4"/>
      <c r="Y26" s="4"/>
      <c r="Z26" s="4"/>
    </row>
    <row r="27" spans="1:26" ht="86.25" customHeight="1">
      <c r="A27" s="16" t="str">
        <f t="array" ref="A27">IFERROR((C27+D27)+TIME(LEFT(LEFT(E27,4),2),RIGHT(LEFT(E27,4),2),ROW(A13)),"1000000")</f>
        <v>1000000</v>
      </c>
      <c r="B27" s="17">
        <v>23</v>
      </c>
      <c r="C27" s="18"/>
      <c r="D27" s="19"/>
      <c r="E27" s="18"/>
      <c r="F27" s="19"/>
      <c r="G27" s="17"/>
      <c r="H27" s="17"/>
      <c r="I27" s="17"/>
      <c r="J27" s="17"/>
      <c r="K27" s="17"/>
      <c r="L27" s="16"/>
      <c r="M27" s="17"/>
      <c r="N27" s="16"/>
      <c r="O27" s="16"/>
      <c r="P27" s="16"/>
      <c r="Q27" s="16"/>
      <c r="R27" s="4"/>
      <c r="S27" s="4"/>
      <c r="T27" s="4"/>
      <c r="U27" s="4"/>
      <c r="V27" s="4"/>
      <c r="W27" s="4"/>
      <c r="X27" s="4"/>
      <c r="Y27" s="4"/>
      <c r="Z27" s="4"/>
    </row>
    <row r="28" spans="1:26" ht="86.25" customHeight="1">
      <c r="A28" s="16" t="str">
        <f t="array" ref="A28">IFERROR((C28+D28)+TIME(LEFT(LEFT(E28,4),2),RIGHT(LEFT(E28,4),2),ROW(A14)),"1000000")</f>
        <v>1000000</v>
      </c>
      <c r="B28" s="17">
        <v>24</v>
      </c>
      <c r="C28" s="18"/>
      <c r="D28" s="19"/>
      <c r="E28" s="18"/>
      <c r="F28" s="19"/>
      <c r="G28" s="17"/>
      <c r="H28" s="17"/>
      <c r="I28" s="17"/>
      <c r="J28" s="17"/>
      <c r="K28" s="17"/>
      <c r="L28" s="16"/>
      <c r="M28" s="17"/>
      <c r="N28" s="16"/>
      <c r="O28" s="16"/>
      <c r="P28" s="16"/>
      <c r="Q28" s="16"/>
      <c r="R28" s="4"/>
      <c r="S28" s="4"/>
      <c r="T28" s="4"/>
      <c r="U28" s="4"/>
      <c r="V28" s="4"/>
      <c r="W28" s="4"/>
      <c r="X28" s="4"/>
      <c r="Y28" s="4"/>
      <c r="Z28" s="4"/>
    </row>
    <row r="29" spans="1:26" ht="86.25" customHeight="1">
      <c r="A29" s="16" t="str">
        <f t="array" ref="A29">IFERROR((C29+D29)+TIME(LEFT(LEFT(E29,4),2),RIGHT(LEFT(E29,4),2),ROW(A15)),"1000000")</f>
        <v>1000000</v>
      </c>
      <c r="B29" s="17">
        <v>25</v>
      </c>
      <c r="C29" s="18"/>
      <c r="D29" s="19"/>
      <c r="E29" s="18"/>
      <c r="F29" s="19"/>
      <c r="G29" s="17"/>
      <c r="H29" s="17"/>
      <c r="I29" s="17"/>
      <c r="J29" s="17"/>
      <c r="K29" s="17"/>
      <c r="L29" s="16"/>
      <c r="M29" s="17"/>
      <c r="N29" s="16"/>
      <c r="O29" s="16"/>
      <c r="P29" s="16"/>
      <c r="Q29" s="16"/>
      <c r="R29" s="4"/>
      <c r="S29" s="4"/>
      <c r="T29" s="4"/>
      <c r="U29" s="4"/>
      <c r="V29" s="4"/>
      <c r="W29" s="4"/>
      <c r="X29" s="4"/>
      <c r="Y29" s="4"/>
      <c r="Z29" s="4"/>
    </row>
    <row r="30" spans="1:26" ht="86.25" customHeight="1">
      <c r="A30" s="16" t="str">
        <f t="array" ref="A30">IFERROR((C30+D30)+TIME(LEFT(LEFT(E30,4),2),RIGHT(LEFT(E30,4),2),ROW(A16)),"1000000")</f>
        <v>1000000</v>
      </c>
      <c r="B30" s="17">
        <v>26</v>
      </c>
      <c r="C30" s="18"/>
      <c r="D30" s="19"/>
      <c r="E30" s="18"/>
      <c r="F30" s="19"/>
      <c r="G30" s="17"/>
      <c r="H30" s="17"/>
      <c r="I30" s="17"/>
      <c r="J30" s="17"/>
      <c r="K30" s="17"/>
      <c r="L30" s="16"/>
      <c r="M30" s="17"/>
      <c r="N30" s="16"/>
      <c r="O30" s="16"/>
      <c r="P30" s="16"/>
      <c r="Q30" s="16"/>
      <c r="R30" s="4"/>
      <c r="S30" s="4"/>
      <c r="T30" s="4"/>
      <c r="U30" s="4"/>
      <c r="V30" s="4"/>
      <c r="W30" s="4"/>
      <c r="X30" s="4"/>
      <c r="Y30" s="4"/>
      <c r="Z30" s="4"/>
    </row>
    <row r="31" spans="1:26" ht="86.25" customHeight="1">
      <c r="A31" s="16" t="str">
        <f t="array" ref="A31">IFERROR((C31+D31)+TIME(LEFT(LEFT(E31,4),2),RIGHT(LEFT(E31,4),2),ROW(A17)),"1000000")</f>
        <v>1000000</v>
      </c>
      <c r="B31" s="17">
        <v>27</v>
      </c>
      <c r="C31" s="18"/>
      <c r="D31" s="19"/>
      <c r="E31" s="18"/>
      <c r="F31" s="19"/>
      <c r="G31" s="17"/>
      <c r="H31" s="17"/>
      <c r="I31" s="17"/>
      <c r="J31" s="17"/>
      <c r="K31" s="17"/>
      <c r="L31" s="16"/>
      <c r="M31" s="17"/>
      <c r="N31" s="16"/>
      <c r="O31" s="16"/>
      <c r="P31" s="16"/>
      <c r="Q31" s="16"/>
      <c r="R31" s="4"/>
      <c r="S31" s="4"/>
      <c r="T31" s="4"/>
      <c r="U31" s="4"/>
      <c r="V31" s="4"/>
      <c r="W31" s="4"/>
      <c r="X31" s="4"/>
      <c r="Y31" s="4"/>
      <c r="Z31" s="4"/>
    </row>
    <row r="32" spans="1:26" ht="86.25" customHeight="1">
      <c r="A32" s="16" t="str">
        <f t="array" ref="A32">IFERROR((C32+D32)+TIME(LEFT(LEFT(E32,4),2),RIGHT(LEFT(E32,4),2),ROW(A18)),"1000000")</f>
        <v>1000000</v>
      </c>
      <c r="B32" s="17">
        <v>28</v>
      </c>
      <c r="C32" s="18"/>
      <c r="D32" s="19"/>
      <c r="E32" s="18"/>
      <c r="F32" s="19"/>
      <c r="G32" s="17"/>
      <c r="H32" s="17"/>
      <c r="I32" s="17"/>
      <c r="J32" s="17"/>
      <c r="K32" s="17"/>
      <c r="L32" s="16"/>
      <c r="M32" s="17"/>
      <c r="N32" s="16"/>
      <c r="O32" s="16"/>
      <c r="P32" s="16"/>
      <c r="Q32" s="16"/>
      <c r="R32" s="4"/>
      <c r="S32" s="4"/>
      <c r="T32" s="4"/>
      <c r="U32" s="4"/>
      <c r="V32" s="4"/>
      <c r="W32" s="4"/>
      <c r="X32" s="4"/>
      <c r="Y32" s="4"/>
      <c r="Z32" s="4"/>
    </row>
    <row r="33" spans="1:26" ht="86.25" customHeight="1">
      <c r="A33" s="16" t="str">
        <f t="array" ref="A33">IFERROR((C33+D33)+TIME(LEFT(LEFT(E33,4),2),RIGHT(LEFT(E33,4),2),ROW(A19)),"1000000")</f>
        <v>1000000</v>
      </c>
      <c r="B33" s="17">
        <v>29</v>
      </c>
      <c r="C33" s="18"/>
      <c r="D33" s="19"/>
      <c r="E33" s="18"/>
      <c r="F33" s="19"/>
      <c r="G33" s="17"/>
      <c r="H33" s="17"/>
      <c r="I33" s="17"/>
      <c r="J33" s="17"/>
      <c r="K33" s="17"/>
      <c r="L33" s="16"/>
      <c r="M33" s="17"/>
      <c r="N33" s="16"/>
      <c r="O33" s="16"/>
      <c r="P33" s="16"/>
      <c r="Q33" s="16"/>
      <c r="R33" s="4"/>
      <c r="S33" s="4"/>
      <c r="T33" s="4"/>
      <c r="U33" s="4"/>
      <c r="V33" s="4"/>
      <c r="W33" s="4"/>
      <c r="X33" s="4"/>
      <c r="Y33" s="4"/>
      <c r="Z33" s="4"/>
    </row>
    <row r="34" spans="1:26" ht="86.25" customHeight="1">
      <c r="A34" s="16" t="str">
        <f t="array" ref="A34">IFERROR((C34+D34)+TIME(LEFT(LEFT(E34,4),2),RIGHT(LEFT(E34,4),2),ROW(A20)),"1000000")</f>
        <v>1000000</v>
      </c>
      <c r="B34" s="17">
        <v>30</v>
      </c>
      <c r="C34" s="18"/>
      <c r="D34" s="19"/>
      <c r="E34" s="18"/>
      <c r="F34" s="19"/>
      <c r="G34" s="17"/>
      <c r="H34" s="17"/>
      <c r="I34" s="17"/>
      <c r="J34" s="17"/>
      <c r="K34" s="17"/>
      <c r="L34" s="16"/>
      <c r="M34" s="17"/>
      <c r="N34" s="16"/>
      <c r="O34" s="16"/>
      <c r="P34" s="16"/>
      <c r="Q34" s="16"/>
      <c r="R34" s="4"/>
      <c r="S34" s="4"/>
      <c r="T34" s="4"/>
      <c r="U34" s="4"/>
      <c r="V34" s="4"/>
      <c r="W34" s="4"/>
      <c r="X34" s="4"/>
      <c r="Y34" s="4"/>
      <c r="Z34" s="4"/>
    </row>
    <row r="35" spans="1:26" ht="86.25" customHeight="1">
      <c r="A35" s="16" t="str">
        <f t="array" ref="A35">IFERROR((C35+D35)+TIME(LEFT(LEFT(E35,4),2),RIGHT(LEFT(E35,4),2),ROW(A21)),"1000000")</f>
        <v>1000000</v>
      </c>
      <c r="B35" s="17">
        <v>31</v>
      </c>
      <c r="C35" s="18"/>
      <c r="D35" s="19"/>
      <c r="E35" s="18"/>
      <c r="F35" s="19"/>
      <c r="G35" s="17"/>
      <c r="H35" s="17"/>
      <c r="I35" s="17"/>
      <c r="J35" s="17"/>
      <c r="K35" s="17"/>
      <c r="L35" s="16"/>
      <c r="M35" s="17"/>
      <c r="N35" s="16"/>
      <c r="O35" s="16"/>
      <c r="P35" s="16"/>
      <c r="Q35" s="16"/>
      <c r="R35" s="4"/>
      <c r="S35" s="4"/>
      <c r="T35" s="4"/>
      <c r="U35" s="4"/>
      <c r="V35" s="4"/>
      <c r="W35" s="4"/>
      <c r="X35" s="4"/>
      <c r="Y35" s="4"/>
      <c r="Z35" s="4"/>
    </row>
    <row r="36" spans="1:26" ht="86.25" customHeight="1">
      <c r="A36" s="16" t="str">
        <f t="array" ref="A36">IFERROR((C36+D36)+TIME(LEFT(LEFT(E36,4),2),RIGHT(LEFT(E36,4),2),ROW(A22)),"1000000")</f>
        <v>1000000</v>
      </c>
      <c r="B36" s="17">
        <v>32</v>
      </c>
      <c r="C36" s="18"/>
      <c r="D36" s="19"/>
      <c r="E36" s="18"/>
      <c r="F36" s="19"/>
      <c r="G36" s="17"/>
      <c r="H36" s="17"/>
      <c r="I36" s="17"/>
      <c r="J36" s="17"/>
      <c r="K36" s="17"/>
      <c r="L36" s="16"/>
      <c r="M36" s="17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</row>
    <row r="37" spans="1:26" ht="86.25" customHeight="1">
      <c r="A37" s="16" t="str">
        <f t="array" ref="A37">IFERROR((C37+D37)+TIME(LEFT(LEFT(E37,4),2),RIGHT(LEFT(E37,4),2),ROW(A23)),"1000000")</f>
        <v>1000000</v>
      </c>
      <c r="B37" s="17">
        <v>33</v>
      </c>
      <c r="C37" s="18"/>
      <c r="D37" s="19"/>
      <c r="E37" s="18"/>
      <c r="F37" s="19"/>
      <c r="G37" s="17"/>
      <c r="H37" s="17"/>
      <c r="I37" s="17"/>
      <c r="J37" s="17"/>
      <c r="K37" s="17"/>
      <c r="L37" s="16"/>
      <c r="M37" s="17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</row>
    <row r="38" spans="1:26" ht="86.25" customHeight="1">
      <c r="A38" s="16" t="str">
        <f t="array" ref="A38">IFERROR((C38+D38)+TIME(LEFT(LEFT(E38,4),2),RIGHT(LEFT(E38,4),2),ROW(A24)),"1000000")</f>
        <v>1000000</v>
      </c>
      <c r="B38" s="17">
        <v>34</v>
      </c>
      <c r="C38" s="18"/>
      <c r="D38" s="19"/>
      <c r="E38" s="18"/>
      <c r="F38" s="19"/>
      <c r="G38" s="17"/>
      <c r="H38" s="17"/>
      <c r="I38" s="17"/>
      <c r="J38" s="17"/>
      <c r="K38" s="17"/>
      <c r="L38" s="16"/>
      <c r="M38" s="17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</row>
    <row r="39" spans="1:26" ht="86.25" customHeight="1">
      <c r="A39" s="16" t="str">
        <f t="array" ref="A39">IFERROR((C39+D39)+TIME(LEFT(LEFT(E39,4),2),RIGHT(LEFT(E39,4),2),ROW(A25)),"1000000")</f>
        <v>1000000</v>
      </c>
      <c r="B39" s="17">
        <v>35</v>
      </c>
      <c r="C39" s="18"/>
      <c r="D39" s="19"/>
      <c r="E39" s="18"/>
      <c r="F39" s="19"/>
      <c r="G39" s="17"/>
      <c r="H39" s="17"/>
      <c r="I39" s="17"/>
      <c r="J39" s="17"/>
      <c r="K39" s="17"/>
      <c r="L39" s="16"/>
      <c r="M39" s="17"/>
      <c r="N39" s="16"/>
      <c r="O39" s="16"/>
      <c r="P39" s="16"/>
      <c r="Q39" s="16"/>
      <c r="R39" s="4"/>
      <c r="S39" s="4"/>
      <c r="T39" s="4"/>
      <c r="U39" s="4"/>
      <c r="V39" s="4"/>
      <c r="W39" s="4"/>
      <c r="X39" s="4"/>
      <c r="Y39" s="4"/>
      <c r="Z39" s="4"/>
    </row>
    <row r="40" spans="1:26" ht="86.25" customHeight="1">
      <c r="A40" s="16" t="str">
        <f t="array" ref="A40">IFERROR((C40+D40)+TIME(LEFT(LEFT(E40,4),2),RIGHT(LEFT(E40,4),2),ROW(A26)),"1000000")</f>
        <v>1000000</v>
      </c>
      <c r="B40" s="17">
        <v>36</v>
      </c>
      <c r="C40" s="18"/>
      <c r="D40" s="19"/>
      <c r="E40" s="18"/>
      <c r="F40" s="19"/>
      <c r="G40" s="17"/>
      <c r="H40" s="17"/>
      <c r="I40" s="17"/>
      <c r="J40" s="17"/>
      <c r="K40" s="17"/>
      <c r="L40" s="16"/>
      <c r="M40" s="17"/>
      <c r="N40" s="16"/>
      <c r="O40" s="16"/>
      <c r="P40" s="16"/>
      <c r="Q40" s="16"/>
      <c r="R40" s="4"/>
      <c r="S40" s="4"/>
      <c r="T40" s="4"/>
      <c r="U40" s="4"/>
      <c r="V40" s="4"/>
      <c r="W40" s="4"/>
      <c r="X40" s="4"/>
      <c r="Y40" s="4"/>
      <c r="Z40" s="4"/>
    </row>
    <row r="41" spans="1:26" ht="86.25" customHeight="1">
      <c r="A41" s="16" t="str">
        <f t="array" ref="A41">IFERROR((C41+D41)+TIME(LEFT(LEFT(E41,4),2),RIGHT(LEFT(E41,4),2),ROW(A27)),"1000000")</f>
        <v>1000000</v>
      </c>
      <c r="B41" s="17">
        <v>37</v>
      </c>
      <c r="C41" s="18"/>
      <c r="D41" s="19"/>
      <c r="E41" s="18"/>
      <c r="F41" s="19"/>
      <c r="G41" s="17"/>
      <c r="H41" s="17"/>
      <c r="I41" s="17"/>
      <c r="J41" s="17"/>
      <c r="K41" s="17"/>
      <c r="L41" s="16"/>
      <c r="M41" s="17"/>
      <c r="N41" s="16"/>
      <c r="O41" s="16"/>
      <c r="P41" s="16"/>
      <c r="Q41" s="16"/>
      <c r="R41" s="4"/>
      <c r="S41" s="4"/>
      <c r="T41" s="4"/>
      <c r="U41" s="4"/>
      <c r="V41" s="4"/>
      <c r="W41" s="4"/>
      <c r="X41" s="4"/>
      <c r="Y41" s="4"/>
      <c r="Z41" s="4"/>
    </row>
    <row r="42" spans="1:26" ht="86.25" customHeight="1">
      <c r="A42" s="16" t="str">
        <f t="array" ref="A42">IFERROR((C42+D42)+TIME(LEFT(LEFT(E42,4),2),RIGHT(LEFT(E42,4),2),ROW(A28)),"1000000")</f>
        <v>1000000</v>
      </c>
      <c r="B42" s="17">
        <v>38</v>
      </c>
      <c r="C42" s="18"/>
      <c r="D42" s="19"/>
      <c r="E42" s="18"/>
      <c r="F42" s="19"/>
      <c r="G42" s="17"/>
      <c r="H42" s="17"/>
      <c r="I42" s="17"/>
      <c r="J42" s="17"/>
      <c r="K42" s="17"/>
      <c r="L42" s="16"/>
      <c r="M42" s="17"/>
      <c r="N42" s="16"/>
      <c r="O42" s="16"/>
      <c r="P42" s="16"/>
      <c r="Q42" s="16"/>
      <c r="R42" s="4"/>
      <c r="S42" s="4"/>
      <c r="T42" s="4"/>
      <c r="U42" s="4"/>
      <c r="V42" s="4"/>
      <c r="W42" s="4"/>
      <c r="X42" s="4"/>
      <c r="Y42" s="4"/>
      <c r="Z42" s="4"/>
    </row>
    <row r="43" spans="1:26" ht="86.25" customHeight="1">
      <c r="A43" s="16" t="str">
        <f t="array" ref="A43">IFERROR((C43+D43)+TIME(LEFT(LEFT(E43,4),2),RIGHT(LEFT(E43,4),2),ROW(A29)),"1000000")</f>
        <v>1000000</v>
      </c>
      <c r="B43" s="17">
        <v>39</v>
      </c>
      <c r="C43" s="18"/>
      <c r="D43" s="19"/>
      <c r="E43" s="18"/>
      <c r="F43" s="19"/>
      <c r="G43" s="17"/>
      <c r="H43" s="17"/>
      <c r="I43" s="17"/>
      <c r="J43" s="17"/>
      <c r="K43" s="17"/>
      <c r="L43" s="16"/>
      <c r="M43" s="17"/>
      <c r="N43" s="16"/>
      <c r="O43" s="16"/>
      <c r="P43" s="16"/>
      <c r="Q43" s="16"/>
      <c r="R43" s="4"/>
      <c r="S43" s="4"/>
      <c r="T43" s="4"/>
      <c r="U43" s="4"/>
      <c r="V43" s="4"/>
      <c r="W43" s="4"/>
      <c r="X43" s="4"/>
      <c r="Y43" s="4"/>
      <c r="Z43" s="4"/>
    </row>
    <row r="44" spans="1:26" ht="86.25" customHeight="1">
      <c r="A44" s="16" t="str">
        <f t="array" ref="A44">IFERROR((C44+D44)+TIME(LEFT(LEFT(E44,4),2),RIGHT(LEFT(E44,4),2),ROW(A30)),"1000000")</f>
        <v>1000000</v>
      </c>
      <c r="B44" s="17">
        <v>40</v>
      </c>
      <c r="C44" s="18"/>
      <c r="D44" s="19"/>
      <c r="E44" s="18"/>
      <c r="F44" s="19"/>
      <c r="G44" s="17"/>
      <c r="H44" s="17"/>
      <c r="I44" s="17"/>
      <c r="J44" s="17"/>
      <c r="K44" s="17"/>
      <c r="L44" s="16"/>
      <c r="M44" s="17"/>
      <c r="N44" s="16"/>
      <c r="O44" s="16"/>
      <c r="P44" s="16"/>
      <c r="Q44" s="16"/>
      <c r="R44" s="4"/>
      <c r="S44" s="4"/>
      <c r="T44" s="4"/>
      <c r="U44" s="4"/>
      <c r="V44" s="4"/>
      <c r="W44" s="4"/>
      <c r="X44" s="4"/>
      <c r="Y44" s="4"/>
      <c r="Z44" s="4"/>
    </row>
    <row r="45" spans="1:26" ht="86.25" customHeight="1">
      <c r="A45" s="16" t="str">
        <f t="array" ref="A45">IFERROR((C45+D45)+TIME(LEFT(LEFT(E45,4),2),RIGHT(LEFT(E45,4),2),ROW(A31)),"1000000")</f>
        <v>1000000</v>
      </c>
      <c r="B45" s="17">
        <v>41</v>
      </c>
      <c r="C45" s="18"/>
      <c r="D45" s="19"/>
      <c r="E45" s="18"/>
      <c r="F45" s="19"/>
      <c r="G45" s="17"/>
      <c r="H45" s="17"/>
      <c r="I45" s="17"/>
      <c r="J45" s="17"/>
      <c r="K45" s="17"/>
      <c r="L45" s="16"/>
      <c r="M45" s="17"/>
      <c r="N45" s="16"/>
      <c r="O45" s="16"/>
      <c r="P45" s="16"/>
      <c r="Q45" s="16"/>
      <c r="R45" s="4"/>
      <c r="S45" s="4"/>
      <c r="T45" s="4"/>
      <c r="U45" s="4"/>
      <c r="V45" s="4"/>
      <c r="W45" s="4"/>
      <c r="X45" s="4"/>
      <c r="Y45" s="4"/>
      <c r="Z45" s="4"/>
    </row>
    <row r="46" spans="1:26" ht="86.25" customHeight="1">
      <c r="A46" s="16" t="str">
        <f t="array" ref="A46">IFERROR((C46+D46)+TIME(LEFT(LEFT(E46,4),2),RIGHT(LEFT(E46,4),2),ROW(A32)),"1000000")</f>
        <v>1000000</v>
      </c>
      <c r="B46" s="17">
        <v>42</v>
      </c>
      <c r="C46" s="18"/>
      <c r="D46" s="19"/>
      <c r="E46" s="18"/>
      <c r="F46" s="19"/>
      <c r="G46" s="17"/>
      <c r="H46" s="17"/>
      <c r="I46" s="17"/>
      <c r="J46" s="17"/>
      <c r="K46" s="17"/>
      <c r="L46" s="16"/>
      <c r="M46" s="17"/>
      <c r="N46" s="16"/>
      <c r="O46" s="16"/>
      <c r="P46" s="16"/>
      <c r="Q46" s="16"/>
      <c r="R46" s="4"/>
      <c r="S46" s="4"/>
      <c r="T46" s="4"/>
      <c r="U46" s="4"/>
      <c r="V46" s="4"/>
      <c r="W46" s="4"/>
      <c r="X46" s="4"/>
      <c r="Y46" s="4"/>
      <c r="Z46" s="4"/>
    </row>
    <row r="47" spans="1:26" ht="86.25" customHeight="1">
      <c r="A47" s="16" t="str">
        <f t="array" ref="A47">IFERROR((C47+D47)+TIME(LEFT(LEFT(E47,4),2),RIGHT(LEFT(E47,4),2),ROW(A33)),"1000000")</f>
        <v>1000000</v>
      </c>
      <c r="B47" s="17">
        <v>43</v>
      </c>
      <c r="C47" s="18"/>
      <c r="D47" s="19"/>
      <c r="E47" s="18"/>
      <c r="F47" s="19"/>
      <c r="G47" s="17"/>
      <c r="H47" s="17"/>
      <c r="I47" s="17"/>
      <c r="J47" s="17"/>
      <c r="K47" s="17"/>
      <c r="L47" s="16"/>
      <c r="M47" s="17"/>
      <c r="N47" s="16"/>
      <c r="O47" s="16"/>
      <c r="P47" s="16"/>
      <c r="Q47" s="16"/>
      <c r="R47" s="4"/>
      <c r="S47" s="4"/>
      <c r="T47" s="4"/>
      <c r="U47" s="4"/>
      <c r="V47" s="4"/>
      <c r="W47" s="4"/>
      <c r="X47" s="4"/>
      <c r="Y47" s="4"/>
      <c r="Z47" s="4"/>
    </row>
    <row r="48" spans="1:26" ht="86.25" customHeight="1">
      <c r="A48" s="16" t="str">
        <f t="array" ref="A48">IFERROR((C48+D48)+TIME(LEFT(LEFT(E48,4),2),RIGHT(LEFT(E48,4),2),ROW(A34)),"1000000")</f>
        <v>1000000</v>
      </c>
      <c r="B48" s="17">
        <v>44</v>
      </c>
      <c r="C48" s="18"/>
      <c r="D48" s="19"/>
      <c r="E48" s="18"/>
      <c r="F48" s="19"/>
      <c r="G48" s="17"/>
      <c r="H48" s="17"/>
      <c r="I48" s="17"/>
      <c r="J48" s="17"/>
      <c r="K48" s="17"/>
      <c r="L48" s="16"/>
      <c r="M48" s="17"/>
      <c r="N48" s="16"/>
      <c r="O48" s="16"/>
      <c r="P48" s="16"/>
      <c r="Q48" s="16"/>
      <c r="R48" s="4"/>
      <c r="S48" s="4"/>
      <c r="T48" s="4"/>
      <c r="U48" s="4"/>
      <c r="V48" s="4"/>
      <c r="W48" s="4"/>
      <c r="X48" s="4"/>
      <c r="Y48" s="4"/>
      <c r="Z48" s="4"/>
    </row>
    <row r="49" spans="1:26" ht="86.25" customHeight="1">
      <c r="A49" s="16" t="str">
        <f t="array" ref="A49">IFERROR((C49+D49)+TIME(LEFT(LEFT(E49,4),2),RIGHT(LEFT(E49,4),2),ROW(A35)),"1000000")</f>
        <v>1000000</v>
      </c>
      <c r="B49" s="17">
        <v>45</v>
      </c>
      <c r="C49" s="18"/>
      <c r="D49" s="19"/>
      <c r="E49" s="18"/>
      <c r="F49" s="19"/>
      <c r="G49" s="17"/>
      <c r="H49" s="17"/>
      <c r="I49" s="17"/>
      <c r="J49" s="17"/>
      <c r="K49" s="17"/>
      <c r="L49" s="16"/>
      <c r="M49" s="17"/>
      <c r="N49" s="16"/>
      <c r="O49" s="16"/>
      <c r="P49" s="16"/>
      <c r="Q49" s="16"/>
      <c r="R49" s="4"/>
      <c r="S49" s="4"/>
      <c r="T49" s="4"/>
      <c r="U49" s="4"/>
      <c r="V49" s="4"/>
      <c r="W49" s="4"/>
      <c r="X49" s="4"/>
      <c r="Y49" s="4"/>
      <c r="Z49" s="4"/>
    </row>
    <row r="50" spans="1:26" ht="86.25" customHeight="1">
      <c r="A50" s="16" t="str">
        <f t="array" ref="A50">IFERROR((C50+D50)+TIME(LEFT(LEFT(E50,4),2),RIGHT(LEFT(E50,4),2),ROW(A36)),"1000000")</f>
        <v>1000000</v>
      </c>
      <c r="B50" s="17">
        <v>46</v>
      </c>
      <c r="C50" s="18"/>
      <c r="D50" s="19"/>
      <c r="E50" s="18"/>
      <c r="F50" s="19"/>
      <c r="G50" s="17"/>
      <c r="H50" s="17"/>
      <c r="I50" s="17"/>
      <c r="J50" s="17"/>
      <c r="K50" s="17"/>
      <c r="L50" s="16"/>
      <c r="M50" s="17"/>
      <c r="N50" s="16"/>
      <c r="O50" s="16"/>
      <c r="P50" s="16"/>
      <c r="Q50" s="16"/>
      <c r="R50" s="4"/>
      <c r="S50" s="4"/>
      <c r="T50" s="4"/>
      <c r="U50" s="4"/>
      <c r="V50" s="4"/>
      <c r="W50" s="4"/>
      <c r="X50" s="4"/>
      <c r="Y50" s="4"/>
      <c r="Z50" s="4"/>
    </row>
    <row r="51" spans="1:26" ht="86.25" customHeight="1">
      <c r="A51" s="16" t="str">
        <f t="array" ref="A51">IFERROR((C51+D51)+TIME(LEFT(LEFT(E51,4),2),RIGHT(LEFT(E51,4),2),ROW(A37)),"1000000")</f>
        <v>1000000</v>
      </c>
      <c r="B51" s="17">
        <v>47</v>
      </c>
      <c r="C51" s="18"/>
      <c r="D51" s="19"/>
      <c r="E51" s="18"/>
      <c r="F51" s="19"/>
      <c r="G51" s="17"/>
      <c r="H51" s="17"/>
      <c r="I51" s="17"/>
      <c r="J51" s="17"/>
      <c r="K51" s="17"/>
      <c r="L51" s="16"/>
      <c r="M51" s="17"/>
      <c r="N51" s="16"/>
      <c r="O51" s="16"/>
      <c r="P51" s="16"/>
      <c r="Q51" s="16"/>
      <c r="R51" s="4"/>
      <c r="S51" s="4"/>
      <c r="T51" s="4"/>
      <c r="U51" s="4"/>
      <c r="V51" s="4"/>
      <c r="W51" s="4"/>
      <c r="X51" s="4"/>
      <c r="Y51" s="4"/>
      <c r="Z51" s="4"/>
    </row>
    <row r="52" spans="1:26" ht="86.25" customHeight="1">
      <c r="A52" s="16" t="str">
        <f t="array" ref="A52">IFERROR((C52+D52)+TIME(LEFT(LEFT(E52,4),2),RIGHT(LEFT(E52,4),2),ROW(A38)),"1000000")</f>
        <v>1000000</v>
      </c>
      <c r="B52" s="17">
        <v>48</v>
      </c>
      <c r="C52" s="18"/>
      <c r="D52" s="19"/>
      <c r="E52" s="18"/>
      <c r="F52" s="19"/>
      <c r="G52" s="17"/>
      <c r="H52" s="17"/>
      <c r="I52" s="17"/>
      <c r="J52" s="17"/>
      <c r="K52" s="17"/>
      <c r="L52" s="16"/>
      <c r="M52" s="17"/>
      <c r="N52" s="16"/>
      <c r="O52" s="16"/>
      <c r="P52" s="16"/>
      <c r="Q52" s="16"/>
      <c r="R52" s="4"/>
      <c r="S52" s="4"/>
      <c r="T52" s="4"/>
      <c r="U52" s="4"/>
      <c r="V52" s="4"/>
      <c r="W52" s="4"/>
      <c r="X52" s="4"/>
      <c r="Y52" s="4"/>
      <c r="Z52" s="4"/>
    </row>
    <row r="53" spans="1:26" ht="86.25" customHeight="1">
      <c r="A53" s="16" t="str">
        <f t="array" ref="A53">IFERROR((C53+D53)+TIME(LEFT(LEFT(E53,4),2),RIGHT(LEFT(E53,4),2),ROW(A39)),"1000000")</f>
        <v>1000000</v>
      </c>
      <c r="B53" s="17">
        <v>49</v>
      </c>
      <c r="C53" s="18"/>
      <c r="D53" s="19"/>
      <c r="E53" s="18"/>
      <c r="F53" s="19"/>
      <c r="G53" s="17"/>
      <c r="H53" s="17"/>
      <c r="I53" s="17"/>
      <c r="J53" s="17"/>
      <c r="K53" s="17"/>
      <c r="L53" s="16"/>
      <c r="M53" s="17"/>
      <c r="N53" s="16"/>
      <c r="O53" s="16"/>
      <c r="P53" s="16"/>
      <c r="Q53" s="16"/>
      <c r="R53" s="4"/>
      <c r="S53" s="4"/>
      <c r="T53" s="4"/>
      <c r="U53" s="4"/>
      <c r="V53" s="4"/>
      <c r="W53" s="4"/>
      <c r="X53" s="4"/>
      <c r="Y53" s="4"/>
      <c r="Z53" s="4"/>
    </row>
    <row r="54" spans="1:26" ht="86.25" customHeight="1">
      <c r="A54" s="16" t="str">
        <f t="array" ref="A54">IFERROR((C54+D54)+TIME(LEFT(LEFT(E54,4),2),RIGHT(LEFT(E54,4),2),ROW(A40)),"1000000")</f>
        <v>1000000</v>
      </c>
      <c r="B54" s="17">
        <v>50</v>
      </c>
      <c r="C54" s="18"/>
      <c r="D54" s="19"/>
      <c r="E54" s="18"/>
      <c r="F54" s="19"/>
      <c r="G54" s="17"/>
      <c r="H54" s="17"/>
      <c r="I54" s="17"/>
      <c r="J54" s="17"/>
      <c r="K54" s="17"/>
      <c r="L54" s="16"/>
      <c r="M54" s="17"/>
      <c r="N54" s="16"/>
      <c r="O54" s="16"/>
      <c r="P54" s="16"/>
      <c r="Q54" s="16"/>
      <c r="R54" s="4"/>
      <c r="S54" s="4"/>
      <c r="T54" s="4"/>
      <c r="U54" s="4"/>
      <c r="V54" s="4"/>
      <c r="W54" s="4"/>
      <c r="X54" s="4"/>
      <c r="Y54" s="4"/>
      <c r="Z54" s="4"/>
    </row>
    <row r="55" spans="1:26" ht="86.25" customHeight="1">
      <c r="A55" s="16" t="str">
        <f t="array" ref="A55">IFERROR((C55+D55)+TIME(LEFT(LEFT(E55,4),2),RIGHT(LEFT(E55,4),2),ROW(A41)),"1000000")</f>
        <v>1000000</v>
      </c>
      <c r="B55" s="17">
        <v>51</v>
      </c>
      <c r="C55" s="18"/>
      <c r="D55" s="19"/>
      <c r="E55" s="18"/>
      <c r="F55" s="19"/>
      <c r="G55" s="17"/>
      <c r="H55" s="17"/>
      <c r="I55" s="17"/>
      <c r="J55" s="17"/>
      <c r="K55" s="17"/>
      <c r="L55" s="16"/>
      <c r="M55" s="17"/>
      <c r="N55" s="16"/>
      <c r="O55" s="16"/>
      <c r="P55" s="16"/>
      <c r="Q55" s="16"/>
      <c r="R55" s="4"/>
      <c r="S55" s="4"/>
      <c r="T55" s="4"/>
      <c r="U55" s="4"/>
      <c r="V55" s="4"/>
      <c r="W55" s="4"/>
      <c r="X55" s="4"/>
      <c r="Y55" s="4"/>
      <c r="Z55" s="4"/>
    </row>
    <row r="56" spans="1:26" ht="86.25" customHeight="1">
      <c r="A56" s="16" t="str">
        <f t="array" ref="A56">IFERROR((C56+D56)+TIME(LEFT(LEFT(E56,4),2),RIGHT(LEFT(E56,4),2),ROW(A42)),"1000000")</f>
        <v>1000000</v>
      </c>
      <c r="B56" s="17">
        <v>52</v>
      </c>
      <c r="C56" s="18"/>
      <c r="D56" s="19"/>
      <c r="E56" s="18"/>
      <c r="F56" s="19"/>
      <c r="G56" s="17"/>
      <c r="H56" s="17"/>
      <c r="I56" s="17"/>
      <c r="J56" s="17"/>
      <c r="K56" s="17"/>
      <c r="L56" s="16"/>
      <c r="M56" s="17"/>
      <c r="N56" s="16"/>
      <c r="O56" s="16"/>
      <c r="P56" s="16"/>
      <c r="Q56" s="16"/>
      <c r="R56" s="4"/>
      <c r="S56" s="4"/>
      <c r="T56" s="4"/>
      <c r="U56" s="4"/>
      <c r="V56" s="4"/>
      <c r="W56" s="4"/>
      <c r="X56" s="4"/>
      <c r="Y56" s="4"/>
      <c r="Z56" s="4"/>
    </row>
    <row r="57" spans="1:26" ht="86.25" customHeight="1">
      <c r="A57" s="16" t="str">
        <f t="array" ref="A57">IFERROR((C57+D57)+TIME(LEFT(LEFT(E57,4),2),RIGHT(LEFT(E57,4),2),ROW(A43)),"1000000")</f>
        <v>1000000</v>
      </c>
      <c r="B57" s="17">
        <v>53</v>
      </c>
      <c r="C57" s="18"/>
      <c r="D57" s="19"/>
      <c r="E57" s="18"/>
      <c r="F57" s="19"/>
      <c r="G57" s="17"/>
      <c r="H57" s="17"/>
      <c r="I57" s="17"/>
      <c r="J57" s="17"/>
      <c r="K57" s="17"/>
      <c r="L57" s="16"/>
      <c r="M57" s="17"/>
      <c r="N57" s="16"/>
      <c r="O57" s="16"/>
      <c r="P57" s="16"/>
      <c r="Q57" s="16"/>
      <c r="R57" s="4"/>
      <c r="S57" s="4"/>
      <c r="T57" s="4"/>
      <c r="U57" s="4"/>
      <c r="V57" s="4"/>
      <c r="W57" s="4"/>
      <c r="X57" s="4"/>
      <c r="Y57" s="4"/>
      <c r="Z57" s="4"/>
    </row>
    <row r="58" spans="1:26" ht="86.25" customHeight="1">
      <c r="A58" s="16" t="str">
        <f t="array" ref="A58">IFERROR((C58+D58)+TIME(LEFT(LEFT(E58,4),2),RIGHT(LEFT(E58,4),2),ROW(A44)),"1000000")</f>
        <v>1000000</v>
      </c>
      <c r="B58" s="17">
        <v>54</v>
      </c>
      <c r="C58" s="18"/>
      <c r="D58" s="19"/>
      <c r="E58" s="18"/>
      <c r="F58" s="19"/>
      <c r="G58" s="17"/>
      <c r="H58" s="17"/>
      <c r="I58" s="17"/>
      <c r="J58" s="17"/>
      <c r="K58" s="17"/>
      <c r="L58" s="16"/>
      <c r="M58" s="17"/>
      <c r="N58" s="16"/>
      <c r="O58" s="16"/>
      <c r="P58" s="16"/>
      <c r="Q58" s="16"/>
      <c r="R58" s="4"/>
      <c r="S58" s="4"/>
      <c r="T58" s="4"/>
      <c r="U58" s="4"/>
      <c r="V58" s="4"/>
      <c r="W58" s="4"/>
      <c r="X58" s="4"/>
      <c r="Y58" s="4"/>
      <c r="Z58" s="4"/>
    </row>
    <row r="59" spans="1:26" ht="86.25" customHeight="1">
      <c r="A59" s="16" t="str">
        <f t="array" ref="A59">IFERROR((C59+D59)+TIME(LEFT(LEFT(E59,4),2),RIGHT(LEFT(E59,4),2),ROW(A45)),"1000000")</f>
        <v>1000000</v>
      </c>
      <c r="B59" s="17">
        <v>55</v>
      </c>
      <c r="C59" s="18"/>
      <c r="D59" s="19"/>
      <c r="E59" s="18"/>
      <c r="F59" s="19"/>
      <c r="G59" s="17"/>
      <c r="H59" s="17"/>
      <c r="I59" s="17"/>
      <c r="J59" s="17"/>
      <c r="K59" s="17"/>
      <c r="L59" s="16"/>
      <c r="M59" s="17"/>
      <c r="N59" s="16"/>
      <c r="O59" s="16"/>
      <c r="P59" s="16"/>
      <c r="Q59" s="16"/>
      <c r="R59" s="4"/>
      <c r="S59" s="4"/>
      <c r="T59" s="4"/>
      <c r="U59" s="4"/>
      <c r="V59" s="4"/>
      <c r="W59" s="4"/>
      <c r="X59" s="4"/>
      <c r="Y59" s="4"/>
      <c r="Z59" s="4"/>
    </row>
    <row r="60" spans="1:26" ht="86.25" customHeight="1">
      <c r="A60" s="16" t="str">
        <f t="array" ref="A60">IFERROR((C60+D60)+TIME(LEFT(LEFT(E60,4),2),RIGHT(LEFT(E60,4),2),ROW(A46)),"1000000")</f>
        <v>1000000</v>
      </c>
      <c r="B60" s="17">
        <v>56</v>
      </c>
      <c r="C60" s="18"/>
      <c r="D60" s="19"/>
      <c r="E60" s="18"/>
      <c r="F60" s="19"/>
      <c r="G60" s="17"/>
      <c r="H60" s="17"/>
      <c r="I60" s="17"/>
      <c r="J60" s="17"/>
      <c r="K60" s="17"/>
      <c r="L60" s="16"/>
      <c r="M60" s="17"/>
      <c r="N60" s="16"/>
      <c r="O60" s="16"/>
      <c r="P60" s="16"/>
      <c r="Q60" s="16"/>
      <c r="R60" s="4"/>
      <c r="S60" s="4"/>
      <c r="T60" s="4"/>
      <c r="U60" s="4"/>
      <c r="V60" s="4"/>
      <c r="W60" s="4"/>
      <c r="X60" s="4"/>
      <c r="Y60" s="4"/>
      <c r="Z60" s="4"/>
    </row>
    <row r="61" spans="1:26" ht="86.25" customHeight="1">
      <c r="A61" s="16" t="str">
        <f t="array" ref="A61">IFERROR((C61+D61)+TIME(LEFT(LEFT(E61,4),2),RIGHT(LEFT(E61,4),2),ROW(A47)),"1000000")</f>
        <v>1000000</v>
      </c>
      <c r="B61" s="17">
        <v>57</v>
      </c>
      <c r="C61" s="18"/>
      <c r="D61" s="19"/>
      <c r="E61" s="18"/>
      <c r="F61" s="19"/>
      <c r="G61" s="17"/>
      <c r="H61" s="17"/>
      <c r="I61" s="17"/>
      <c r="J61" s="17"/>
      <c r="K61" s="17"/>
      <c r="L61" s="16"/>
      <c r="M61" s="17"/>
      <c r="N61" s="16"/>
      <c r="O61" s="16"/>
      <c r="P61" s="16"/>
      <c r="Q61" s="16"/>
      <c r="R61" s="4"/>
      <c r="S61" s="4"/>
      <c r="T61" s="4"/>
      <c r="U61" s="4"/>
      <c r="V61" s="4"/>
      <c r="W61" s="4"/>
      <c r="X61" s="4"/>
      <c r="Y61" s="4"/>
      <c r="Z61" s="4"/>
    </row>
    <row r="62" spans="1:26" ht="86.25" customHeight="1">
      <c r="A62" s="16" t="str">
        <f t="array" ref="A62">IFERROR((C62+D62)+TIME(LEFT(LEFT(E62,4),2),RIGHT(LEFT(E62,4),2),ROW(A48)),"1000000")</f>
        <v>1000000</v>
      </c>
      <c r="B62" s="17">
        <v>58</v>
      </c>
      <c r="C62" s="18"/>
      <c r="D62" s="19"/>
      <c r="E62" s="18"/>
      <c r="F62" s="19"/>
      <c r="G62" s="17"/>
      <c r="H62" s="17"/>
      <c r="I62" s="17"/>
      <c r="J62" s="17"/>
      <c r="K62" s="17"/>
      <c r="L62" s="16"/>
      <c r="M62" s="17"/>
      <c r="N62" s="16"/>
      <c r="O62" s="16"/>
      <c r="P62" s="16"/>
      <c r="Q62" s="16"/>
      <c r="R62" s="4"/>
      <c r="S62" s="4"/>
      <c r="T62" s="4"/>
      <c r="U62" s="4"/>
      <c r="V62" s="4"/>
      <c r="W62" s="4"/>
      <c r="X62" s="4"/>
      <c r="Y62" s="4"/>
      <c r="Z62" s="4"/>
    </row>
    <row r="63" spans="1:26" ht="86.25" customHeight="1">
      <c r="A63" s="16" t="str">
        <f t="array" ref="A63">IFERROR((C63+D63)+TIME(LEFT(LEFT(E63,4),2),RIGHT(LEFT(E63,4),2),ROW(A49)),"1000000")</f>
        <v>1000000</v>
      </c>
      <c r="B63" s="17">
        <v>59</v>
      </c>
      <c r="C63" s="18"/>
      <c r="D63" s="19"/>
      <c r="E63" s="18"/>
      <c r="F63" s="19"/>
      <c r="G63" s="17"/>
      <c r="H63" s="17"/>
      <c r="I63" s="17"/>
      <c r="J63" s="17"/>
      <c r="K63" s="17"/>
      <c r="L63" s="16"/>
      <c r="M63" s="17"/>
      <c r="N63" s="16"/>
      <c r="O63" s="16"/>
      <c r="P63" s="16"/>
      <c r="Q63" s="16"/>
      <c r="R63" s="4"/>
      <c r="S63" s="4"/>
      <c r="T63" s="4"/>
      <c r="U63" s="4"/>
      <c r="V63" s="4"/>
      <c r="W63" s="4"/>
      <c r="X63" s="4"/>
      <c r="Y63" s="4"/>
      <c r="Z63" s="4"/>
    </row>
    <row r="64" spans="1:26" ht="86.25" customHeight="1">
      <c r="A64" s="16" t="str">
        <f t="array" ref="A64">IFERROR((C64+D64)+TIME(LEFT(LEFT(E64,4),2),RIGHT(LEFT(E64,4),2),ROW(A50)),"1000000")</f>
        <v>1000000</v>
      </c>
      <c r="B64" s="17">
        <v>60</v>
      </c>
      <c r="C64" s="18"/>
      <c r="D64" s="19"/>
      <c r="E64" s="18"/>
      <c r="F64" s="19"/>
      <c r="G64" s="17"/>
      <c r="H64" s="17"/>
      <c r="I64" s="17"/>
      <c r="J64" s="17"/>
      <c r="K64" s="17"/>
      <c r="L64" s="16"/>
      <c r="M64" s="17"/>
      <c r="N64" s="16"/>
      <c r="O64" s="16"/>
      <c r="P64" s="16"/>
      <c r="Q64" s="16"/>
      <c r="R64" s="4"/>
      <c r="S64" s="4"/>
      <c r="T64" s="4"/>
      <c r="U64" s="4"/>
      <c r="V64" s="4"/>
      <c r="W64" s="4"/>
      <c r="X64" s="4"/>
      <c r="Y64" s="4"/>
      <c r="Z64" s="4"/>
    </row>
    <row r="65" spans="1:26" ht="86.25" customHeight="1">
      <c r="A65" s="16" t="str">
        <f t="array" ref="A65">IFERROR((C65+D65)+TIME(LEFT(LEFT(E65,4),2),RIGHT(LEFT(E65,4),2),ROW(A51)),"1000000")</f>
        <v>1000000</v>
      </c>
      <c r="B65" s="17">
        <v>61</v>
      </c>
      <c r="C65" s="18"/>
      <c r="D65" s="19"/>
      <c r="E65" s="18"/>
      <c r="F65" s="19"/>
      <c r="G65" s="17"/>
      <c r="H65" s="17"/>
      <c r="I65" s="17"/>
      <c r="J65" s="17"/>
      <c r="K65" s="17"/>
      <c r="L65" s="16"/>
      <c r="M65" s="17"/>
      <c r="N65" s="16"/>
      <c r="O65" s="16"/>
      <c r="P65" s="16"/>
      <c r="Q65" s="16"/>
      <c r="R65" s="4"/>
      <c r="S65" s="4"/>
      <c r="T65" s="4"/>
      <c r="U65" s="4"/>
      <c r="V65" s="4"/>
      <c r="W65" s="4"/>
      <c r="X65" s="4"/>
      <c r="Y65" s="4"/>
      <c r="Z65" s="4"/>
    </row>
    <row r="66" spans="1:26" ht="86.25" customHeight="1">
      <c r="A66" s="16" t="str">
        <f t="array" ref="A66">IFERROR((C66+D66)+TIME(LEFT(LEFT(E66,4),2),RIGHT(LEFT(E66,4),2),ROW(A52)),"1000000")</f>
        <v>1000000</v>
      </c>
      <c r="B66" s="17">
        <v>62</v>
      </c>
      <c r="C66" s="18"/>
      <c r="D66" s="19"/>
      <c r="E66" s="18"/>
      <c r="F66" s="19"/>
      <c r="G66" s="17"/>
      <c r="H66" s="17"/>
      <c r="I66" s="17"/>
      <c r="J66" s="17"/>
      <c r="K66" s="17"/>
      <c r="L66" s="16"/>
      <c r="M66" s="17"/>
      <c r="N66" s="16"/>
      <c r="O66" s="16"/>
      <c r="P66" s="16"/>
      <c r="Q66" s="16"/>
      <c r="R66" s="4"/>
      <c r="S66" s="4"/>
      <c r="T66" s="4"/>
      <c r="U66" s="4"/>
      <c r="V66" s="4"/>
      <c r="W66" s="4"/>
      <c r="X66" s="4"/>
      <c r="Y66" s="4"/>
      <c r="Z66" s="4"/>
    </row>
    <row r="67" spans="1:26" ht="86.25" customHeight="1">
      <c r="A67" s="16" t="str">
        <f t="array" ref="A67">IFERROR((C67+D67)+TIME(LEFT(LEFT(E67,4),2),RIGHT(LEFT(E67,4),2),ROW(A53)),"1000000")</f>
        <v>1000000</v>
      </c>
      <c r="B67" s="17">
        <v>63</v>
      </c>
      <c r="C67" s="18"/>
      <c r="D67" s="19"/>
      <c r="E67" s="18"/>
      <c r="F67" s="19"/>
      <c r="G67" s="17"/>
      <c r="H67" s="17"/>
      <c r="I67" s="17"/>
      <c r="J67" s="17"/>
      <c r="K67" s="17"/>
      <c r="L67" s="16"/>
      <c r="M67" s="17"/>
      <c r="N67" s="16"/>
      <c r="O67" s="16"/>
      <c r="P67" s="16"/>
      <c r="Q67" s="16"/>
      <c r="R67" s="4"/>
      <c r="S67" s="4"/>
      <c r="T67" s="4"/>
      <c r="U67" s="4"/>
      <c r="V67" s="4"/>
      <c r="W67" s="4"/>
      <c r="X67" s="4"/>
      <c r="Y67" s="4"/>
      <c r="Z67" s="4"/>
    </row>
    <row r="68" spans="1:26" ht="86.25" customHeight="1">
      <c r="A68" s="16" t="str">
        <f t="array" ref="A68">IFERROR((C68+D68)+TIME(LEFT(LEFT(E68,4),2),RIGHT(LEFT(E68,4),2),ROW(A54)),"1000000")</f>
        <v>1000000</v>
      </c>
      <c r="B68" s="17">
        <v>64</v>
      </c>
      <c r="C68" s="18"/>
      <c r="D68" s="19"/>
      <c r="E68" s="18"/>
      <c r="F68" s="19"/>
      <c r="G68" s="17"/>
      <c r="H68" s="17"/>
      <c r="I68" s="17"/>
      <c r="J68" s="17"/>
      <c r="K68" s="17"/>
      <c r="L68" s="16"/>
      <c r="M68" s="17"/>
      <c r="N68" s="16"/>
      <c r="O68" s="16"/>
      <c r="P68" s="16"/>
      <c r="Q68" s="16"/>
      <c r="R68" s="4"/>
      <c r="S68" s="4"/>
      <c r="T68" s="4"/>
      <c r="U68" s="4"/>
      <c r="V68" s="4"/>
      <c r="W68" s="4"/>
      <c r="X68" s="4"/>
      <c r="Y68" s="4"/>
      <c r="Z68" s="4"/>
    </row>
    <row r="69" spans="1:26" ht="86.25" customHeight="1">
      <c r="A69" s="16" t="str">
        <f t="array" ref="A69">IFERROR((C69+D69)+TIME(LEFT(LEFT(E69,4),2),RIGHT(LEFT(E69,4),2),ROW(A55)),"1000000")</f>
        <v>1000000</v>
      </c>
      <c r="B69" s="17">
        <v>65</v>
      </c>
      <c r="C69" s="18"/>
      <c r="D69" s="19"/>
      <c r="E69" s="18"/>
      <c r="F69" s="19"/>
      <c r="G69" s="17"/>
      <c r="H69" s="17"/>
      <c r="I69" s="17"/>
      <c r="J69" s="17"/>
      <c r="K69" s="17"/>
      <c r="L69" s="16"/>
      <c r="M69" s="17"/>
      <c r="N69" s="16"/>
      <c r="O69" s="16"/>
      <c r="P69" s="16"/>
      <c r="Q69" s="16"/>
      <c r="R69" s="4"/>
      <c r="S69" s="4"/>
      <c r="T69" s="4"/>
      <c r="U69" s="4"/>
      <c r="V69" s="4"/>
      <c r="W69" s="4"/>
      <c r="X69" s="4"/>
      <c r="Y69" s="4"/>
      <c r="Z69" s="4"/>
    </row>
    <row r="70" spans="1:26" ht="86.25" customHeight="1">
      <c r="A70" s="16" t="str">
        <f t="array" ref="A70">IFERROR((C70+D70)+TIME(LEFT(LEFT(E70,4),2),RIGHT(LEFT(E70,4),2),ROW(A56)),"1000000")</f>
        <v>1000000</v>
      </c>
      <c r="B70" s="17">
        <v>66</v>
      </c>
      <c r="C70" s="18"/>
      <c r="D70" s="19"/>
      <c r="E70" s="18"/>
      <c r="F70" s="19"/>
      <c r="G70" s="17"/>
      <c r="H70" s="17"/>
      <c r="I70" s="17"/>
      <c r="J70" s="17"/>
      <c r="K70" s="17"/>
      <c r="L70" s="16"/>
      <c r="M70" s="17"/>
      <c r="N70" s="16"/>
      <c r="O70" s="16"/>
      <c r="P70" s="16"/>
      <c r="Q70" s="16"/>
      <c r="R70" s="4"/>
      <c r="S70" s="4"/>
      <c r="T70" s="4"/>
      <c r="U70" s="4"/>
      <c r="V70" s="4"/>
      <c r="W70" s="4"/>
      <c r="X70" s="4"/>
      <c r="Y70" s="4"/>
      <c r="Z70" s="4"/>
    </row>
    <row r="71" spans="1:26" ht="86.25" customHeight="1">
      <c r="A71" s="16" t="str">
        <f t="array" ref="A71">IFERROR((C71+D71)+TIME(LEFT(LEFT(E71,4),2),RIGHT(LEFT(E71,4),2),ROW(A57)),"1000000")</f>
        <v>1000000</v>
      </c>
      <c r="B71" s="17">
        <v>67</v>
      </c>
      <c r="C71" s="18"/>
      <c r="D71" s="19"/>
      <c r="E71" s="18"/>
      <c r="F71" s="19"/>
      <c r="G71" s="17"/>
      <c r="H71" s="17"/>
      <c r="I71" s="17"/>
      <c r="J71" s="17"/>
      <c r="K71" s="17"/>
      <c r="L71" s="16"/>
      <c r="M71" s="17"/>
      <c r="N71" s="16"/>
      <c r="O71" s="16"/>
      <c r="P71" s="16"/>
      <c r="Q71" s="16"/>
      <c r="R71" s="4"/>
      <c r="S71" s="4"/>
      <c r="T71" s="4"/>
      <c r="U71" s="4"/>
      <c r="V71" s="4"/>
      <c r="W71" s="4"/>
      <c r="X71" s="4"/>
      <c r="Y71" s="4"/>
      <c r="Z71" s="4"/>
    </row>
    <row r="72" spans="1:26" ht="86.25" customHeight="1">
      <c r="A72" s="16" t="str">
        <f t="array" ref="A72">IFERROR((C72+D72)+TIME(LEFT(LEFT(E72,4),2),RIGHT(LEFT(E72,4),2),ROW(A58)),"1000000")</f>
        <v>1000000</v>
      </c>
      <c r="B72" s="17">
        <v>68</v>
      </c>
      <c r="C72" s="18"/>
      <c r="D72" s="19"/>
      <c r="E72" s="18"/>
      <c r="F72" s="19"/>
      <c r="G72" s="17"/>
      <c r="H72" s="17"/>
      <c r="I72" s="17"/>
      <c r="J72" s="17"/>
      <c r="K72" s="17"/>
      <c r="L72" s="16"/>
      <c r="M72" s="17"/>
      <c r="N72" s="16"/>
      <c r="O72" s="16"/>
      <c r="P72" s="16"/>
      <c r="Q72" s="16"/>
      <c r="R72" s="4"/>
      <c r="S72" s="4"/>
      <c r="T72" s="4"/>
      <c r="U72" s="4"/>
      <c r="V72" s="4"/>
      <c r="W72" s="4"/>
      <c r="X72" s="4"/>
      <c r="Y72" s="4"/>
      <c r="Z72" s="4"/>
    </row>
    <row r="73" spans="1:26" ht="86.25" customHeight="1">
      <c r="A73" s="16" t="str">
        <f t="array" ref="A73">IFERROR((C73+D73)+TIME(LEFT(LEFT(E73,4),2),RIGHT(LEFT(E73,4),2),ROW(A59)),"1000000")</f>
        <v>1000000</v>
      </c>
      <c r="B73" s="17">
        <v>69</v>
      </c>
      <c r="C73" s="18"/>
      <c r="D73" s="19"/>
      <c r="E73" s="18"/>
      <c r="F73" s="19"/>
      <c r="G73" s="17"/>
      <c r="H73" s="17"/>
      <c r="I73" s="17"/>
      <c r="J73" s="17"/>
      <c r="K73" s="17"/>
      <c r="L73" s="16"/>
      <c r="M73" s="17"/>
      <c r="N73" s="16"/>
      <c r="O73" s="16"/>
      <c r="P73" s="16"/>
      <c r="Q73" s="16"/>
      <c r="R73" s="4"/>
      <c r="S73" s="4"/>
      <c r="T73" s="4"/>
      <c r="U73" s="4"/>
      <c r="V73" s="4"/>
      <c r="W73" s="4"/>
      <c r="X73" s="4"/>
      <c r="Y73" s="4"/>
      <c r="Z73" s="4"/>
    </row>
    <row r="74" spans="1:26" ht="86.25" customHeight="1">
      <c r="A74" s="16" t="str">
        <f t="array" ref="A74">IFERROR((C74+D74)+TIME(LEFT(LEFT(E74,4),2),RIGHT(LEFT(E74,4),2),ROW(A60)),"1000000")</f>
        <v>1000000</v>
      </c>
      <c r="B74" s="17">
        <v>70</v>
      </c>
      <c r="C74" s="18"/>
      <c r="D74" s="19"/>
      <c r="E74" s="18"/>
      <c r="F74" s="19"/>
      <c r="G74" s="17"/>
      <c r="H74" s="17"/>
      <c r="I74" s="17"/>
      <c r="J74" s="17"/>
      <c r="K74" s="17"/>
      <c r="L74" s="16"/>
      <c r="M74" s="17"/>
      <c r="N74" s="16"/>
      <c r="O74" s="16"/>
      <c r="P74" s="16"/>
      <c r="Q74" s="16"/>
      <c r="R74" s="4"/>
      <c r="S74" s="4"/>
      <c r="T74" s="4"/>
      <c r="U74" s="4"/>
      <c r="V74" s="4"/>
      <c r="W74" s="4"/>
      <c r="X74" s="4"/>
      <c r="Y74" s="4"/>
      <c r="Z74" s="4"/>
    </row>
    <row r="75" spans="1:26" ht="86.25" customHeight="1">
      <c r="A75" s="16" t="str">
        <f t="array" ref="A75">IFERROR((C75+D75)+TIME(LEFT(LEFT(E75,4),2),RIGHT(LEFT(E75,4),2),ROW(A61)),"1000000")</f>
        <v>1000000</v>
      </c>
      <c r="B75" s="17">
        <v>71</v>
      </c>
      <c r="C75" s="18"/>
      <c r="D75" s="19"/>
      <c r="E75" s="18"/>
      <c r="F75" s="19"/>
      <c r="G75" s="17"/>
      <c r="H75" s="17"/>
      <c r="I75" s="17"/>
      <c r="J75" s="17"/>
      <c r="K75" s="17"/>
      <c r="L75" s="16"/>
      <c r="M75" s="17"/>
      <c r="N75" s="16"/>
      <c r="O75" s="16"/>
      <c r="P75" s="16"/>
      <c r="Q75" s="16"/>
      <c r="R75" s="4"/>
      <c r="S75" s="4"/>
      <c r="T75" s="4"/>
      <c r="U75" s="4"/>
      <c r="V75" s="4"/>
      <c r="W75" s="4"/>
      <c r="X75" s="4"/>
      <c r="Y75" s="4"/>
      <c r="Z75" s="4"/>
    </row>
    <row r="76" spans="1:26" ht="86.25" customHeight="1">
      <c r="A76" s="16" t="str">
        <f t="array" ref="A76">IFERROR((C76+D76)+TIME(LEFT(LEFT(E76,4),2),RIGHT(LEFT(E76,4),2),ROW(A62)),"1000000")</f>
        <v>1000000</v>
      </c>
      <c r="B76" s="17">
        <v>72</v>
      </c>
      <c r="C76" s="18"/>
      <c r="D76" s="19"/>
      <c r="E76" s="18"/>
      <c r="F76" s="19"/>
      <c r="G76" s="17"/>
      <c r="H76" s="17"/>
      <c r="I76" s="17"/>
      <c r="J76" s="17"/>
      <c r="K76" s="17"/>
      <c r="L76" s="16"/>
      <c r="M76" s="17"/>
      <c r="N76" s="16"/>
      <c r="O76" s="16"/>
      <c r="P76" s="16"/>
      <c r="Q76" s="16"/>
      <c r="R76" s="4"/>
      <c r="S76" s="4"/>
      <c r="T76" s="4"/>
      <c r="U76" s="4"/>
      <c r="V76" s="4"/>
      <c r="W76" s="4"/>
      <c r="X76" s="4"/>
      <c r="Y76" s="4"/>
      <c r="Z76" s="4"/>
    </row>
    <row r="77" spans="1:26" ht="86.25" customHeight="1">
      <c r="A77" s="16" t="str">
        <f t="array" ref="A77">IFERROR((C77+D77)+TIME(LEFT(LEFT(E77,4),2),RIGHT(LEFT(E77,4),2),ROW(A63)),"1000000")</f>
        <v>1000000</v>
      </c>
      <c r="B77" s="17">
        <v>73</v>
      </c>
      <c r="C77" s="18"/>
      <c r="D77" s="19"/>
      <c r="E77" s="18"/>
      <c r="F77" s="19"/>
      <c r="G77" s="17"/>
      <c r="H77" s="17"/>
      <c r="I77" s="17"/>
      <c r="J77" s="17"/>
      <c r="K77" s="17"/>
      <c r="L77" s="16"/>
      <c r="M77" s="17"/>
      <c r="N77" s="16"/>
      <c r="O77" s="16"/>
      <c r="P77" s="16"/>
      <c r="Q77" s="16"/>
      <c r="R77" s="4"/>
      <c r="S77" s="4"/>
      <c r="T77" s="4"/>
      <c r="U77" s="4"/>
      <c r="V77" s="4"/>
      <c r="W77" s="4"/>
      <c r="X77" s="4"/>
      <c r="Y77" s="4"/>
      <c r="Z77" s="4"/>
    </row>
    <row r="78" spans="1:26" ht="86.25" customHeight="1">
      <c r="A78" s="16" t="str">
        <f t="array" ref="A78">IFERROR((C78+D78)+TIME(LEFT(LEFT(E78,4),2),RIGHT(LEFT(E78,4),2),ROW(A64)),"1000000")</f>
        <v>1000000</v>
      </c>
      <c r="B78" s="17">
        <v>74</v>
      </c>
      <c r="C78" s="18"/>
      <c r="D78" s="19"/>
      <c r="E78" s="18"/>
      <c r="F78" s="19"/>
      <c r="G78" s="17"/>
      <c r="H78" s="17"/>
      <c r="I78" s="17"/>
      <c r="J78" s="17"/>
      <c r="K78" s="17"/>
      <c r="L78" s="16"/>
      <c r="M78" s="17"/>
      <c r="N78" s="16"/>
      <c r="O78" s="16"/>
      <c r="P78" s="16"/>
      <c r="Q78" s="16"/>
      <c r="R78" s="4"/>
      <c r="S78" s="4"/>
      <c r="T78" s="4"/>
      <c r="U78" s="4"/>
      <c r="V78" s="4"/>
      <c r="W78" s="4"/>
      <c r="X78" s="4"/>
      <c r="Y78" s="4"/>
      <c r="Z78" s="4"/>
    </row>
    <row r="79" spans="1:26" ht="86.25" customHeight="1">
      <c r="A79" s="16" t="str">
        <f t="array" ref="A79">IFERROR((C79+D79)+TIME(LEFT(LEFT(E79,4),2),RIGHT(LEFT(E79,4),2),ROW(A65)),"1000000")</f>
        <v>1000000</v>
      </c>
      <c r="B79" s="17">
        <v>75</v>
      </c>
      <c r="C79" s="18"/>
      <c r="D79" s="19"/>
      <c r="E79" s="18"/>
      <c r="F79" s="19"/>
      <c r="G79" s="17"/>
      <c r="H79" s="17"/>
      <c r="I79" s="17"/>
      <c r="J79" s="17"/>
      <c r="K79" s="17"/>
      <c r="L79" s="16"/>
      <c r="M79" s="17"/>
      <c r="N79" s="16"/>
      <c r="O79" s="16"/>
      <c r="P79" s="16"/>
      <c r="Q79" s="16"/>
      <c r="R79" s="4"/>
      <c r="S79" s="4"/>
      <c r="T79" s="4"/>
      <c r="U79" s="4"/>
      <c r="V79" s="4"/>
      <c r="W79" s="4"/>
      <c r="X79" s="4"/>
      <c r="Y79" s="4"/>
      <c r="Z79" s="4"/>
    </row>
    <row r="80" spans="1:26" ht="86.25" customHeight="1">
      <c r="A80" s="16" t="str">
        <f t="array" ref="A80">IFERROR((C80+D80)+TIME(LEFT(LEFT(E80,4),2),RIGHT(LEFT(E80,4),2),ROW(A66)),"1000000")</f>
        <v>1000000</v>
      </c>
      <c r="B80" s="17">
        <v>76</v>
      </c>
      <c r="C80" s="18"/>
      <c r="D80" s="19"/>
      <c r="E80" s="18"/>
      <c r="F80" s="19"/>
      <c r="G80" s="17"/>
      <c r="H80" s="17"/>
      <c r="I80" s="17"/>
      <c r="J80" s="17"/>
      <c r="K80" s="17"/>
      <c r="L80" s="16"/>
      <c r="M80" s="17"/>
      <c r="N80" s="16"/>
      <c r="O80" s="16"/>
      <c r="P80" s="16"/>
      <c r="Q80" s="16"/>
      <c r="R80" s="4"/>
      <c r="S80" s="4"/>
      <c r="T80" s="4"/>
      <c r="U80" s="4"/>
      <c r="V80" s="4"/>
      <c r="W80" s="4"/>
      <c r="X80" s="4"/>
      <c r="Y80" s="4"/>
      <c r="Z80" s="4"/>
    </row>
    <row r="81" spans="1:26" ht="86.25" customHeight="1">
      <c r="A81" s="16" t="str">
        <f t="array" ref="A81">IFERROR((C81+D81)+TIME(LEFT(LEFT(E81,4),2),RIGHT(LEFT(E81,4),2),ROW(A67)),"1000000")</f>
        <v>1000000</v>
      </c>
      <c r="B81" s="17">
        <v>77</v>
      </c>
      <c r="C81" s="18"/>
      <c r="D81" s="19"/>
      <c r="E81" s="18"/>
      <c r="F81" s="19"/>
      <c r="G81" s="17"/>
      <c r="H81" s="17"/>
      <c r="I81" s="17"/>
      <c r="J81" s="17"/>
      <c r="K81" s="17"/>
      <c r="L81" s="16"/>
      <c r="M81" s="17"/>
      <c r="N81" s="16"/>
      <c r="O81" s="16"/>
      <c r="P81" s="16"/>
      <c r="Q81" s="16"/>
      <c r="R81" s="4"/>
      <c r="S81" s="4"/>
      <c r="T81" s="4"/>
      <c r="U81" s="4"/>
      <c r="V81" s="4"/>
      <c r="W81" s="4"/>
      <c r="X81" s="4"/>
      <c r="Y81" s="4"/>
      <c r="Z81" s="4"/>
    </row>
    <row r="82" spans="1:26" ht="86.25" customHeight="1">
      <c r="A82" s="16" t="str">
        <f t="array" ref="A82">IFERROR((C82+D82)+TIME(LEFT(LEFT(E82,4),2),RIGHT(LEFT(E82,4),2),ROW(A68)),"1000000")</f>
        <v>1000000</v>
      </c>
      <c r="B82" s="17">
        <v>78</v>
      </c>
      <c r="C82" s="18"/>
      <c r="D82" s="19"/>
      <c r="E82" s="18"/>
      <c r="F82" s="19"/>
      <c r="G82" s="17"/>
      <c r="H82" s="17"/>
      <c r="I82" s="17"/>
      <c r="J82" s="17"/>
      <c r="K82" s="17"/>
      <c r="L82" s="16"/>
      <c r="M82" s="17"/>
      <c r="N82" s="16"/>
      <c r="O82" s="16"/>
      <c r="P82" s="16"/>
      <c r="Q82" s="16"/>
      <c r="R82" s="4"/>
      <c r="S82" s="4"/>
      <c r="T82" s="4"/>
      <c r="U82" s="4"/>
      <c r="V82" s="4"/>
      <c r="W82" s="4"/>
      <c r="X82" s="4"/>
      <c r="Y82" s="4"/>
      <c r="Z82" s="4"/>
    </row>
    <row r="83" spans="1:26" ht="86.25" customHeight="1">
      <c r="A83" s="16" t="str">
        <f t="array" ref="A83">IFERROR((C83+D83)+TIME(LEFT(LEFT(E83,4),2),RIGHT(LEFT(E83,4),2),ROW(A69)),"1000000")</f>
        <v>1000000</v>
      </c>
      <c r="B83" s="17">
        <v>79</v>
      </c>
      <c r="C83" s="18"/>
      <c r="D83" s="19"/>
      <c r="E83" s="18"/>
      <c r="F83" s="19"/>
      <c r="G83" s="17"/>
      <c r="H83" s="17"/>
      <c r="I83" s="17"/>
      <c r="J83" s="17"/>
      <c r="K83" s="17"/>
      <c r="L83" s="16"/>
      <c r="M83" s="17"/>
      <c r="N83" s="16"/>
      <c r="O83" s="16"/>
      <c r="P83" s="16"/>
      <c r="Q83" s="16"/>
      <c r="R83" s="4"/>
      <c r="S83" s="4"/>
      <c r="T83" s="4"/>
      <c r="U83" s="4"/>
      <c r="V83" s="4"/>
      <c r="W83" s="4"/>
      <c r="X83" s="4"/>
      <c r="Y83" s="4"/>
      <c r="Z83" s="4"/>
    </row>
    <row r="84" spans="1:26" ht="86.25" customHeight="1">
      <c r="A84" s="16" t="str">
        <f t="array" ref="A84">IFERROR((C84+D84)+TIME(LEFT(LEFT(E84,4),2),RIGHT(LEFT(E84,4),2),ROW(A70)),"1000000")</f>
        <v>1000000</v>
      </c>
      <c r="B84" s="17">
        <v>80</v>
      </c>
      <c r="C84" s="18"/>
      <c r="D84" s="19"/>
      <c r="E84" s="18"/>
      <c r="F84" s="19"/>
      <c r="G84" s="17"/>
      <c r="H84" s="17"/>
      <c r="I84" s="17"/>
      <c r="J84" s="17"/>
      <c r="K84" s="17"/>
      <c r="L84" s="16"/>
      <c r="M84" s="17"/>
      <c r="N84" s="16"/>
      <c r="O84" s="16"/>
      <c r="P84" s="16"/>
      <c r="Q84" s="16"/>
      <c r="R84" s="4"/>
      <c r="S84" s="4"/>
      <c r="T84" s="4"/>
      <c r="U84" s="4"/>
      <c r="V84" s="4"/>
      <c r="W84" s="4"/>
      <c r="X84" s="4"/>
      <c r="Y84" s="4"/>
      <c r="Z84" s="4"/>
    </row>
    <row r="85" spans="1:26" ht="86.25" customHeight="1">
      <c r="A85" s="16" t="str">
        <f t="array" ref="A85">IFERROR((C85+D85)+TIME(LEFT(LEFT(E85,4),2),RIGHT(LEFT(E85,4),2),ROW(A71)),"1000000")</f>
        <v>1000000</v>
      </c>
      <c r="B85" s="17">
        <v>81</v>
      </c>
      <c r="C85" s="18"/>
      <c r="D85" s="19"/>
      <c r="E85" s="18"/>
      <c r="F85" s="19"/>
      <c r="G85" s="17"/>
      <c r="H85" s="17"/>
      <c r="I85" s="17"/>
      <c r="J85" s="17"/>
      <c r="K85" s="17"/>
      <c r="L85" s="16"/>
      <c r="M85" s="17"/>
      <c r="N85" s="16"/>
      <c r="O85" s="16"/>
      <c r="P85" s="16"/>
      <c r="Q85" s="16"/>
      <c r="R85" s="4"/>
      <c r="S85" s="4"/>
      <c r="T85" s="4"/>
      <c r="U85" s="4"/>
      <c r="V85" s="4"/>
      <c r="W85" s="4"/>
      <c r="X85" s="4"/>
      <c r="Y85" s="4"/>
      <c r="Z85" s="4"/>
    </row>
    <row r="86" spans="1:26" ht="86.25" customHeight="1">
      <c r="A86" s="16" t="str">
        <f t="array" ref="A86">IFERROR((C86+D86)+TIME(LEFT(LEFT(E86,4),2),RIGHT(LEFT(E86,4),2),ROW(A72)),"1000000")</f>
        <v>1000000</v>
      </c>
      <c r="B86" s="17">
        <v>82</v>
      </c>
      <c r="C86" s="18"/>
      <c r="D86" s="19"/>
      <c r="E86" s="18"/>
      <c r="F86" s="19"/>
      <c r="G86" s="17"/>
      <c r="H86" s="17"/>
      <c r="I86" s="17"/>
      <c r="J86" s="17"/>
      <c r="K86" s="17"/>
      <c r="L86" s="16"/>
      <c r="M86" s="17"/>
      <c r="N86" s="16"/>
      <c r="O86" s="16"/>
      <c r="P86" s="16"/>
      <c r="Q86" s="16"/>
      <c r="R86" s="4"/>
      <c r="S86" s="4"/>
      <c r="T86" s="4"/>
      <c r="U86" s="4"/>
      <c r="V86" s="4"/>
      <c r="W86" s="4"/>
      <c r="X86" s="4"/>
      <c r="Y86" s="4"/>
      <c r="Z86" s="4"/>
    </row>
    <row r="87" spans="1:26" ht="86.25" customHeight="1">
      <c r="A87" s="16" t="str">
        <f t="array" ref="A87">IFERROR((C87+D87)+TIME(LEFT(LEFT(E87,4),2),RIGHT(LEFT(E87,4),2),ROW(A73)),"1000000")</f>
        <v>1000000</v>
      </c>
      <c r="B87" s="17">
        <v>83</v>
      </c>
      <c r="C87" s="18"/>
      <c r="D87" s="19"/>
      <c r="E87" s="18"/>
      <c r="F87" s="19"/>
      <c r="G87" s="17"/>
      <c r="H87" s="17"/>
      <c r="I87" s="17"/>
      <c r="J87" s="17"/>
      <c r="K87" s="17"/>
      <c r="L87" s="16"/>
      <c r="M87" s="17"/>
      <c r="N87" s="16"/>
      <c r="O87" s="16"/>
      <c r="P87" s="16"/>
      <c r="Q87" s="16"/>
      <c r="R87" s="4"/>
      <c r="S87" s="4"/>
      <c r="T87" s="4"/>
      <c r="U87" s="4"/>
      <c r="V87" s="4"/>
      <c r="W87" s="4"/>
      <c r="X87" s="4"/>
      <c r="Y87" s="4"/>
      <c r="Z87" s="4"/>
    </row>
    <row r="88" spans="1:26" ht="86.25" customHeight="1">
      <c r="A88" s="16" t="str">
        <f t="array" ref="A88">IFERROR((C88+D88)+TIME(LEFT(LEFT(E88,4),2),RIGHT(LEFT(E88,4),2),ROW(A74)),"1000000")</f>
        <v>1000000</v>
      </c>
      <c r="B88" s="17">
        <v>84</v>
      </c>
      <c r="C88" s="18"/>
      <c r="D88" s="19"/>
      <c r="E88" s="18"/>
      <c r="F88" s="19"/>
      <c r="G88" s="17"/>
      <c r="H88" s="17"/>
      <c r="I88" s="17"/>
      <c r="J88" s="17"/>
      <c r="K88" s="17"/>
      <c r="L88" s="16"/>
      <c r="M88" s="17"/>
      <c r="N88" s="16"/>
      <c r="O88" s="16"/>
      <c r="P88" s="16"/>
      <c r="Q88" s="16"/>
      <c r="R88" s="4"/>
      <c r="S88" s="4"/>
      <c r="T88" s="4"/>
      <c r="U88" s="4"/>
      <c r="V88" s="4"/>
      <c r="W88" s="4"/>
      <c r="X88" s="4"/>
      <c r="Y88" s="4"/>
      <c r="Z88" s="4"/>
    </row>
    <row r="89" spans="1:26" ht="86.25" customHeight="1">
      <c r="A89" s="16" t="str">
        <f t="array" ref="A89">IFERROR((C89+D89)+TIME(LEFT(LEFT(E89,4),2),RIGHT(LEFT(E89,4),2),ROW(A75)),"1000000")</f>
        <v>1000000</v>
      </c>
      <c r="B89" s="17">
        <v>85</v>
      </c>
      <c r="C89" s="18"/>
      <c r="D89" s="19"/>
      <c r="E89" s="18"/>
      <c r="F89" s="19"/>
      <c r="G89" s="17"/>
      <c r="H89" s="17"/>
      <c r="I89" s="17"/>
      <c r="J89" s="17"/>
      <c r="K89" s="17"/>
      <c r="L89" s="16"/>
      <c r="M89" s="17"/>
      <c r="N89" s="16"/>
      <c r="O89" s="16"/>
      <c r="P89" s="16"/>
      <c r="Q89" s="16"/>
      <c r="R89" s="4"/>
      <c r="S89" s="4"/>
      <c r="T89" s="4"/>
      <c r="U89" s="4"/>
      <c r="V89" s="4"/>
      <c r="W89" s="4"/>
      <c r="X89" s="4"/>
      <c r="Y89" s="4"/>
      <c r="Z89" s="4"/>
    </row>
    <row r="90" spans="1:26" ht="86.25" customHeight="1">
      <c r="A90" s="16" t="str">
        <f t="array" ref="A90">IFERROR((C90+D90)+TIME(LEFT(LEFT(E90,4),2),RIGHT(LEFT(E90,4),2),ROW(A76)),"1000000")</f>
        <v>1000000</v>
      </c>
      <c r="B90" s="17">
        <v>86</v>
      </c>
      <c r="C90" s="18"/>
      <c r="D90" s="19"/>
      <c r="E90" s="18"/>
      <c r="F90" s="19"/>
      <c r="G90" s="17"/>
      <c r="H90" s="17"/>
      <c r="I90" s="17"/>
      <c r="J90" s="17"/>
      <c r="K90" s="17"/>
      <c r="L90" s="16"/>
      <c r="M90" s="17"/>
      <c r="N90" s="16"/>
      <c r="O90" s="16"/>
      <c r="P90" s="16"/>
      <c r="Q90" s="16"/>
      <c r="R90" s="4"/>
      <c r="S90" s="4"/>
      <c r="T90" s="4"/>
      <c r="U90" s="4"/>
      <c r="V90" s="4"/>
      <c r="W90" s="4"/>
      <c r="X90" s="4"/>
      <c r="Y90" s="4"/>
      <c r="Z90" s="4"/>
    </row>
    <row r="91" spans="1:26" ht="86.25" customHeight="1">
      <c r="A91" s="16" t="str">
        <f t="array" ref="A91">IFERROR((C91+D91)+TIME(LEFT(LEFT(E91,4),2),RIGHT(LEFT(E91,4),2),ROW(A77)),"1000000")</f>
        <v>1000000</v>
      </c>
      <c r="B91" s="17">
        <v>87</v>
      </c>
      <c r="C91" s="18"/>
      <c r="D91" s="19"/>
      <c r="E91" s="18"/>
      <c r="F91" s="19"/>
      <c r="G91" s="17"/>
      <c r="H91" s="17"/>
      <c r="I91" s="17"/>
      <c r="J91" s="17"/>
      <c r="K91" s="17"/>
      <c r="L91" s="16"/>
      <c r="M91" s="17"/>
      <c r="N91" s="16"/>
      <c r="O91" s="16"/>
      <c r="P91" s="16"/>
      <c r="Q91" s="16"/>
      <c r="R91" s="4"/>
      <c r="S91" s="4"/>
      <c r="T91" s="4"/>
      <c r="U91" s="4"/>
      <c r="V91" s="4"/>
      <c r="W91" s="4"/>
      <c r="X91" s="4"/>
      <c r="Y91" s="4"/>
      <c r="Z91" s="4"/>
    </row>
    <row r="92" spans="1:26" ht="86.25" customHeight="1">
      <c r="A92" s="16" t="str">
        <f t="array" ref="A92">IFERROR((C92+D92)+TIME(LEFT(LEFT(E92,4),2),RIGHT(LEFT(E92,4),2),ROW(A78)),"1000000")</f>
        <v>1000000</v>
      </c>
      <c r="B92" s="17">
        <v>88</v>
      </c>
      <c r="C92" s="18"/>
      <c r="D92" s="19"/>
      <c r="E92" s="18"/>
      <c r="F92" s="19"/>
      <c r="G92" s="17"/>
      <c r="H92" s="17"/>
      <c r="I92" s="17"/>
      <c r="J92" s="17"/>
      <c r="K92" s="17"/>
      <c r="L92" s="16"/>
      <c r="M92" s="17"/>
      <c r="N92" s="16"/>
      <c r="O92" s="16"/>
      <c r="P92" s="16"/>
      <c r="Q92" s="16"/>
      <c r="R92" s="4"/>
      <c r="S92" s="4"/>
      <c r="T92" s="4"/>
      <c r="U92" s="4"/>
      <c r="V92" s="4"/>
      <c r="W92" s="4"/>
      <c r="X92" s="4"/>
      <c r="Y92" s="4"/>
      <c r="Z92" s="4"/>
    </row>
    <row r="93" spans="1:26" ht="86.25" customHeight="1">
      <c r="A93" s="16" t="str">
        <f t="array" ref="A93">IFERROR((C93+D93)+TIME(LEFT(LEFT(E93,4),2),RIGHT(LEFT(E93,4),2),ROW(A79)),"1000000")</f>
        <v>1000000</v>
      </c>
      <c r="B93" s="17">
        <v>89</v>
      </c>
      <c r="C93" s="18"/>
      <c r="D93" s="19"/>
      <c r="E93" s="18"/>
      <c r="F93" s="19"/>
      <c r="G93" s="17"/>
      <c r="H93" s="17"/>
      <c r="I93" s="17"/>
      <c r="J93" s="17"/>
      <c r="K93" s="17"/>
      <c r="L93" s="16"/>
      <c r="M93" s="17"/>
      <c r="N93" s="16"/>
      <c r="O93" s="16"/>
      <c r="P93" s="16"/>
      <c r="Q93" s="16"/>
      <c r="R93" s="4"/>
      <c r="S93" s="4"/>
      <c r="T93" s="4"/>
      <c r="U93" s="4"/>
      <c r="V93" s="4"/>
      <c r="W93" s="4"/>
      <c r="X93" s="4"/>
      <c r="Y93" s="4"/>
      <c r="Z93" s="4"/>
    </row>
    <row r="94" spans="1:26" ht="86.25" customHeight="1">
      <c r="A94" s="16" t="str">
        <f t="array" ref="A94">IFERROR((C94+D94)+TIME(LEFT(LEFT(E94,4),2),RIGHT(LEFT(E94,4),2),ROW(A80)),"1000000")</f>
        <v>1000000</v>
      </c>
      <c r="B94" s="17">
        <v>90</v>
      </c>
      <c r="C94" s="18"/>
      <c r="D94" s="19"/>
      <c r="E94" s="18"/>
      <c r="F94" s="19"/>
      <c r="G94" s="17"/>
      <c r="H94" s="17"/>
      <c r="I94" s="17"/>
      <c r="J94" s="17"/>
      <c r="K94" s="17"/>
      <c r="L94" s="16"/>
      <c r="M94" s="17"/>
      <c r="N94" s="16"/>
      <c r="O94" s="16"/>
      <c r="P94" s="16"/>
      <c r="Q94" s="16"/>
      <c r="R94" s="4"/>
      <c r="S94" s="4"/>
      <c r="T94" s="4"/>
      <c r="U94" s="4"/>
      <c r="V94" s="4"/>
      <c r="W94" s="4"/>
      <c r="X94" s="4"/>
      <c r="Y94" s="4"/>
      <c r="Z94" s="4"/>
    </row>
    <row r="95" spans="1:26" ht="86.25" customHeight="1">
      <c r="A95" s="16" t="str">
        <f t="array" ref="A95">IFERROR((C95+D95)+TIME(LEFT(LEFT(E95,4),2),RIGHT(LEFT(E95,4),2),ROW(A81)),"1000000")</f>
        <v>1000000</v>
      </c>
      <c r="B95" s="17">
        <v>91</v>
      </c>
      <c r="C95" s="18"/>
      <c r="D95" s="19"/>
      <c r="E95" s="18"/>
      <c r="F95" s="19"/>
      <c r="G95" s="17"/>
      <c r="H95" s="17"/>
      <c r="I95" s="17"/>
      <c r="J95" s="17"/>
      <c r="K95" s="17"/>
      <c r="L95" s="16"/>
      <c r="M95" s="17"/>
      <c r="N95" s="16"/>
      <c r="O95" s="16"/>
      <c r="P95" s="16"/>
      <c r="Q95" s="16"/>
      <c r="R95" s="4"/>
      <c r="S95" s="4"/>
      <c r="T95" s="4"/>
      <c r="U95" s="4"/>
      <c r="V95" s="4"/>
      <c r="W95" s="4"/>
      <c r="X95" s="4"/>
      <c r="Y95" s="4"/>
      <c r="Z95" s="4"/>
    </row>
    <row r="96" spans="1:26" ht="86.25" customHeight="1">
      <c r="A96" s="16" t="str">
        <f t="array" ref="A96">IFERROR((C96+D96)+TIME(LEFT(LEFT(E96,4),2),RIGHT(LEFT(E96,4),2),ROW(A82)),"1000000")</f>
        <v>1000000</v>
      </c>
      <c r="B96" s="17">
        <v>92</v>
      </c>
      <c r="C96" s="18"/>
      <c r="D96" s="19"/>
      <c r="E96" s="18"/>
      <c r="F96" s="19"/>
      <c r="G96" s="17"/>
      <c r="H96" s="17"/>
      <c r="I96" s="17"/>
      <c r="J96" s="17"/>
      <c r="K96" s="17"/>
      <c r="L96" s="16"/>
      <c r="M96" s="17"/>
      <c r="N96" s="16"/>
      <c r="O96" s="16"/>
      <c r="P96" s="16"/>
      <c r="Q96" s="16"/>
      <c r="R96" s="4"/>
      <c r="S96" s="4"/>
      <c r="T96" s="4"/>
      <c r="U96" s="4"/>
      <c r="V96" s="4"/>
      <c r="W96" s="4"/>
      <c r="X96" s="4"/>
      <c r="Y96" s="4"/>
      <c r="Z96" s="4"/>
    </row>
    <row r="97" spans="1:26" ht="86.25" customHeight="1">
      <c r="A97" s="16" t="str">
        <f t="array" ref="A97">IFERROR((C97+D97)+TIME(LEFT(LEFT(E97,4),2),RIGHT(LEFT(E97,4),2),ROW(A83)),"1000000")</f>
        <v>1000000</v>
      </c>
      <c r="B97" s="17">
        <v>93</v>
      </c>
      <c r="C97" s="18"/>
      <c r="D97" s="19"/>
      <c r="E97" s="18"/>
      <c r="F97" s="19"/>
      <c r="G97" s="17"/>
      <c r="H97" s="17"/>
      <c r="I97" s="17"/>
      <c r="J97" s="17"/>
      <c r="K97" s="17"/>
      <c r="L97" s="16"/>
      <c r="M97" s="17"/>
      <c r="N97" s="16"/>
      <c r="O97" s="16"/>
      <c r="P97" s="16"/>
      <c r="Q97" s="16"/>
      <c r="R97" s="4"/>
      <c r="S97" s="4"/>
      <c r="T97" s="4"/>
      <c r="U97" s="4"/>
      <c r="V97" s="4"/>
      <c r="W97" s="4"/>
      <c r="X97" s="4"/>
      <c r="Y97" s="4"/>
      <c r="Z97" s="4"/>
    </row>
    <row r="98" spans="1:26" ht="86.25" customHeight="1">
      <c r="A98" s="16" t="str">
        <f t="array" ref="A98">IFERROR((C98+D98)+TIME(LEFT(LEFT(E98,4),2),RIGHT(LEFT(E98,4),2),ROW(A84)),"1000000")</f>
        <v>1000000</v>
      </c>
      <c r="B98" s="17">
        <v>94</v>
      </c>
      <c r="C98" s="18"/>
      <c r="D98" s="19"/>
      <c r="E98" s="18"/>
      <c r="F98" s="19"/>
      <c r="G98" s="17"/>
      <c r="H98" s="17"/>
      <c r="I98" s="17"/>
      <c r="J98" s="17"/>
      <c r="K98" s="17"/>
      <c r="L98" s="16"/>
      <c r="M98" s="17"/>
      <c r="N98" s="16"/>
      <c r="O98" s="16"/>
      <c r="P98" s="16"/>
      <c r="Q98" s="16"/>
      <c r="R98" s="4"/>
      <c r="S98" s="4"/>
      <c r="T98" s="4"/>
      <c r="U98" s="4"/>
      <c r="V98" s="4"/>
      <c r="W98" s="4"/>
      <c r="X98" s="4"/>
      <c r="Y98" s="4"/>
      <c r="Z98" s="4"/>
    </row>
    <row r="99" spans="1:26" ht="86.25" customHeight="1">
      <c r="A99" s="16" t="str">
        <f t="array" ref="A99">IFERROR((C99+D99)+TIME(LEFT(LEFT(E99,4),2),RIGHT(LEFT(E99,4),2),ROW(A85)),"1000000")</f>
        <v>1000000</v>
      </c>
      <c r="B99" s="17">
        <v>95</v>
      </c>
      <c r="C99" s="18"/>
      <c r="D99" s="19"/>
      <c r="E99" s="18"/>
      <c r="F99" s="19"/>
      <c r="G99" s="17"/>
      <c r="H99" s="17"/>
      <c r="I99" s="17"/>
      <c r="J99" s="17"/>
      <c r="K99" s="17"/>
      <c r="L99" s="16"/>
      <c r="M99" s="17"/>
      <c r="N99" s="16"/>
      <c r="O99" s="16"/>
      <c r="P99" s="16"/>
      <c r="Q99" s="16"/>
      <c r="R99" s="4"/>
      <c r="S99" s="4"/>
      <c r="T99" s="4"/>
      <c r="U99" s="4"/>
      <c r="V99" s="4"/>
      <c r="W99" s="4"/>
      <c r="X99" s="4"/>
      <c r="Y99" s="4"/>
      <c r="Z99" s="4"/>
    </row>
    <row r="100" spans="1:26" ht="86.25" customHeight="1">
      <c r="A100" s="16" t="str">
        <f t="array" ref="A100">IFERROR((C100+D100)+TIME(LEFT(LEFT(E100,4),2),RIGHT(LEFT(E100,4),2),ROW(A86)),"1000000")</f>
        <v>1000000</v>
      </c>
      <c r="B100" s="17">
        <v>96</v>
      </c>
      <c r="C100" s="18"/>
      <c r="D100" s="19"/>
      <c r="E100" s="18"/>
      <c r="F100" s="19"/>
      <c r="G100" s="17"/>
      <c r="H100" s="17"/>
      <c r="I100" s="17"/>
      <c r="J100" s="17"/>
      <c r="K100" s="17"/>
      <c r="L100" s="16"/>
      <c r="M100" s="17"/>
      <c r="N100" s="16"/>
      <c r="O100" s="16"/>
      <c r="P100" s="16"/>
      <c r="Q100" s="16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86.25" customHeight="1">
      <c r="A101" s="16" t="str">
        <f t="array" ref="A101">IFERROR((C101+D101)+TIME(LEFT(LEFT(E101,4),2),RIGHT(LEFT(E101,4),2),ROW(A87)),"1000000")</f>
        <v>1000000</v>
      </c>
      <c r="B101" s="17">
        <v>97</v>
      </c>
      <c r="C101" s="18"/>
      <c r="D101" s="19"/>
      <c r="E101" s="18"/>
      <c r="F101" s="19"/>
      <c r="G101" s="17"/>
      <c r="H101" s="17"/>
      <c r="I101" s="17"/>
      <c r="J101" s="17"/>
      <c r="K101" s="17"/>
      <c r="L101" s="16"/>
      <c r="M101" s="17"/>
      <c r="N101" s="16"/>
      <c r="O101" s="16"/>
      <c r="P101" s="16"/>
      <c r="Q101" s="16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86.25" customHeight="1">
      <c r="A102" s="16" t="str">
        <f t="array" ref="A102">IFERROR((C102+D102)+TIME(LEFT(LEFT(E102,4),2),RIGHT(LEFT(E102,4),2),ROW(A88)),"1000000")</f>
        <v>1000000</v>
      </c>
      <c r="B102" s="17">
        <v>98</v>
      </c>
      <c r="C102" s="18"/>
      <c r="D102" s="19"/>
      <c r="E102" s="18"/>
      <c r="F102" s="19"/>
      <c r="G102" s="17"/>
      <c r="H102" s="17"/>
      <c r="I102" s="17"/>
      <c r="J102" s="17"/>
      <c r="K102" s="17"/>
      <c r="L102" s="16"/>
      <c r="M102" s="17"/>
      <c r="N102" s="16"/>
      <c r="O102" s="16"/>
      <c r="P102" s="16"/>
      <c r="Q102" s="16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86.25" customHeight="1">
      <c r="A103" s="16" t="str">
        <f t="array" ref="A103">IFERROR((C103+D103)+TIME(LEFT(LEFT(E103,4),2),RIGHT(LEFT(E103,4),2),ROW(A89)),"1000000")</f>
        <v>1000000</v>
      </c>
      <c r="B103" s="17">
        <v>99</v>
      </c>
      <c r="C103" s="18"/>
      <c r="D103" s="19"/>
      <c r="E103" s="18"/>
      <c r="F103" s="19"/>
      <c r="G103" s="17"/>
      <c r="H103" s="17"/>
      <c r="I103" s="17"/>
      <c r="J103" s="17"/>
      <c r="K103" s="17"/>
      <c r="L103" s="16"/>
      <c r="M103" s="17"/>
      <c r="N103" s="16"/>
      <c r="O103" s="16"/>
      <c r="P103" s="16"/>
      <c r="Q103" s="16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86.25" customHeight="1">
      <c r="A104" s="16" t="str">
        <f t="array" ref="A104">IFERROR((C104+D104)+TIME(LEFT(LEFT(E104,4),2),RIGHT(LEFT(E104,4),2),ROW(A90)),"1000000")</f>
        <v>1000000</v>
      </c>
      <c r="B104" s="17">
        <v>100</v>
      </c>
      <c r="C104" s="18"/>
      <c r="D104" s="19"/>
      <c r="E104" s="18"/>
      <c r="F104" s="19"/>
      <c r="G104" s="17"/>
      <c r="H104" s="17"/>
      <c r="I104" s="17"/>
      <c r="J104" s="17"/>
      <c r="K104" s="17"/>
      <c r="L104" s="16"/>
      <c r="M104" s="17"/>
      <c r="N104" s="16"/>
      <c r="O104" s="16"/>
      <c r="P104" s="16"/>
      <c r="Q104" s="16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86.25" customHeight="1">
      <c r="A105" s="16" t="str">
        <f t="array" ref="A105">IFERROR((C105+D105)+TIME(LEFT(LEFT(E105,4),2),RIGHT(LEFT(E105,4),2),ROW(A91)),"1000000")</f>
        <v>1000000</v>
      </c>
      <c r="B105" s="17">
        <v>101</v>
      </c>
      <c r="C105" s="18"/>
      <c r="D105" s="19"/>
      <c r="E105" s="18"/>
      <c r="F105" s="19"/>
      <c r="G105" s="17"/>
      <c r="H105" s="17"/>
      <c r="I105" s="17"/>
      <c r="J105" s="17"/>
      <c r="K105" s="17"/>
      <c r="L105" s="16"/>
      <c r="M105" s="17"/>
      <c r="N105" s="16"/>
      <c r="O105" s="16"/>
      <c r="P105" s="16"/>
      <c r="Q105" s="16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86.25" customHeight="1">
      <c r="A106" s="16" t="str">
        <f t="array" ref="A106">IFERROR((C106+D106)+TIME(LEFT(LEFT(E106,4),2),RIGHT(LEFT(E106,4),2),ROW(A92)),"1000000")</f>
        <v>1000000</v>
      </c>
      <c r="B106" s="17">
        <v>102</v>
      </c>
      <c r="C106" s="18"/>
      <c r="D106" s="19"/>
      <c r="E106" s="18"/>
      <c r="F106" s="19"/>
      <c r="G106" s="17"/>
      <c r="H106" s="17"/>
      <c r="I106" s="17"/>
      <c r="J106" s="17"/>
      <c r="K106" s="17"/>
      <c r="L106" s="16"/>
      <c r="M106" s="17"/>
      <c r="N106" s="16"/>
      <c r="O106" s="16"/>
      <c r="P106" s="16"/>
      <c r="Q106" s="16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86.25" customHeight="1">
      <c r="A107" s="16" t="str">
        <f t="array" ref="A107">IFERROR((C107+D107)+TIME(LEFT(LEFT(E107,4),2),RIGHT(LEFT(E107,4),2),ROW(A93)),"1000000")</f>
        <v>1000000</v>
      </c>
      <c r="B107" s="17">
        <v>103</v>
      </c>
      <c r="C107" s="18"/>
      <c r="D107" s="19"/>
      <c r="E107" s="18"/>
      <c r="F107" s="19"/>
      <c r="G107" s="17"/>
      <c r="H107" s="17"/>
      <c r="I107" s="17"/>
      <c r="J107" s="17"/>
      <c r="K107" s="17"/>
      <c r="L107" s="16"/>
      <c r="M107" s="17"/>
      <c r="N107" s="16"/>
      <c r="O107" s="16"/>
      <c r="P107" s="16"/>
      <c r="Q107" s="16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86.25" customHeight="1">
      <c r="A108" s="16" t="str">
        <f t="array" ref="A108">IFERROR((C108+D108)+TIME(LEFT(LEFT(E108,4),2),RIGHT(LEFT(E108,4),2),ROW(A94)),"1000000")</f>
        <v>1000000</v>
      </c>
      <c r="B108" s="17">
        <v>104</v>
      </c>
      <c r="C108" s="18"/>
      <c r="D108" s="19"/>
      <c r="E108" s="18"/>
      <c r="F108" s="19"/>
      <c r="G108" s="17"/>
      <c r="H108" s="17"/>
      <c r="I108" s="17"/>
      <c r="J108" s="17"/>
      <c r="K108" s="17"/>
      <c r="L108" s="16"/>
      <c r="M108" s="17"/>
      <c r="N108" s="16"/>
      <c r="O108" s="16"/>
      <c r="P108" s="16"/>
      <c r="Q108" s="16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86.25" customHeight="1">
      <c r="A109" s="16" t="str">
        <f t="array" ref="A109">IFERROR((C109+D109)+TIME(LEFT(LEFT(E109,4),2),RIGHT(LEFT(E109,4),2),ROW(A95)),"1000000")</f>
        <v>1000000</v>
      </c>
      <c r="B109" s="17">
        <v>105</v>
      </c>
      <c r="C109" s="18"/>
      <c r="D109" s="19"/>
      <c r="E109" s="18"/>
      <c r="F109" s="19"/>
      <c r="G109" s="17"/>
      <c r="H109" s="17"/>
      <c r="I109" s="17"/>
      <c r="J109" s="17"/>
      <c r="K109" s="17"/>
      <c r="L109" s="16"/>
      <c r="M109" s="17"/>
      <c r="N109" s="16"/>
      <c r="O109" s="16"/>
      <c r="P109" s="16"/>
      <c r="Q109" s="16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86.25" customHeight="1">
      <c r="A110" s="16" t="str">
        <f t="array" ref="A110">IFERROR((C110+D110)+TIME(LEFT(LEFT(E110,4),2),RIGHT(LEFT(E110,4),2),ROW(A96)),"1000000")</f>
        <v>1000000</v>
      </c>
      <c r="B110" s="17">
        <v>106</v>
      </c>
      <c r="C110" s="18"/>
      <c r="D110" s="19"/>
      <c r="E110" s="18"/>
      <c r="F110" s="19"/>
      <c r="G110" s="17"/>
      <c r="H110" s="17"/>
      <c r="I110" s="17"/>
      <c r="J110" s="17"/>
      <c r="K110" s="17"/>
      <c r="L110" s="16"/>
      <c r="M110" s="17"/>
      <c r="N110" s="16"/>
      <c r="O110" s="16"/>
      <c r="P110" s="16"/>
      <c r="Q110" s="16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86.25" customHeight="1">
      <c r="A111" s="16" t="str">
        <f t="array" ref="A111">IFERROR((C111+D111)+TIME(LEFT(LEFT(E111,4),2),RIGHT(LEFT(E111,4),2),ROW(A97)),"1000000")</f>
        <v>1000000</v>
      </c>
      <c r="B111" s="17">
        <v>107</v>
      </c>
      <c r="C111" s="18"/>
      <c r="D111" s="19"/>
      <c r="E111" s="18"/>
      <c r="F111" s="19"/>
      <c r="G111" s="17"/>
      <c r="H111" s="17"/>
      <c r="I111" s="17"/>
      <c r="J111" s="17"/>
      <c r="K111" s="17"/>
      <c r="L111" s="16"/>
      <c r="M111" s="17"/>
      <c r="N111" s="16"/>
      <c r="O111" s="16"/>
      <c r="P111" s="16"/>
      <c r="Q111" s="16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86.25" customHeight="1">
      <c r="A112" s="16" t="str">
        <f t="array" ref="A112">IFERROR((C112+D112)+TIME(LEFT(LEFT(E112,4),2),RIGHT(LEFT(E112,4),2),ROW(A98)),"1000000")</f>
        <v>1000000</v>
      </c>
      <c r="B112" s="17">
        <v>108</v>
      </c>
      <c r="C112" s="18"/>
      <c r="D112" s="19"/>
      <c r="E112" s="18"/>
      <c r="F112" s="19"/>
      <c r="G112" s="17"/>
      <c r="H112" s="17"/>
      <c r="I112" s="17"/>
      <c r="J112" s="17"/>
      <c r="K112" s="17"/>
      <c r="L112" s="16"/>
      <c r="M112" s="17"/>
      <c r="N112" s="16"/>
      <c r="O112" s="16"/>
      <c r="P112" s="16"/>
      <c r="Q112" s="16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86.25" customHeight="1">
      <c r="A113" s="16" t="str">
        <f t="array" ref="A113">IFERROR((C113+D113)+TIME(LEFT(LEFT(E113,4),2),RIGHT(LEFT(E113,4),2),ROW(A99)),"1000000")</f>
        <v>1000000</v>
      </c>
      <c r="B113" s="17">
        <v>109</v>
      </c>
      <c r="C113" s="18"/>
      <c r="D113" s="19"/>
      <c r="E113" s="18"/>
      <c r="F113" s="19"/>
      <c r="G113" s="17"/>
      <c r="H113" s="17"/>
      <c r="I113" s="17"/>
      <c r="J113" s="17"/>
      <c r="K113" s="17"/>
      <c r="L113" s="16"/>
      <c r="M113" s="17"/>
      <c r="N113" s="16"/>
      <c r="O113" s="16"/>
      <c r="P113" s="16"/>
      <c r="Q113" s="16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86.25" customHeight="1">
      <c r="A114" s="16" t="str">
        <f t="array" ref="A114">IFERROR((C114+D114)+TIME(LEFT(LEFT(E114,4),2),RIGHT(LEFT(E114,4),2),ROW(A100)),"1000000")</f>
        <v>1000000</v>
      </c>
      <c r="B114" s="17">
        <v>110</v>
      </c>
      <c r="C114" s="18"/>
      <c r="D114" s="19"/>
      <c r="E114" s="18"/>
      <c r="F114" s="19"/>
      <c r="G114" s="17"/>
      <c r="H114" s="17"/>
      <c r="I114" s="17"/>
      <c r="J114" s="17"/>
      <c r="K114" s="17"/>
      <c r="L114" s="16"/>
      <c r="M114" s="17"/>
      <c r="N114" s="16"/>
      <c r="O114" s="16"/>
      <c r="P114" s="16"/>
      <c r="Q114" s="16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86.25" customHeight="1">
      <c r="A115" s="16" t="str">
        <f t="array" ref="A115">IFERROR((C115+D115)+TIME(LEFT(LEFT(E115,4),2),RIGHT(LEFT(E115,4),2),ROW(A101)),"1000000")</f>
        <v>1000000</v>
      </c>
      <c r="B115" s="17">
        <v>111</v>
      </c>
      <c r="C115" s="18"/>
      <c r="D115" s="19"/>
      <c r="E115" s="18"/>
      <c r="F115" s="19"/>
      <c r="G115" s="17"/>
      <c r="H115" s="17"/>
      <c r="I115" s="17"/>
      <c r="J115" s="17"/>
      <c r="K115" s="17"/>
      <c r="L115" s="16"/>
      <c r="M115" s="17"/>
      <c r="N115" s="16"/>
      <c r="O115" s="16"/>
      <c r="P115" s="16"/>
      <c r="Q115" s="16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86.25" customHeight="1">
      <c r="A116" s="16" t="str">
        <f t="array" ref="A116">IFERROR((C116+D116)+TIME(LEFT(LEFT(E116,4),2),RIGHT(LEFT(E116,4),2),ROW(A102)),"1000000")</f>
        <v>1000000</v>
      </c>
      <c r="B116" s="17">
        <v>112</v>
      </c>
      <c r="C116" s="18"/>
      <c r="D116" s="19"/>
      <c r="E116" s="18"/>
      <c r="F116" s="19"/>
      <c r="G116" s="17"/>
      <c r="H116" s="17"/>
      <c r="I116" s="17"/>
      <c r="J116" s="17"/>
      <c r="K116" s="17"/>
      <c r="L116" s="16"/>
      <c r="M116" s="17"/>
      <c r="N116" s="16"/>
      <c r="O116" s="16"/>
      <c r="P116" s="16"/>
      <c r="Q116" s="16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86.25" customHeight="1">
      <c r="A117" s="16" t="str">
        <f t="array" ref="A117">IFERROR((C117+D117)+TIME(LEFT(LEFT(E117,4),2),RIGHT(LEFT(E117,4),2),ROW(A103)),"1000000")</f>
        <v>1000000</v>
      </c>
      <c r="B117" s="17">
        <v>113</v>
      </c>
      <c r="C117" s="18"/>
      <c r="D117" s="19"/>
      <c r="E117" s="18"/>
      <c r="F117" s="19"/>
      <c r="G117" s="17"/>
      <c r="H117" s="17"/>
      <c r="I117" s="17"/>
      <c r="J117" s="17"/>
      <c r="K117" s="17"/>
      <c r="L117" s="16"/>
      <c r="M117" s="17"/>
      <c r="N117" s="16"/>
      <c r="O117" s="16"/>
      <c r="P117" s="16"/>
      <c r="Q117" s="16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86.25" customHeight="1">
      <c r="A118" s="16" t="str">
        <f t="array" ref="A118">IFERROR((C118+D118)+TIME(LEFT(LEFT(E118,4),2),RIGHT(LEFT(E118,4),2),ROW(A104)),"1000000")</f>
        <v>1000000</v>
      </c>
      <c r="B118" s="17">
        <v>114</v>
      </c>
      <c r="C118" s="18"/>
      <c r="D118" s="19"/>
      <c r="E118" s="18"/>
      <c r="F118" s="19"/>
      <c r="G118" s="17"/>
      <c r="H118" s="17"/>
      <c r="I118" s="17"/>
      <c r="J118" s="17"/>
      <c r="K118" s="17"/>
      <c r="L118" s="16"/>
      <c r="M118" s="17"/>
      <c r="N118" s="16"/>
      <c r="O118" s="16"/>
      <c r="P118" s="16"/>
      <c r="Q118" s="16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86.25" customHeight="1">
      <c r="A119" s="16" t="str">
        <f t="array" ref="A119">IFERROR((C119+D119)+TIME(LEFT(LEFT(E119,4),2),RIGHT(LEFT(E119,4),2),ROW(A105)),"1000000")</f>
        <v>1000000</v>
      </c>
      <c r="B119" s="17">
        <v>115</v>
      </c>
      <c r="C119" s="18"/>
      <c r="D119" s="19"/>
      <c r="E119" s="18"/>
      <c r="F119" s="19"/>
      <c r="G119" s="17"/>
      <c r="H119" s="17"/>
      <c r="I119" s="17"/>
      <c r="J119" s="17"/>
      <c r="K119" s="17"/>
      <c r="L119" s="16"/>
      <c r="M119" s="17"/>
      <c r="N119" s="16"/>
      <c r="O119" s="16"/>
      <c r="P119" s="16"/>
      <c r="Q119" s="16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86.25" customHeight="1">
      <c r="A120" s="16" t="str">
        <f t="array" ref="A120">IFERROR((C120+D120)+TIME(LEFT(LEFT(E120,4),2),RIGHT(LEFT(E120,4),2),ROW(A106)),"1000000")</f>
        <v>1000000</v>
      </c>
      <c r="B120" s="17">
        <v>116</v>
      </c>
      <c r="C120" s="18"/>
      <c r="D120" s="19"/>
      <c r="E120" s="18"/>
      <c r="F120" s="19"/>
      <c r="G120" s="17"/>
      <c r="H120" s="17"/>
      <c r="I120" s="17"/>
      <c r="J120" s="17"/>
      <c r="K120" s="17"/>
      <c r="L120" s="16"/>
      <c r="M120" s="17"/>
      <c r="N120" s="16"/>
      <c r="O120" s="16"/>
      <c r="P120" s="16"/>
      <c r="Q120" s="16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86.25" customHeight="1">
      <c r="A121" s="16" t="str">
        <f t="array" ref="A121">IFERROR((C121+D121)+TIME(LEFT(LEFT(E121,4),2),RIGHT(LEFT(E121,4),2),ROW(A107)),"1000000")</f>
        <v>1000000</v>
      </c>
      <c r="B121" s="17">
        <v>117</v>
      </c>
      <c r="C121" s="18"/>
      <c r="D121" s="19"/>
      <c r="E121" s="18"/>
      <c r="F121" s="19"/>
      <c r="G121" s="17"/>
      <c r="H121" s="17"/>
      <c r="I121" s="17"/>
      <c r="J121" s="17"/>
      <c r="K121" s="17"/>
      <c r="L121" s="16"/>
      <c r="M121" s="17"/>
      <c r="N121" s="16"/>
      <c r="O121" s="16"/>
      <c r="P121" s="16"/>
      <c r="Q121" s="16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86.25" customHeight="1">
      <c r="A122" s="16" t="str">
        <f t="array" ref="A122">IFERROR((C122+D122)+TIME(LEFT(LEFT(E122,4),2),RIGHT(LEFT(E122,4),2),ROW(A108)),"1000000")</f>
        <v>1000000</v>
      </c>
      <c r="B122" s="17">
        <v>118</v>
      </c>
      <c r="C122" s="18"/>
      <c r="D122" s="19"/>
      <c r="E122" s="18"/>
      <c r="F122" s="19"/>
      <c r="G122" s="17"/>
      <c r="H122" s="17"/>
      <c r="I122" s="17"/>
      <c r="J122" s="17"/>
      <c r="K122" s="17"/>
      <c r="L122" s="16"/>
      <c r="M122" s="17"/>
      <c r="N122" s="16"/>
      <c r="O122" s="16"/>
      <c r="P122" s="16"/>
      <c r="Q122" s="16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86.25" customHeight="1">
      <c r="A123" s="16" t="str">
        <f t="array" ref="A123">IFERROR((C123+D123)+TIME(LEFT(LEFT(E123,4),2),RIGHT(LEFT(E123,4),2),ROW(A109)),"1000000")</f>
        <v>1000000</v>
      </c>
      <c r="B123" s="17">
        <v>119</v>
      </c>
      <c r="C123" s="18"/>
      <c r="D123" s="19"/>
      <c r="E123" s="18"/>
      <c r="F123" s="19"/>
      <c r="G123" s="17"/>
      <c r="H123" s="17"/>
      <c r="I123" s="17"/>
      <c r="J123" s="17"/>
      <c r="K123" s="17"/>
      <c r="L123" s="16"/>
      <c r="M123" s="17"/>
      <c r="N123" s="16"/>
      <c r="O123" s="16"/>
      <c r="P123" s="16"/>
      <c r="Q123" s="16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86.25" customHeight="1">
      <c r="A124" s="16" t="str">
        <f t="array" ref="A124">IFERROR((C124+D124)+TIME(LEFT(LEFT(E124,4),2),RIGHT(LEFT(E124,4),2),ROW(A110)),"1000000")</f>
        <v>1000000</v>
      </c>
      <c r="B124" s="17">
        <v>120</v>
      </c>
      <c r="C124" s="18"/>
      <c r="D124" s="19"/>
      <c r="E124" s="18"/>
      <c r="F124" s="19"/>
      <c r="G124" s="17"/>
      <c r="H124" s="17"/>
      <c r="I124" s="17"/>
      <c r="J124" s="17"/>
      <c r="K124" s="17"/>
      <c r="L124" s="16"/>
      <c r="M124" s="17"/>
      <c r="N124" s="16"/>
      <c r="O124" s="16"/>
      <c r="P124" s="16"/>
      <c r="Q124" s="16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86.25" customHeight="1">
      <c r="A125" s="16" t="str">
        <f t="array" ref="A125">IFERROR((C125+D125)+TIME(LEFT(LEFT(E125,4),2),RIGHT(LEFT(E125,4),2),ROW(A111)),"1000000")</f>
        <v>1000000</v>
      </c>
      <c r="B125" s="17">
        <v>121</v>
      </c>
      <c r="C125" s="18"/>
      <c r="D125" s="19"/>
      <c r="E125" s="18"/>
      <c r="F125" s="19"/>
      <c r="G125" s="17"/>
      <c r="H125" s="17"/>
      <c r="I125" s="17"/>
      <c r="J125" s="17"/>
      <c r="K125" s="17"/>
      <c r="L125" s="16"/>
      <c r="M125" s="17"/>
      <c r="N125" s="16"/>
      <c r="O125" s="16"/>
      <c r="P125" s="16"/>
      <c r="Q125" s="16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86.25" customHeight="1">
      <c r="A126" s="16" t="str">
        <f t="array" ref="A126">IFERROR((C126+D126)+TIME(LEFT(LEFT(E126,4),2),RIGHT(LEFT(E126,4),2),ROW(A112)),"1000000")</f>
        <v>1000000</v>
      </c>
      <c r="B126" s="17">
        <v>122</v>
      </c>
      <c r="C126" s="18"/>
      <c r="D126" s="19"/>
      <c r="E126" s="18"/>
      <c r="F126" s="19"/>
      <c r="G126" s="17"/>
      <c r="H126" s="17"/>
      <c r="I126" s="17"/>
      <c r="J126" s="17"/>
      <c r="K126" s="17"/>
      <c r="L126" s="16"/>
      <c r="M126" s="17"/>
      <c r="N126" s="16"/>
      <c r="O126" s="16"/>
      <c r="P126" s="16"/>
      <c r="Q126" s="16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86.25" customHeight="1">
      <c r="A127" s="16" t="str">
        <f t="array" ref="A127">IFERROR((C127+D127)+TIME(LEFT(LEFT(E127,4),2),RIGHT(LEFT(E127,4),2),ROW(A113)),"1000000")</f>
        <v>1000000</v>
      </c>
      <c r="B127" s="17">
        <v>123</v>
      </c>
      <c r="C127" s="18"/>
      <c r="D127" s="19"/>
      <c r="E127" s="18"/>
      <c r="F127" s="19"/>
      <c r="G127" s="17"/>
      <c r="H127" s="17"/>
      <c r="I127" s="17"/>
      <c r="J127" s="17"/>
      <c r="K127" s="17"/>
      <c r="L127" s="16"/>
      <c r="M127" s="17"/>
      <c r="N127" s="16"/>
      <c r="O127" s="16"/>
      <c r="P127" s="16"/>
      <c r="Q127" s="16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86.25" customHeight="1">
      <c r="A128" s="16" t="str">
        <f t="array" ref="A128">IFERROR((C128+D128)+TIME(LEFT(LEFT(E128,4),2),RIGHT(LEFT(E128,4),2),ROW(A114)),"1000000")</f>
        <v>1000000</v>
      </c>
      <c r="B128" s="17">
        <v>124</v>
      </c>
      <c r="C128" s="18"/>
      <c r="D128" s="19"/>
      <c r="E128" s="18"/>
      <c r="F128" s="19"/>
      <c r="G128" s="17"/>
      <c r="H128" s="17"/>
      <c r="I128" s="17"/>
      <c r="J128" s="17"/>
      <c r="K128" s="17"/>
      <c r="L128" s="16"/>
      <c r="M128" s="17"/>
      <c r="N128" s="16"/>
      <c r="O128" s="16"/>
      <c r="P128" s="16"/>
      <c r="Q128" s="16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86.25" customHeight="1">
      <c r="A129" s="16" t="str">
        <f t="array" ref="A129">IFERROR((C129+D129)+TIME(LEFT(LEFT(E129,4),2),RIGHT(LEFT(E129,4),2),ROW(A115)),"1000000")</f>
        <v>1000000</v>
      </c>
      <c r="B129" s="17">
        <v>125</v>
      </c>
      <c r="C129" s="18"/>
      <c r="D129" s="19"/>
      <c r="E129" s="18"/>
      <c r="F129" s="19"/>
      <c r="G129" s="17"/>
      <c r="H129" s="17"/>
      <c r="I129" s="17"/>
      <c r="J129" s="17"/>
      <c r="K129" s="17"/>
      <c r="L129" s="16"/>
      <c r="M129" s="17"/>
      <c r="N129" s="16"/>
      <c r="O129" s="16"/>
      <c r="P129" s="16"/>
      <c r="Q129" s="16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86.25" customHeight="1">
      <c r="A130" s="16" t="str">
        <f t="array" ref="A130">IFERROR((C130+D130)+TIME(LEFT(LEFT(E130,4),2),RIGHT(LEFT(E130,4),2),ROW(A116)),"1000000")</f>
        <v>1000000</v>
      </c>
      <c r="B130" s="17">
        <v>126</v>
      </c>
      <c r="C130" s="18"/>
      <c r="D130" s="19"/>
      <c r="E130" s="18"/>
      <c r="F130" s="19"/>
      <c r="G130" s="17"/>
      <c r="H130" s="17"/>
      <c r="I130" s="17"/>
      <c r="J130" s="17"/>
      <c r="K130" s="17"/>
      <c r="L130" s="16"/>
      <c r="M130" s="17"/>
      <c r="N130" s="16"/>
      <c r="O130" s="16"/>
      <c r="P130" s="16"/>
      <c r="Q130" s="16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86.25" customHeight="1">
      <c r="A131" s="16" t="str">
        <f t="array" ref="A131">IFERROR((C131+D131)+TIME(LEFT(LEFT(E131,4),2),RIGHT(LEFT(E131,4),2),ROW(A117)),"1000000")</f>
        <v>1000000</v>
      </c>
      <c r="B131" s="17">
        <v>127</v>
      </c>
      <c r="C131" s="18"/>
      <c r="D131" s="19"/>
      <c r="E131" s="18"/>
      <c r="F131" s="19"/>
      <c r="G131" s="17"/>
      <c r="H131" s="17"/>
      <c r="I131" s="17"/>
      <c r="J131" s="17"/>
      <c r="K131" s="17"/>
      <c r="L131" s="16"/>
      <c r="M131" s="17"/>
      <c r="N131" s="16"/>
      <c r="O131" s="16"/>
      <c r="P131" s="16"/>
      <c r="Q131" s="16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86.25" customHeight="1">
      <c r="A132" s="16" t="str">
        <f t="array" ref="A132">IFERROR((C132+D132)+TIME(LEFT(LEFT(E132,4),2),RIGHT(LEFT(E132,4),2),ROW(A118)),"1000000")</f>
        <v>1000000</v>
      </c>
      <c r="B132" s="17">
        <v>128</v>
      </c>
      <c r="C132" s="18"/>
      <c r="D132" s="19"/>
      <c r="E132" s="18"/>
      <c r="F132" s="19"/>
      <c r="G132" s="17"/>
      <c r="H132" s="17"/>
      <c r="I132" s="17"/>
      <c r="J132" s="17"/>
      <c r="K132" s="17"/>
      <c r="L132" s="16"/>
      <c r="M132" s="17"/>
      <c r="N132" s="16"/>
      <c r="O132" s="16"/>
      <c r="P132" s="16"/>
      <c r="Q132" s="16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86.25" customHeight="1">
      <c r="A133" s="16" t="str">
        <f t="array" ref="A133">IFERROR((C133+D133)+TIME(LEFT(LEFT(E133,4),2),RIGHT(LEFT(E133,4),2),ROW(A119)),"1000000")</f>
        <v>1000000</v>
      </c>
      <c r="B133" s="17">
        <v>129</v>
      </c>
      <c r="C133" s="18"/>
      <c r="D133" s="19"/>
      <c r="E133" s="18"/>
      <c r="F133" s="19"/>
      <c r="G133" s="17"/>
      <c r="H133" s="17"/>
      <c r="I133" s="17"/>
      <c r="J133" s="17"/>
      <c r="K133" s="17"/>
      <c r="L133" s="16"/>
      <c r="M133" s="17"/>
      <c r="N133" s="16"/>
      <c r="O133" s="16"/>
      <c r="P133" s="16"/>
      <c r="Q133" s="16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86.25" customHeight="1">
      <c r="A134" s="16" t="str">
        <f t="array" ref="A134">IFERROR((C134+D134)+TIME(LEFT(LEFT(E134,4),2),RIGHT(LEFT(E134,4),2),ROW(A120)),"1000000")</f>
        <v>1000000</v>
      </c>
      <c r="B134" s="17">
        <v>130</v>
      </c>
      <c r="C134" s="18"/>
      <c r="D134" s="19"/>
      <c r="E134" s="18"/>
      <c r="F134" s="19"/>
      <c r="G134" s="17"/>
      <c r="H134" s="17"/>
      <c r="I134" s="17"/>
      <c r="J134" s="17"/>
      <c r="K134" s="17"/>
      <c r="L134" s="16"/>
      <c r="M134" s="17"/>
      <c r="N134" s="16"/>
      <c r="O134" s="16"/>
      <c r="P134" s="16"/>
      <c r="Q134" s="16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86.25" customHeight="1">
      <c r="A135" s="16" t="str">
        <f t="array" ref="A135">IFERROR((C135+D135)+TIME(LEFT(LEFT(E135,4),2),RIGHT(LEFT(E135,4),2),ROW(A121)),"1000000")</f>
        <v>1000000</v>
      </c>
      <c r="B135" s="17">
        <v>131</v>
      </c>
      <c r="C135" s="18"/>
      <c r="D135" s="19"/>
      <c r="E135" s="18"/>
      <c r="F135" s="19"/>
      <c r="G135" s="17"/>
      <c r="H135" s="17"/>
      <c r="I135" s="17"/>
      <c r="J135" s="17"/>
      <c r="K135" s="17"/>
      <c r="L135" s="16"/>
      <c r="M135" s="17"/>
      <c r="N135" s="16"/>
      <c r="O135" s="16"/>
      <c r="P135" s="16"/>
      <c r="Q135" s="16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86.25" customHeight="1">
      <c r="A136" s="16" t="str">
        <f t="array" ref="A136">IFERROR((C136+D136)+TIME(LEFT(LEFT(E136,4),2),RIGHT(LEFT(E136,4),2),ROW(A122)),"1000000")</f>
        <v>1000000</v>
      </c>
      <c r="B136" s="17">
        <v>132</v>
      </c>
      <c r="C136" s="18"/>
      <c r="D136" s="19"/>
      <c r="E136" s="18"/>
      <c r="F136" s="19"/>
      <c r="G136" s="17"/>
      <c r="H136" s="17"/>
      <c r="I136" s="17"/>
      <c r="J136" s="17"/>
      <c r="K136" s="17"/>
      <c r="L136" s="16"/>
      <c r="M136" s="17"/>
      <c r="N136" s="16"/>
      <c r="O136" s="16"/>
      <c r="P136" s="16"/>
      <c r="Q136" s="16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86.25" customHeight="1">
      <c r="A137" s="16" t="str">
        <f t="array" ref="A137">IFERROR((C137+D137)+TIME(LEFT(LEFT(E137,4),2),RIGHT(LEFT(E137,4),2),ROW(A123)),"1000000")</f>
        <v>1000000</v>
      </c>
      <c r="B137" s="17">
        <v>133</v>
      </c>
      <c r="C137" s="18"/>
      <c r="D137" s="19"/>
      <c r="E137" s="18"/>
      <c r="F137" s="19"/>
      <c r="G137" s="17"/>
      <c r="H137" s="17"/>
      <c r="I137" s="17"/>
      <c r="J137" s="17"/>
      <c r="K137" s="17"/>
      <c r="L137" s="16"/>
      <c r="M137" s="17"/>
      <c r="N137" s="16"/>
      <c r="O137" s="16"/>
      <c r="P137" s="16"/>
      <c r="Q137" s="16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86.25" customHeight="1">
      <c r="A138" s="16" t="str">
        <f t="array" ref="A138">IFERROR((C138+D138)+TIME(LEFT(LEFT(E138,4),2),RIGHT(LEFT(E138,4),2),ROW(A124)),"1000000")</f>
        <v>1000000</v>
      </c>
      <c r="B138" s="17">
        <v>134</v>
      </c>
      <c r="C138" s="18"/>
      <c r="D138" s="19"/>
      <c r="E138" s="18"/>
      <c r="F138" s="19"/>
      <c r="G138" s="17"/>
      <c r="H138" s="17"/>
      <c r="I138" s="17"/>
      <c r="J138" s="17"/>
      <c r="K138" s="17"/>
      <c r="L138" s="16"/>
      <c r="M138" s="17"/>
      <c r="N138" s="16"/>
      <c r="O138" s="16"/>
      <c r="P138" s="16"/>
      <c r="Q138" s="16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86.25" customHeight="1">
      <c r="A139" s="16" t="str">
        <f t="array" ref="A139">IFERROR((C139+D139)+TIME(LEFT(LEFT(E139,4),2),RIGHT(LEFT(E139,4),2),ROW(A125)),"1000000")</f>
        <v>1000000</v>
      </c>
      <c r="B139" s="17">
        <v>135</v>
      </c>
      <c r="C139" s="18"/>
      <c r="D139" s="19"/>
      <c r="E139" s="18"/>
      <c r="F139" s="19"/>
      <c r="G139" s="17"/>
      <c r="H139" s="17"/>
      <c r="I139" s="17"/>
      <c r="J139" s="17"/>
      <c r="K139" s="17"/>
      <c r="L139" s="16"/>
      <c r="M139" s="17"/>
      <c r="N139" s="16"/>
      <c r="O139" s="16"/>
      <c r="P139" s="16"/>
      <c r="Q139" s="16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86.25" customHeight="1">
      <c r="A140" s="16" t="str">
        <f t="array" ref="A140">IFERROR((C140+D140)+TIME(LEFT(LEFT(E140,4),2),RIGHT(LEFT(E140,4),2),ROW(A126)),"1000000")</f>
        <v>1000000</v>
      </c>
      <c r="B140" s="17">
        <v>136</v>
      </c>
      <c r="C140" s="18"/>
      <c r="D140" s="19"/>
      <c r="E140" s="18"/>
      <c r="F140" s="19"/>
      <c r="G140" s="17"/>
      <c r="H140" s="17"/>
      <c r="I140" s="17"/>
      <c r="J140" s="17"/>
      <c r="K140" s="17"/>
      <c r="L140" s="16"/>
      <c r="M140" s="17"/>
      <c r="N140" s="16"/>
      <c r="O140" s="16"/>
      <c r="P140" s="16"/>
      <c r="Q140" s="16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86.25" customHeight="1">
      <c r="A141" s="16" t="str">
        <f t="array" ref="A141">IFERROR((C141+D141)+TIME(LEFT(LEFT(E141,4),2),RIGHT(LEFT(E141,4),2),ROW(A127)),"1000000")</f>
        <v>1000000</v>
      </c>
      <c r="B141" s="17">
        <v>137</v>
      </c>
      <c r="C141" s="18"/>
      <c r="D141" s="19"/>
      <c r="E141" s="18"/>
      <c r="F141" s="19"/>
      <c r="G141" s="17"/>
      <c r="H141" s="17"/>
      <c r="I141" s="17"/>
      <c r="J141" s="17"/>
      <c r="K141" s="17"/>
      <c r="L141" s="16"/>
      <c r="M141" s="17"/>
      <c r="N141" s="16"/>
      <c r="O141" s="16"/>
      <c r="P141" s="16"/>
      <c r="Q141" s="16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86.25" customHeight="1">
      <c r="A142" s="16" t="str">
        <f t="array" ref="A142">IFERROR((C142+D142)+TIME(LEFT(LEFT(E142,4),2),RIGHT(LEFT(E142,4),2),ROW(A128)),"1000000")</f>
        <v>1000000</v>
      </c>
      <c r="B142" s="17">
        <v>138</v>
      </c>
      <c r="C142" s="18"/>
      <c r="D142" s="19"/>
      <c r="E142" s="18"/>
      <c r="F142" s="19"/>
      <c r="G142" s="17"/>
      <c r="H142" s="17"/>
      <c r="I142" s="17"/>
      <c r="J142" s="17"/>
      <c r="K142" s="17"/>
      <c r="L142" s="16"/>
      <c r="M142" s="17"/>
      <c r="N142" s="16"/>
      <c r="O142" s="16"/>
      <c r="P142" s="16"/>
      <c r="Q142" s="16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86.25" customHeight="1">
      <c r="A143" s="16" t="str">
        <f t="array" ref="A143">IFERROR((C143+D143)+TIME(LEFT(LEFT(E143,4),2),RIGHT(LEFT(E143,4),2),ROW(A129)),"1000000")</f>
        <v>1000000</v>
      </c>
      <c r="B143" s="17">
        <v>139</v>
      </c>
      <c r="C143" s="18"/>
      <c r="D143" s="19"/>
      <c r="E143" s="18"/>
      <c r="F143" s="19"/>
      <c r="G143" s="17"/>
      <c r="H143" s="17"/>
      <c r="I143" s="17"/>
      <c r="J143" s="17"/>
      <c r="K143" s="17"/>
      <c r="L143" s="16"/>
      <c r="M143" s="17"/>
      <c r="N143" s="16"/>
      <c r="O143" s="16"/>
      <c r="P143" s="16"/>
      <c r="Q143" s="16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86.25" customHeight="1">
      <c r="A144" s="16" t="str">
        <f t="array" ref="A144">IFERROR((C144+D144)+TIME(LEFT(LEFT(E144,4),2),RIGHT(LEFT(E144,4),2),ROW(A130)),"1000000")</f>
        <v>1000000</v>
      </c>
      <c r="B144" s="17">
        <v>140</v>
      </c>
      <c r="C144" s="18"/>
      <c r="D144" s="19"/>
      <c r="E144" s="18"/>
      <c r="F144" s="19"/>
      <c r="G144" s="17"/>
      <c r="H144" s="17"/>
      <c r="I144" s="17"/>
      <c r="J144" s="17"/>
      <c r="K144" s="17"/>
      <c r="L144" s="16"/>
      <c r="M144" s="17"/>
      <c r="N144" s="16"/>
      <c r="O144" s="16"/>
      <c r="P144" s="16"/>
      <c r="Q144" s="16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86.25" customHeight="1">
      <c r="A145" s="16" t="str">
        <f t="array" ref="A145">IFERROR((C145+D145)+TIME(LEFT(LEFT(E145,4),2),RIGHT(LEFT(E145,4),2),ROW(A131)),"1000000")</f>
        <v>1000000</v>
      </c>
      <c r="B145" s="17">
        <v>141</v>
      </c>
      <c r="C145" s="18"/>
      <c r="D145" s="19"/>
      <c r="E145" s="18"/>
      <c r="F145" s="19"/>
      <c r="G145" s="17"/>
      <c r="H145" s="17"/>
      <c r="I145" s="17"/>
      <c r="J145" s="17"/>
      <c r="K145" s="17"/>
      <c r="L145" s="16"/>
      <c r="M145" s="17"/>
      <c r="N145" s="16"/>
      <c r="O145" s="16"/>
      <c r="P145" s="16"/>
      <c r="Q145" s="16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86.25" customHeight="1">
      <c r="A146" s="16" t="str">
        <f t="array" ref="A146">IFERROR((C146+D146)+TIME(LEFT(LEFT(E146,4),2),RIGHT(LEFT(E146,4),2),ROW(A132)),"1000000")</f>
        <v>1000000</v>
      </c>
      <c r="B146" s="17">
        <v>142</v>
      </c>
      <c r="C146" s="18"/>
      <c r="D146" s="19"/>
      <c r="E146" s="18"/>
      <c r="F146" s="19"/>
      <c r="G146" s="17"/>
      <c r="H146" s="17"/>
      <c r="I146" s="17"/>
      <c r="J146" s="17"/>
      <c r="K146" s="17"/>
      <c r="L146" s="16"/>
      <c r="M146" s="17"/>
      <c r="N146" s="16"/>
      <c r="O146" s="16"/>
      <c r="P146" s="16"/>
      <c r="Q146" s="16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86.25" customHeight="1">
      <c r="A147" s="16" t="str">
        <f t="array" ref="A147">IFERROR((C147+D147)+TIME(LEFT(LEFT(E147,4),2),RIGHT(LEFT(E147,4),2),ROW(A133)),"1000000")</f>
        <v>1000000</v>
      </c>
      <c r="B147" s="17">
        <v>143</v>
      </c>
      <c r="C147" s="18"/>
      <c r="D147" s="19"/>
      <c r="E147" s="18"/>
      <c r="F147" s="19"/>
      <c r="G147" s="17"/>
      <c r="H147" s="17"/>
      <c r="I147" s="17"/>
      <c r="J147" s="17"/>
      <c r="K147" s="17"/>
      <c r="L147" s="16"/>
      <c r="M147" s="17"/>
      <c r="N147" s="16"/>
      <c r="O147" s="16"/>
      <c r="P147" s="16"/>
      <c r="Q147" s="16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86.25" customHeight="1">
      <c r="A148" s="16" t="str">
        <f t="array" ref="A148">IFERROR((C148+D148)+TIME(LEFT(LEFT(E148,4),2),RIGHT(LEFT(E148,4),2),ROW(A134)),"1000000")</f>
        <v>1000000</v>
      </c>
      <c r="B148" s="17">
        <v>144</v>
      </c>
      <c r="C148" s="18"/>
      <c r="D148" s="19"/>
      <c r="E148" s="18"/>
      <c r="F148" s="19"/>
      <c r="G148" s="17"/>
      <c r="H148" s="17"/>
      <c r="I148" s="17"/>
      <c r="J148" s="17"/>
      <c r="K148" s="17"/>
      <c r="L148" s="16"/>
      <c r="M148" s="17"/>
      <c r="N148" s="16"/>
      <c r="O148" s="16"/>
      <c r="P148" s="16"/>
      <c r="Q148" s="16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86.25" customHeight="1">
      <c r="A149" s="16" t="str">
        <f t="array" ref="A149">IFERROR((C149+D149)+TIME(LEFT(LEFT(E149,4),2),RIGHT(LEFT(E149,4),2),ROW(A135)),"1000000")</f>
        <v>1000000</v>
      </c>
      <c r="B149" s="17">
        <v>145</v>
      </c>
      <c r="C149" s="18"/>
      <c r="D149" s="19"/>
      <c r="E149" s="18"/>
      <c r="F149" s="19"/>
      <c r="G149" s="17"/>
      <c r="H149" s="17"/>
      <c r="I149" s="17"/>
      <c r="J149" s="17"/>
      <c r="K149" s="17"/>
      <c r="L149" s="16"/>
      <c r="M149" s="17"/>
      <c r="N149" s="16"/>
      <c r="O149" s="16"/>
      <c r="P149" s="16"/>
      <c r="Q149" s="16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86.25" customHeight="1">
      <c r="A150" s="16" t="str">
        <f t="array" ref="A150">IFERROR((C150+D150)+TIME(LEFT(LEFT(E150,4),2),RIGHT(LEFT(E150,4),2),ROW(A136)),"1000000")</f>
        <v>1000000</v>
      </c>
      <c r="B150" s="17">
        <v>146</v>
      </c>
      <c r="C150" s="18"/>
      <c r="D150" s="19"/>
      <c r="E150" s="18"/>
      <c r="F150" s="19"/>
      <c r="G150" s="17"/>
      <c r="H150" s="17"/>
      <c r="I150" s="17"/>
      <c r="J150" s="17"/>
      <c r="K150" s="17"/>
      <c r="L150" s="16"/>
      <c r="M150" s="17"/>
      <c r="N150" s="16"/>
      <c r="O150" s="16"/>
      <c r="P150" s="16"/>
      <c r="Q150" s="16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86.25" customHeight="1">
      <c r="A151" s="16" t="str">
        <f t="array" ref="A151">IFERROR((C151+D151)+TIME(LEFT(LEFT(E151,4),2),RIGHT(LEFT(E151,4),2),ROW(A137)),"1000000")</f>
        <v>1000000</v>
      </c>
      <c r="B151" s="17">
        <v>147</v>
      </c>
      <c r="C151" s="18"/>
      <c r="D151" s="19"/>
      <c r="E151" s="18"/>
      <c r="F151" s="19"/>
      <c r="G151" s="17"/>
      <c r="H151" s="17"/>
      <c r="I151" s="17"/>
      <c r="J151" s="17"/>
      <c r="K151" s="17"/>
      <c r="L151" s="16"/>
      <c r="M151" s="17"/>
      <c r="N151" s="16"/>
      <c r="O151" s="16"/>
      <c r="P151" s="16"/>
      <c r="Q151" s="16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86.25" customHeight="1">
      <c r="A152" s="16" t="str">
        <f t="array" ref="A152">IFERROR((C152+D152)+TIME(LEFT(LEFT(E152,4),2),RIGHT(LEFT(E152,4),2),ROW(A138)),"1000000")</f>
        <v>1000000</v>
      </c>
      <c r="B152" s="17">
        <v>148</v>
      </c>
      <c r="C152" s="18"/>
      <c r="D152" s="19"/>
      <c r="E152" s="18"/>
      <c r="F152" s="19"/>
      <c r="G152" s="17"/>
      <c r="H152" s="17"/>
      <c r="I152" s="17"/>
      <c r="J152" s="17"/>
      <c r="K152" s="17"/>
      <c r="L152" s="16"/>
      <c r="M152" s="17"/>
      <c r="N152" s="16"/>
      <c r="O152" s="16"/>
      <c r="P152" s="16"/>
      <c r="Q152" s="16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86.25" customHeight="1">
      <c r="A153" s="16" t="str">
        <f t="array" ref="A153">IFERROR((C153+D153)+TIME(LEFT(LEFT(E153,4),2),RIGHT(LEFT(E153,4),2),ROW(A139)),"1000000")</f>
        <v>1000000</v>
      </c>
      <c r="B153" s="17">
        <v>149</v>
      </c>
      <c r="C153" s="18"/>
      <c r="D153" s="19"/>
      <c r="E153" s="18"/>
      <c r="F153" s="19"/>
      <c r="G153" s="17"/>
      <c r="H153" s="17"/>
      <c r="I153" s="17"/>
      <c r="J153" s="17"/>
      <c r="K153" s="17"/>
      <c r="L153" s="16"/>
      <c r="M153" s="17"/>
      <c r="N153" s="16"/>
      <c r="O153" s="16"/>
      <c r="P153" s="16"/>
      <c r="Q153" s="16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86.25" customHeight="1">
      <c r="A154" s="16" t="str">
        <f t="array" ref="A154">IFERROR((C154+D154)+TIME(LEFT(LEFT(E154,4),2),RIGHT(LEFT(E154,4),2),ROW(A140)),"1000000")</f>
        <v>1000000</v>
      </c>
      <c r="B154" s="17">
        <v>150</v>
      </c>
      <c r="C154" s="18"/>
      <c r="D154" s="19"/>
      <c r="E154" s="18"/>
      <c r="F154" s="19"/>
      <c r="G154" s="17"/>
      <c r="H154" s="17"/>
      <c r="I154" s="17"/>
      <c r="J154" s="17"/>
      <c r="K154" s="17"/>
      <c r="L154" s="16"/>
      <c r="M154" s="17"/>
      <c r="N154" s="16"/>
      <c r="O154" s="16"/>
      <c r="P154" s="16"/>
      <c r="Q154" s="16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11"/>
      <c r="C155" s="1"/>
      <c r="D155" s="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11"/>
      <c r="C156" s="1"/>
      <c r="D156" s="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11"/>
      <c r="C157" s="1"/>
      <c r="D157" s="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11"/>
      <c r="C158" s="1"/>
      <c r="D158" s="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11"/>
      <c r="C159" s="1"/>
      <c r="D159" s="1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11"/>
      <c r="C160" s="1"/>
      <c r="D160" s="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11"/>
      <c r="C161" s="1"/>
      <c r="D161" s="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11"/>
      <c r="C162" s="1"/>
      <c r="D162" s="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11"/>
      <c r="C163" s="1"/>
      <c r="D163" s="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11"/>
      <c r="C164" s="1"/>
      <c r="D164" s="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11"/>
      <c r="C165" s="1"/>
      <c r="D165" s="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11"/>
      <c r="C166" s="1"/>
      <c r="D166" s="1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11"/>
      <c r="C167" s="1"/>
      <c r="D167" s="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11"/>
      <c r="C168" s="1"/>
      <c r="D168" s="1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11"/>
      <c r="C169" s="1"/>
      <c r="D169" s="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11"/>
      <c r="C170" s="1"/>
      <c r="D170" s="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11"/>
      <c r="C171" s="1"/>
      <c r="D171" s="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11"/>
      <c r="C172" s="1"/>
      <c r="D172" s="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11"/>
      <c r="C173" s="1"/>
      <c r="D173" s="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11"/>
      <c r="C174" s="1"/>
      <c r="D174" s="1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11"/>
      <c r="C175" s="1"/>
      <c r="D175" s="1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11"/>
      <c r="C176" s="1"/>
      <c r="D176" s="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11"/>
      <c r="C177" s="1"/>
      <c r="D177" s="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11"/>
      <c r="C178" s="1"/>
      <c r="D178" s="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11"/>
      <c r="C179" s="1"/>
      <c r="D179" s="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11"/>
      <c r="C180" s="1"/>
      <c r="D180" s="1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11"/>
      <c r="C181" s="1"/>
      <c r="D181" s="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11"/>
      <c r="C182" s="1"/>
      <c r="D182" s="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11"/>
      <c r="C183" s="1"/>
      <c r="D183" s="1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11"/>
      <c r="C184" s="1"/>
      <c r="D184" s="1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11"/>
      <c r="C185" s="1"/>
      <c r="D185" s="1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11"/>
      <c r="C186" s="1"/>
      <c r="D186" s="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11"/>
      <c r="C187" s="1"/>
      <c r="D187" s="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11"/>
      <c r="C188" s="1"/>
      <c r="D188" s="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11"/>
      <c r="C189" s="1"/>
      <c r="D189" s="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11"/>
      <c r="C190" s="1"/>
      <c r="D190" s="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11"/>
      <c r="C191" s="1"/>
      <c r="D191" s="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11"/>
      <c r="C192" s="1"/>
      <c r="D192" s="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11"/>
      <c r="C193" s="1"/>
      <c r="D193" s="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11"/>
      <c r="C194" s="1"/>
      <c r="D194" s="1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11"/>
      <c r="C195" s="1"/>
      <c r="D195" s="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11"/>
      <c r="C196" s="1"/>
      <c r="D196" s="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11"/>
      <c r="C197" s="1"/>
      <c r="D197" s="1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11"/>
      <c r="C198" s="1"/>
      <c r="D198" s="1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11"/>
      <c r="C199" s="1"/>
      <c r="D199" s="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11"/>
      <c r="C200" s="1"/>
      <c r="D200" s="1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11"/>
      <c r="C201" s="1"/>
      <c r="D201" s="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11"/>
      <c r="C202" s="1"/>
      <c r="D202" s="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11"/>
      <c r="C203" s="1"/>
      <c r="D203" s="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11"/>
      <c r="C204" s="1"/>
      <c r="D204" s="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11"/>
      <c r="C205" s="1"/>
      <c r="D205" s="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11"/>
      <c r="C206" s="1"/>
      <c r="D206" s="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11"/>
      <c r="C207" s="1"/>
      <c r="D207" s="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11"/>
      <c r="C208" s="1"/>
      <c r="D208" s="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11"/>
      <c r="C209" s="1"/>
      <c r="D209" s="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11"/>
      <c r="C210" s="1"/>
      <c r="D210" s="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11"/>
      <c r="C211" s="1"/>
      <c r="D211" s="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11"/>
      <c r="C212" s="1"/>
      <c r="D212" s="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11"/>
      <c r="C213" s="1"/>
      <c r="D213" s="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11"/>
      <c r="C214" s="1"/>
      <c r="D214" s="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11"/>
      <c r="C215" s="1"/>
      <c r="D215" s="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11"/>
      <c r="C216" s="1"/>
      <c r="D216" s="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11"/>
      <c r="C217" s="1"/>
      <c r="D217" s="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11"/>
      <c r="C218" s="1"/>
      <c r="D218" s="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11"/>
      <c r="C219" s="1"/>
      <c r="D219" s="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11"/>
      <c r="C220" s="1"/>
      <c r="D220" s="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11"/>
      <c r="C221" s="1"/>
      <c r="D221" s="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11"/>
      <c r="C222" s="1"/>
      <c r="D222" s="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11"/>
      <c r="C223" s="1"/>
      <c r="D223" s="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11"/>
      <c r="C224" s="1"/>
      <c r="D224" s="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11"/>
      <c r="C225" s="1"/>
      <c r="D225" s="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11"/>
      <c r="C226" s="1"/>
      <c r="D226" s="1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11"/>
      <c r="C227" s="1"/>
      <c r="D227" s="1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11"/>
      <c r="C228" s="1"/>
      <c r="D228" s="1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11"/>
      <c r="C229" s="1"/>
      <c r="D229" s="1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11"/>
      <c r="C230" s="1"/>
      <c r="D230" s="1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11"/>
      <c r="C231" s="1"/>
      <c r="D231" s="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11"/>
      <c r="C232" s="1"/>
      <c r="D232" s="1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11"/>
      <c r="C233" s="1"/>
      <c r="D233" s="1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11"/>
      <c r="C234" s="1"/>
      <c r="D234" s="1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11"/>
      <c r="C235" s="1"/>
      <c r="D235" s="1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11"/>
      <c r="C236" s="1"/>
      <c r="D236" s="1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11"/>
      <c r="C237" s="1"/>
      <c r="D237" s="1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11"/>
      <c r="C238" s="1"/>
      <c r="D238" s="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11"/>
      <c r="C239" s="1"/>
      <c r="D239" s="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11"/>
      <c r="C240" s="1"/>
      <c r="D240" s="1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11"/>
      <c r="C241" s="1"/>
      <c r="D241" s="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11"/>
      <c r="C242" s="1"/>
      <c r="D242" s="1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11"/>
      <c r="C243" s="1"/>
      <c r="D243" s="1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11"/>
      <c r="C244" s="1"/>
      <c r="D244" s="1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11"/>
      <c r="C245" s="1"/>
      <c r="D245" s="1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11"/>
      <c r="C246" s="1"/>
      <c r="D246" s="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11"/>
      <c r="C247" s="1"/>
      <c r="D247" s="1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11"/>
      <c r="C248" s="1"/>
      <c r="D248" s="1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11"/>
      <c r="C249" s="1"/>
      <c r="D249" s="1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11"/>
      <c r="C250" s="1"/>
      <c r="D250" s="1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11"/>
      <c r="C251" s="1"/>
      <c r="D251" s="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11"/>
      <c r="C252" s="1"/>
      <c r="D252" s="1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11"/>
      <c r="C253" s="1"/>
      <c r="D253" s="1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11"/>
      <c r="C254" s="1"/>
      <c r="D254" s="1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11"/>
      <c r="C255" s="1"/>
      <c r="D255" s="1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11"/>
      <c r="C256" s="1"/>
      <c r="D256" s="1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11"/>
      <c r="C257" s="1"/>
      <c r="D257" s="1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11"/>
      <c r="C258" s="1"/>
      <c r="D258" s="1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11"/>
      <c r="C259" s="1"/>
      <c r="D259" s="1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11"/>
      <c r="C260" s="1"/>
      <c r="D260" s="1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11"/>
      <c r="C261" s="1"/>
      <c r="D261" s="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11"/>
      <c r="C262" s="1"/>
      <c r="D262" s="1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11"/>
      <c r="C263" s="1"/>
      <c r="D263" s="1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11"/>
      <c r="C264" s="1"/>
      <c r="D264" s="1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11"/>
      <c r="C265" s="1"/>
      <c r="D265" s="1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11"/>
      <c r="C266" s="1"/>
      <c r="D266" s="1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11"/>
      <c r="C267" s="1"/>
      <c r="D267" s="1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11"/>
      <c r="C268" s="1"/>
      <c r="D268" s="1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11"/>
      <c r="C269" s="1"/>
      <c r="D269" s="1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11"/>
      <c r="C270" s="1"/>
      <c r="D270" s="1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11"/>
      <c r="C271" s="1"/>
      <c r="D271" s="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11"/>
      <c r="C272" s="1"/>
      <c r="D272" s="1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11"/>
      <c r="C273" s="1"/>
      <c r="D273" s="1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11"/>
      <c r="C274" s="1"/>
      <c r="D274" s="1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11"/>
      <c r="C275" s="1"/>
      <c r="D275" s="1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11"/>
      <c r="C276" s="1"/>
      <c r="D276" s="1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11"/>
      <c r="C277" s="1"/>
      <c r="D277" s="1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11"/>
      <c r="C278" s="1"/>
      <c r="D278" s="1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11"/>
      <c r="C279" s="1"/>
      <c r="D279" s="1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11"/>
      <c r="C280" s="1"/>
      <c r="D280" s="1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11"/>
      <c r="C281" s="1"/>
      <c r="D281" s="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11"/>
      <c r="C282" s="1"/>
      <c r="D282" s="1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11"/>
      <c r="C283" s="1"/>
      <c r="D283" s="1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11"/>
      <c r="C284" s="1"/>
      <c r="D284" s="1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11"/>
      <c r="C285" s="1"/>
      <c r="D285" s="1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11"/>
      <c r="C286" s="1"/>
      <c r="D286" s="1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11"/>
      <c r="C287" s="1"/>
      <c r="D287" s="1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11"/>
      <c r="C288" s="1"/>
      <c r="D288" s="1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11"/>
      <c r="C289" s="1"/>
      <c r="D289" s="1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11"/>
      <c r="C290" s="1"/>
      <c r="D290" s="1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11"/>
      <c r="C291" s="1"/>
      <c r="D291" s="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11"/>
      <c r="C292" s="1"/>
      <c r="D292" s="1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11"/>
      <c r="C293" s="1"/>
      <c r="D293" s="1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11"/>
      <c r="C294" s="1"/>
      <c r="D294" s="1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11"/>
      <c r="C295" s="1"/>
      <c r="D295" s="1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11"/>
      <c r="C296" s="1"/>
      <c r="D296" s="1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11"/>
      <c r="C297" s="1"/>
      <c r="D297" s="1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11"/>
      <c r="C298" s="1"/>
      <c r="D298" s="1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11"/>
      <c r="C299" s="1"/>
      <c r="D299" s="1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11"/>
      <c r="C300" s="1"/>
      <c r="D300" s="1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11"/>
      <c r="C301" s="1"/>
      <c r="D301" s="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11"/>
      <c r="C302" s="1"/>
      <c r="D302" s="1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11"/>
      <c r="C303" s="1"/>
      <c r="D303" s="1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11"/>
      <c r="C304" s="1"/>
      <c r="D304" s="1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11"/>
      <c r="C305" s="1"/>
      <c r="D305" s="1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11"/>
      <c r="C306" s="1"/>
      <c r="D306" s="1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11"/>
      <c r="C307" s="1"/>
      <c r="D307" s="1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11"/>
      <c r="C308" s="1"/>
      <c r="D308" s="1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11"/>
      <c r="C309" s="1"/>
      <c r="D309" s="1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11"/>
      <c r="C310" s="1"/>
      <c r="D310" s="1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11"/>
      <c r="C311" s="1"/>
      <c r="D311" s="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11"/>
      <c r="C312" s="1"/>
      <c r="D312" s="1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11"/>
      <c r="C313" s="1"/>
      <c r="D313" s="1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11"/>
      <c r="C314" s="1"/>
      <c r="D314" s="1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11"/>
      <c r="C315" s="1"/>
      <c r="D315" s="1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11"/>
      <c r="C316" s="1"/>
      <c r="D316" s="1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11"/>
      <c r="C317" s="1"/>
      <c r="D317" s="1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11"/>
      <c r="C318" s="1"/>
      <c r="D318" s="1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11"/>
      <c r="C319" s="1"/>
      <c r="D319" s="1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11"/>
      <c r="C320" s="1"/>
      <c r="D320" s="1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11"/>
      <c r="C321" s="1"/>
      <c r="D321" s="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11"/>
      <c r="C322" s="1"/>
      <c r="D322" s="1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11"/>
      <c r="C323" s="1"/>
      <c r="D323" s="1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11"/>
      <c r="C324" s="1"/>
      <c r="D324" s="1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11"/>
      <c r="C325" s="1"/>
      <c r="D325" s="1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11"/>
      <c r="C326" s="1"/>
      <c r="D326" s="1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11"/>
      <c r="C327" s="1"/>
      <c r="D327" s="1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11"/>
      <c r="C328" s="1"/>
      <c r="D328" s="1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11"/>
      <c r="C329" s="1"/>
      <c r="D329" s="1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11"/>
      <c r="C330" s="1"/>
      <c r="D330" s="1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11"/>
      <c r="C331" s="1"/>
      <c r="D331" s="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11"/>
      <c r="C332" s="1"/>
      <c r="D332" s="1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11"/>
      <c r="C333" s="1"/>
      <c r="D333" s="1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11"/>
      <c r="C334" s="1"/>
      <c r="D334" s="1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11"/>
      <c r="C335" s="1"/>
      <c r="D335" s="1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11"/>
      <c r="C336" s="1"/>
      <c r="D336" s="1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11"/>
      <c r="C337" s="1"/>
      <c r="D337" s="1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11"/>
      <c r="C338" s="1"/>
      <c r="D338" s="1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11"/>
      <c r="C339" s="1"/>
      <c r="D339" s="1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11"/>
      <c r="C340" s="1"/>
      <c r="D340" s="1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11"/>
      <c r="C341" s="1"/>
      <c r="D341" s="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11"/>
      <c r="C342" s="1"/>
      <c r="D342" s="1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11"/>
      <c r="C343" s="1"/>
      <c r="D343" s="1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11"/>
      <c r="C344" s="1"/>
      <c r="D344" s="1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11"/>
      <c r="C345" s="1"/>
      <c r="D345" s="1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11"/>
      <c r="C346" s="1"/>
      <c r="D346" s="1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11"/>
      <c r="C347" s="1"/>
      <c r="D347" s="1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11"/>
      <c r="C348" s="1"/>
      <c r="D348" s="1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11"/>
      <c r="C349" s="1"/>
      <c r="D349" s="1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11"/>
      <c r="C350" s="1"/>
      <c r="D350" s="1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11"/>
      <c r="C351" s="1"/>
      <c r="D351" s="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11"/>
      <c r="C352" s="1"/>
      <c r="D352" s="1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11"/>
      <c r="C353" s="1"/>
      <c r="D353" s="1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11"/>
      <c r="C354" s="1"/>
      <c r="D354" s="1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/>
    <row r="356" spans="1:26" ht="15.75" customHeight="1"/>
    <row r="357" spans="1:26" ht="15.75" customHeight="1"/>
    <row r="358" spans="1:26" ht="15.75" customHeight="1"/>
    <row r="359" spans="1:26" ht="15.75" customHeight="1"/>
    <row r="360" spans="1:26" ht="15.75" customHeight="1"/>
    <row r="361" spans="1:26" ht="15.75" customHeight="1"/>
    <row r="362" spans="1:26" ht="15.75" customHeight="1"/>
    <row r="363" spans="1:26" ht="15.75" customHeight="1"/>
    <row r="364" spans="1:26" ht="15.75" customHeight="1"/>
    <row r="365" spans="1:26" ht="15.75" customHeight="1"/>
    <row r="366" spans="1:26" ht="15.75" customHeight="1"/>
    <row r="367" spans="1:26" ht="15.75" customHeight="1"/>
    <row r="368" spans="1:26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4:Q154" xr:uid="{00000000-0009-0000-0000-000002000000}"/>
  <customSheetViews>
    <customSheetView guid="{74E10EFE-5743-4718-A43D-2BD9023AAB9F}" showAutoFilter="1" hiddenColumns="1" state="hidden" topLeftCell="B1">
      <pane ySplit="4" topLeftCell="A5" activePane="bottomLeft" state="frozen"/>
      <selection pane="bottomLeft" activeCell="B6" sqref="B6"/>
      <pageMargins left="0.7" right="0.7" top="0.75" bottom="0.75" header="0" footer="0"/>
      <pageSetup paperSize="9" orientation="portrait"/>
      <autoFilter ref="B4:Q154" xr:uid="{00000000-0009-0000-0000-000002000000}"/>
    </customSheetView>
    <customSheetView guid="{431C2D74-1EF0-4414-84AD-0C8A097BCDC0}" showAutoFilter="1" hiddenColumns="1" state="hidden" topLeftCell="B1">
      <pane ySplit="4" topLeftCell="A5" activePane="bottomLeft" state="frozen"/>
      <selection pane="bottomLeft" activeCell="B6" sqref="B6"/>
      <pageMargins left="0.7" right="0.7" top="0.75" bottom="0.75" header="0" footer="0"/>
      <pageSetup paperSize="9" orientation="portrait"/>
      <autoFilter ref="B4:Q154" xr:uid="{00000000-0000-0000-0000-000000000000}"/>
    </customSheetView>
  </customSheetViews>
  <mergeCells count="5">
    <mergeCell ref="O1:Q1"/>
    <mergeCell ref="B2:Q2"/>
    <mergeCell ref="C3:F3"/>
    <mergeCell ref="N3:O3"/>
    <mergeCell ref="P3:Q3"/>
  </mergeCells>
  <dataValidations count="4">
    <dataValidation type="list" allowBlank="1" showErrorMessage="1" sqref="H5:H154" xr:uid="{00000000-0002-0000-0200-000000000000}">
      <formula1>Pasākuma_veids</formula1>
    </dataValidation>
    <dataValidation type="list" allowBlank="1" showErrorMessage="1" sqref="M5:M154" xr:uid="{00000000-0002-0000-0200-000001000000}">
      <formula1>PS</formula1>
    </dataValidation>
    <dataValidation type="custom" allowBlank="1" showErrorMessage="1" sqref="D5:D154 F5:F154" xr:uid="{00000000-0002-0000-0200-000002000000}">
      <formula1>GT(D5,(0))</formula1>
    </dataValidation>
    <dataValidation type="date" operator="greaterThan" allowBlank="1" showInputMessage="1" showErrorMessage="1" prompt="Kļudais datuma formāts" sqref="C5:C154 E5:E154" xr:uid="{00000000-0002-0000-0200-000003000000}">
      <formula1>44197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4000000}">
          <x14:formula1>
            <xm:f>'Pakārtotie pasākumi'!$C:$C</xm:f>
          </x14:formula1>
          <xm:sqref>I5:I154</xm:sqref>
        </x14:dataValidation>
        <x14:dataValidation type="list" allowBlank="1" showErrorMessage="1" xr:uid="{00000000-0002-0000-0200-000005000000}">
          <x14:formula1>
            <xm:f>'Grupu mācību Pasākumi'!$B$3:$B$12</xm:f>
          </x14:formula1>
          <xm:sqref>G5:G154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"/>
  <sheetViews>
    <sheetView workbookViewId="0"/>
  </sheetViews>
  <sheetFormatPr defaultColWidth="12.625" defaultRowHeight="15" customHeight="1"/>
  <cols>
    <col min="1" max="1" width="6" customWidth="1"/>
    <col min="2" max="3" width="10.625" hidden="1" customWidth="1"/>
    <col min="4" max="4" width="42.5" customWidth="1"/>
    <col min="5" max="5" width="5" customWidth="1"/>
    <col min="6" max="52" width="4.375" customWidth="1"/>
  </cols>
  <sheetData>
    <row r="1" spans="1:5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ht="81" customHeight="1">
      <c r="A4" s="21" t="s">
        <v>1</v>
      </c>
      <c r="B4" s="22" t="s">
        <v>86</v>
      </c>
      <c r="C4" s="22" t="s">
        <v>21</v>
      </c>
      <c r="D4" s="22" t="s">
        <v>60</v>
      </c>
      <c r="E4" s="122" t="s">
        <v>9</v>
      </c>
      <c r="F4" s="119"/>
      <c r="G4" s="119"/>
      <c r="H4" s="123"/>
      <c r="I4" s="122" t="s">
        <v>10</v>
      </c>
      <c r="J4" s="119"/>
      <c r="K4" s="119"/>
      <c r="L4" s="123"/>
      <c r="M4" s="122" t="s">
        <v>11</v>
      </c>
      <c r="N4" s="119"/>
      <c r="O4" s="119"/>
      <c r="P4" s="123"/>
      <c r="Q4" s="122" t="s">
        <v>12</v>
      </c>
      <c r="R4" s="119"/>
      <c r="S4" s="119"/>
      <c r="T4" s="123"/>
      <c r="U4" s="122" t="s">
        <v>13</v>
      </c>
      <c r="V4" s="119"/>
      <c r="W4" s="119"/>
      <c r="X4" s="123"/>
      <c r="Y4" s="122" t="s">
        <v>14</v>
      </c>
      <c r="Z4" s="119"/>
      <c r="AA4" s="119"/>
      <c r="AB4" s="123"/>
      <c r="AC4" s="122" t="s">
        <v>15</v>
      </c>
      <c r="AD4" s="119"/>
      <c r="AE4" s="119"/>
      <c r="AF4" s="123"/>
      <c r="AG4" s="122" t="s">
        <v>16</v>
      </c>
      <c r="AH4" s="119"/>
      <c r="AI4" s="119"/>
      <c r="AJ4" s="123"/>
      <c r="AK4" s="122" t="s">
        <v>17</v>
      </c>
      <c r="AL4" s="119"/>
      <c r="AM4" s="119"/>
      <c r="AN4" s="123"/>
      <c r="AO4" s="122" t="s">
        <v>87</v>
      </c>
      <c r="AP4" s="119"/>
      <c r="AQ4" s="119"/>
      <c r="AR4" s="123"/>
      <c r="AS4" s="122" t="s">
        <v>88</v>
      </c>
      <c r="AT4" s="119"/>
      <c r="AU4" s="119"/>
      <c r="AV4" s="123"/>
      <c r="AW4" s="122" t="s">
        <v>89</v>
      </c>
      <c r="AX4" s="119"/>
      <c r="AY4" s="119"/>
      <c r="AZ4" s="123"/>
    </row>
    <row r="5" spans="1:52" ht="15" customHeight="1">
      <c r="A5" s="23"/>
      <c r="B5" s="24"/>
      <c r="C5" s="24"/>
      <c r="D5" s="24" t="s">
        <v>90</v>
      </c>
      <c r="E5" s="124">
        <v>176</v>
      </c>
      <c r="F5" s="119"/>
      <c r="G5" s="119"/>
      <c r="H5" s="123"/>
      <c r="I5" s="124">
        <v>168</v>
      </c>
      <c r="J5" s="119"/>
      <c r="K5" s="119"/>
      <c r="L5" s="123"/>
      <c r="M5" s="124">
        <v>167</v>
      </c>
      <c r="N5" s="119"/>
      <c r="O5" s="119"/>
      <c r="P5" s="123"/>
      <c r="Q5" s="124">
        <v>166</v>
      </c>
      <c r="R5" s="119"/>
      <c r="S5" s="119"/>
      <c r="T5" s="123"/>
      <c r="U5" s="124">
        <v>168</v>
      </c>
      <c r="V5" s="119"/>
      <c r="W5" s="119"/>
      <c r="X5" s="123"/>
      <c r="Y5" s="124">
        <v>160</v>
      </c>
      <c r="Z5" s="119"/>
      <c r="AA5" s="119"/>
      <c r="AB5" s="123"/>
      <c r="AC5" s="124">
        <v>184</v>
      </c>
      <c r="AD5" s="119"/>
      <c r="AE5" s="119"/>
      <c r="AF5" s="123"/>
      <c r="AG5" s="124">
        <v>151</v>
      </c>
      <c r="AH5" s="119"/>
      <c r="AI5" s="119"/>
      <c r="AJ5" s="123"/>
      <c r="AK5" s="124">
        <v>167</v>
      </c>
      <c r="AL5" s="119"/>
      <c r="AM5" s="119"/>
      <c r="AN5" s="123"/>
      <c r="AO5" s="124">
        <v>159</v>
      </c>
      <c r="AP5" s="119"/>
      <c r="AQ5" s="119"/>
      <c r="AR5" s="123"/>
      <c r="AS5" s="124">
        <v>168</v>
      </c>
      <c r="AT5" s="119"/>
      <c r="AU5" s="119"/>
      <c r="AV5" s="123"/>
      <c r="AW5" s="124">
        <v>184</v>
      </c>
      <c r="AX5" s="119"/>
      <c r="AY5" s="119"/>
      <c r="AZ5" s="123"/>
    </row>
    <row r="6" spans="1:52" ht="28.5">
      <c r="A6" s="2"/>
      <c r="B6" s="25"/>
      <c r="C6" s="25"/>
      <c r="D6" s="26"/>
      <c r="E6" s="27" t="s">
        <v>91</v>
      </c>
      <c r="F6" s="28" t="s">
        <v>92</v>
      </c>
      <c r="G6" s="28" t="s">
        <v>93</v>
      </c>
      <c r="H6" s="29" t="s">
        <v>94</v>
      </c>
      <c r="I6" s="27" t="s">
        <v>91</v>
      </c>
      <c r="J6" s="28" t="s">
        <v>92</v>
      </c>
      <c r="K6" s="28" t="s">
        <v>93</v>
      </c>
      <c r="L6" s="29" t="s">
        <v>94</v>
      </c>
      <c r="M6" s="27" t="s">
        <v>91</v>
      </c>
      <c r="N6" s="28" t="s">
        <v>92</v>
      </c>
      <c r="O6" s="28" t="s">
        <v>93</v>
      </c>
      <c r="P6" s="29" t="s">
        <v>94</v>
      </c>
      <c r="Q6" s="27" t="s">
        <v>91</v>
      </c>
      <c r="R6" s="28" t="s">
        <v>92</v>
      </c>
      <c r="S6" s="28" t="s">
        <v>93</v>
      </c>
      <c r="T6" s="29" t="s">
        <v>94</v>
      </c>
      <c r="U6" s="27" t="s">
        <v>91</v>
      </c>
      <c r="V6" s="28" t="s">
        <v>92</v>
      </c>
      <c r="W6" s="28" t="s">
        <v>93</v>
      </c>
      <c r="X6" s="29" t="s">
        <v>94</v>
      </c>
      <c r="Y6" s="27" t="s">
        <v>91</v>
      </c>
      <c r="Z6" s="28" t="s">
        <v>92</v>
      </c>
      <c r="AA6" s="28" t="s">
        <v>93</v>
      </c>
      <c r="AB6" s="29" t="s">
        <v>94</v>
      </c>
      <c r="AC6" s="27" t="s">
        <v>91</v>
      </c>
      <c r="AD6" s="28" t="s">
        <v>92</v>
      </c>
      <c r="AE6" s="28" t="s">
        <v>93</v>
      </c>
      <c r="AF6" s="29" t="s">
        <v>94</v>
      </c>
      <c r="AG6" s="27" t="s">
        <v>91</v>
      </c>
      <c r="AH6" s="28" t="s">
        <v>92</v>
      </c>
      <c r="AI6" s="28" t="s">
        <v>93</v>
      </c>
      <c r="AJ6" s="29" t="s">
        <v>94</v>
      </c>
      <c r="AK6" s="27" t="s">
        <v>91</v>
      </c>
      <c r="AL6" s="28" t="s">
        <v>92</v>
      </c>
      <c r="AM6" s="28" t="s">
        <v>93</v>
      </c>
      <c r="AN6" s="29" t="s">
        <v>94</v>
      </c>
      <c r="AO6" s="27" t="s">
        <v>91</v>
      </c>
      <c r="AP6" s="28" t="s">
        <v>92</v>
      </c>
      <c r="AQ6" s="28" t="s">
        <v>93</v>
      </c>
      <c r="AR6" s="29" t="s">
        <v>94</v>
      </c>
      <c r="AS6" s="27" t="s">
        <v>91</v>
      </c>
      <c r="AT6" s="28" t="s">
        <v>92</v>
      </c>
      <c r="AU6" s="28" t="s">
        <v>93</v>
      </c>
      <c r="AV6" s="29" t="s">
        <v>94</v>
      </c>
      <c r="AW6" s="27" t="s">
        <v>91</v>
      </c>
      <c r="AX6" s="28" t="s">
        <v>92</v>
      </c>
      <c r="AY6" s="28" t="s">
        <v>93</v>
      </c>
      <c r="AZ6" s="29" t="s">
        <v>94</v>
      </c>
    </row>
    <row r="7" spans="1:52" ht="30" customHeight="1">
      <c r="A7" s="3" t="s">
        <v>22</v>
      </c>
      <c r="B7" s="30" t="e">
        <v>#REF!</v>
      </c>
      <c r="C7" s="30" t="e">
        <v>#REF!</v>
      </c>
      <c r="D7" s="26" t="e">
        <f>'Grupu mācību Pasākumi'!B3</f>
        <v>#REF!</v>
      </c>
      <c r="E7" s="31">
        <f t="array" ref="E7">IFERROR(INDEX(Slodze!$C$5:$AX$21,MATCH('Darba stundas pa mēnešiem'!$B7,Slodze!$A$5:$A$21,0),COLUMN(Slodze!A1)),0)</f>
        <v>0</v>
      </c>
      <c r="F7" s="32">
        <f t="array" ref="F7">IFERROR(INDEX(Slodze!$C$5:$AX$21,MATCH('Darba stundas pa mēnešiem'!$B7,Slodze!$A$5:$A$21,0),COLUMN(Slodze!B1)),0)</f>
        <v>0</v>
      </c>
      <c r="G7" s="32">
        <f t="array" ref="G7">IFERROR(INDEX(Slodze!$C$5:$AX$21,MATCH('Darba stundas pa mēnešiem'!$B7,Slodze!$A$5:$A$21,0),COLUMN(Slodze!C1)),0)</f>
        <v>0</v>
      </c>
      <c r="H7" s="33">
        <f t="array" ref="H7">IFERROR(INDEX(Slodze!$C$5:$AX$21,MATCH('Darba stundas pa mēnešiem'!$B7,Slodze!$A$5:$A$21,0),COLUMN(Slodze!D1)),0)</f>
        <v>0</v>
      </c>
      <c r="I7" s="31">
        <f t="array" ref="I7">IFERROR(INDEX(Slodze!$C$5:$AX$21,MATCH('Darba stundas pa mēnešiem'!$B7,Slodze!$A$5:$A$21,0),COLUMN(Slodze!E1)),0)</f>
        <v>0</v>
      </c>
      <c r="J7" s="32">
        <f t="array" ref="J7">IFERROR(INDEX(Slodze!$C$5:$AX$21,MATCH('Darba stundas pa mēnešiem'!$B7,Slodze!$A$5:$A$21,0),COLUMN(Slodze!F1)),0)</f>
        <v>0</v>
      </c>
      <c r="K7" s="32">
        <f t="array" ref="K7">IFERROR(INDEX(Slodze!$C$5:$AX$21,MATCH('Darba stundas pa mēnešiem'!$B7,Slodze!$A$5:$A$21,0),COLUMN(Slodze!G1)),0)</f>
        <v>0</v>
      </c>
      <c r="L7" s="33">
        <f t="array" ref="L7">IFERROR(INDEX(Slodze!$C$5:$AX$21,MATCH('Darba stundas pa mēnešiem'!$B7,Slodze!$A$5:$A$21,0),COLUMN(Slodze!H1)),0)</f>
        <v>0</v>
      </c>
      <c r="M7" s="31">
        <f t="array" ref="M7">IFERROR(INDEX(Slodze!$C$5:$AX$21,MATCH('Darba stundas pa mēnešiem'!$B7,Slodze!$A$5:$A$21,0),COLUMN(Slodze!I1)),0)</f>
        <v>0</v>
      </c>
      <c r="N7" s="32">
        <f t="array" ref="N7">IFERROR(INDEX(Slodze!$C$5:$AX$21,MATCH('Darba stundas pa mēnešiem'!$B7,Slodze!$A$5:$A$21,0),COLUMN(Slodze!J1)),0)</f>
        <v>0</v>
      </c>
      <c r="O7" s="32">
        <f t="array" ref="O7">IFERROR(INDEX(Slodze!$C$5:$AX$21,MATCH('Darba stundas pa mēnešiem'!$B7,Slodze!$A$5:$A$21,0),COLUMN(Slodze!K1)),0)</f>
        <v>0</v>
      </c>
      <c r="P7" s="33">
        <f t="array" ref="P7">IFERROR(INDEX(Slodze!$C$5:$AX$21,MATCH('Darba stundas pa mēnešiem'!$B7,Slodze!$A$5:$A$21,0),COLUMN(Slodze!L1)),0)</f>
        <v>0</v>
      </c>
      <c r="Q7" s="31">
        <f t="array" ref="Q7">IFERROR(INDEX(Slodze!$C$5:$AX$21,MATCH('Darba stundas pa mēnešiem'!$B7,Slodze!$A$5:$A$21,0),COLUMN(Slodze!M1)),0)</f>
        <v>0</v>
      </c>
      <c r="R7" s="32">
        <f t="array" ref="R7">IFERROR(INDEX(Slodze!$C$5:$AX$21,MATCH('Darba stundas pa mēnešiem'!$B7,Slodze!$A$5:$A$21,0),COLUMN(Slodze!N1)),0)</f>
        <v>0</v>
      </c>
      <c r="S7" s="32">
        <f t="array" ref="S7">IFERROR(INDEX(Slodze!$C$5:$AX$21,MATCH('Darba stundas pa mēnešiem'!$B7,Slodze!$A$5:$A$21,0),COLUMN(Slodze!O1)),0)</f>
        <v>0</v>
      </c>
      <c r="T7" s="33">
        <f t="array" ref="T7">IFERROR(INDEX(Slodze!$C$5:$AX$21,MATCH('Darba stundas pa mēnešiem'!$B7,Slodze!$A$5:$A$21,0),COLUMN(Slodze!P1)),0)</f>
        <v>0</v>
      </c>
      <c r="U7" s="31">
        <f t="array" ref="U7">IFERROR(INDEX(Slodze!$C$5:$AX$21,MATCH('Darba stundas pa mēnešiem'!$B7,Slodze!$A$5:$A$21,0),COLUMN(Slodze!Q1)),0)</f>
        <v>0</v>
      </c>
      <c r="V7" s="32">
        <f t="array" ref="V7">IFERROR(INDEX(Slodze!$C$5:$AX$21,MATCH('Darba stundas pa mēnešiem'!$B7,Slodze!$A$5:$A$21,0),COLUMN(Slodze!R1)),0)</f>
        <v>0</v>
      </c>
      <c r="W7" s="32">
        <f t="array" ref="W7">IFERROR(INDEX(Slodze!$C$5:$AX$21,MATCH('Darba stundas pa mēnešiem'!$B7,Slodze!$A$5:$A$21,0),COLUMN(Slodze!S1)),0)</f>
        <v>0</v>
      </c>
      <c r="X7" s="33">
        <f t="array" ref="X7">IFERROR(INDEX(Slodze!$C$5:$AX$21,MATCH('Darba stundas pa mēnešiem'!$B7,Slodze!$A$5:$A$21,0),COLUMN(Slodze!T1)),0)</f>
        <v>0</v>
      </c>
      <c r="Y7" s="31">
        <f t="array" ref="Y7">IFERROR(INDEX(Slodze!$C$5:$AX$21,MATCH('Darba stundas pa mēnešiem'!$B7,Slodze!$A$5:$A$21,0),COLUMN(Slodze!U1)),0)</f>
        <v>0</v>
      </c>
      <c r="Z7" s="32">
        <f t="array" ref="Z7">IFERROR(INDEX(Slodze!$C$5:$AX$21,MATCH('Darba stundas pa mēnešiem'!$B7,Slodze!$A$5:$A$21,0),COLUMN(Slodze!V1)),0)</f>
        <v>0</v>
      </c>
      <c r="AA7" s="32">
        <f t="array" ref="AA7">IFERROR(INDEX(Slodze!$C$5:$AX$21,MATCH('Darba stundas pa mēnešiem'!$B7,Slodze!$A$5:$A$21,0),COLUMN(Slodze!W1)),0)</f>
        <v>0</v>
      </c>
      <c r="AB7" s="33">
        <f t="array" ref="AB7">IFERROR(INDEX(Slodze!$C$5:$AX$21,MATCH('Darba stundas pa mēnešiem'!$B7,Slodze!$A$5:$A$21,0),COLUMN(Slodze!X1)),0)</f>
        <v>0</v>
      </c>
      <c r="AC7" s="31">
        <f t="array" ref="AC7">IFERROR(INDEX(Slodze!$C$5:$AX$21,MATCH('Darba stundas pa mēnešiem'!$B7,Slodze!$A$5:$A$21,0),COLUMN(Slodze!Y1)),0)</f>
        <v>0</v>
      </c>
      <c r="AD7" s="32">
        <f t="array" ref="AD7">IFERROR(INDEX(Slodze!$C$5:$AX$21,MATCH('Darba stundas pa mēnešiem'!$B7,Slodze!$A$5:$A$21,0),COLUMN(Slodze!Z1)),0)</f>
        <v>0</v>
      </c>
      <c r="AE7" s="32">
        <f t="array" ref="AE7">IFERROR(INDEX(Slodze!$C$5:$AX$21,MATCH('Darba stundas pa mēnešiem'!$B7,Slodze!$A$5:$A$21,0),COLUMN(Slodze!AA1)),0)</f>
        <v>0</v>
      </c>
      <c r="AF7" s="33">
        <f t="array" ref="AF7">IFERROR(INDEX(Slodze!$C$5:$AX$21,MATCH('Darba stundas pa mēnešiem'!$B7,Slodze!$A$5:$A$21,0),COLUMN(Slodze!AB1)),0)</f>
        <v>0</v>
      </c>
      <c r="AG7" s="31">
        <f t="array" ref="AG7">IFERROR(INDEX(Slodze!$C$5:$AX$21,MATCH('Darba stundas pa mēnešiem'!$B7,Slodze!$A$5:$A$21,0),COLUMN(Slodze!AC1)),0)</f>
        <v>0</v>
      </c>
      <c r="AH7" s="32">
        <f t="array" ref="AH7">IFERROR(INDEX(Slodze!$C$5:$AX$21,MATCH('Darba stundas pa mēnešiem'!$B7,Slodze!$A$5:$A$21,0),COLUMN(Slodze!AD1)),0)</f>
        <v>0</v>
      </c>
      <c r="AI7" s="32">
        <f t="array" ref="AI7">IFERROR(INDEX(Slodze!$C$5:$AX$21,MATCH('Darba stundas pa mēnešiem'!$B7,Slodze!$A$5:$A$21,0),COLUMN(Slodze!AE1)),0)</f>
        <v>0</v>
      </c>
      <c r="AJ7" s="33">
        <f t="array" ref="AJ7">IFERROR(INDEX(Slodze!$C$5:$AX$21,MATCH('Darba stundas pa mēnešiem'!$B7,Slodze!$A$5:$A$21,0),COLUMN(Slodze!AF1)),0)</f>
        <v>0</v>
      </c>
      <c r="AK7" s="31">
        <f t="array" ref="AK7">IFERROR(INDEX(Slodze!$C$5:$AX$21,MATCH('Darba stundas pa mēnešiem'!$B7,Slodze!$A$5:$A$21,0),COLUMN(Slodze!AG1)),0)</f>
        <v>0</v>
      </c>
      <c r="AL7" s="32">
        <f t="array" ref="AL7">IFERROR(INDEX(Slodze!$C$5:$AX$21,MATCH('Darba stundas pa mēnešiem'!$B7,Slodze!$A$5:$A$21,0),COLUMN(Slodze!AH1)),0)</f>
        <v>0</v>
      </c>
      <c r="AM7" s="32">
        <f t="array" ref="AM7">IFERROR(INDEX(Slodze!$C$5:$AX$21,MATCH('Darba stundas pa mēnešiem'!$B7,Slodze!$A$5:$A$21,0),COLUMN(Slodze!AI1)),0)</f>
        <v>0</v>
      </c>
      <c r="AN7" s="33">
        <f t="array" ref="AN7">IFERROR(INDEX(Slodze!$C$5:$AX$21,MATCH('Darba stundas pa mēnešiem'!$B7,Slodze!$A$5:$A$21,0),COLUMN(Slodze!AJ1)),0)</f>
        <v>0</v>
      </c>
      <c r="AO7" s="31">
        <f t="array" ref="AO7">IFERROR(INDEX(Slodze!$C$5:$AX$21,MATCH('Darba stundas pa mēnešiem'!$B7,Slodze!$A$5:$A$21,0),COLUMN(Slodze!AK1)),0)</f>
        <v>0</v>
      </c>
      <c r="AP7" s="32">
        <f t="array" ref="AP7">IFERROR(INDEX(Slodze!$C$5:$AX$21,MATCH('Darba stundas pa mēnešiem'!$B7,Slodze!$A$5:$A$21,0),COLUMN(Slodze!AL1)),0)</f>
        <v>0</v>
      </c>
      <c r="AQ7" s="32">
        <f t="array" ref="AQ7">IFERROR(INDEX(Slodze!$C$5:$AX$21,MATCH('Darba stundas pa mēnešiem'!$B7,Slodze!$A$5:$A$21,0),COLUMN(Slodze!AM1)),0)</f>
        <v>0</v>
      </c>
      <c r="AR7" s="33">
        <f t="array" ref="AR7">IFERROR(INDEX(Slodze!$C$5:$AX$21,MATCH('Darba stundas pa mēnešiem'!$B7,Slodze!$A$5:$A$21,0),COLUMN(Slodze!AN1)),0)</f>
        <v>0</v>
      </c>
      <c r="AS7" s="31">
        <f t="array" ref="AS7">IFERROR(INDEX(Slodze!$C$5:$AX$21,MATCH('Darba stundas pa mēnešiem'!$B7,Slodze!$A$5:$A$21,0),COLUMN(Slodze!AO1)),0)</f>
        <v>0</v>
      </c>
      <c r="AT7" s="32">
        <f t="array" ref="AT7">IFERROR(INDEX(Slodze!$C$5:$AX$21,MATCH('Darba stundas pa mēnešiem'!$B7,Slodze!$A$5:$A$21,0),COLUMN(Slodze!AP1)),0)</f>
        <v>0</v>
      </c>
      <c r="AU7" s="32">
        <f t="array" ref="AU7">IFERROR(INDEX(Slodze!$C$5:$AX$21,MATCH('Darba stundas pa mēnešiem'!$B7,Slodze!$A$5:$A$21,0),COLUMN(Slodze!AQ1)),0)</f>
        <v>0</v>
      </c>
      <c r="AV7" s="33">
        <f t="array" ref="AV7">IFERROR(INDEX(Slodze!$C$5:$AX$21,MATCH('Darba stundas pa mēnešiem'!$B7,Slodze!$A$5:$A$21,0),COLUMN(Slodze!AR1)),0)</f>
        <v>0</v>
      </c>
      <c r="AW7" s="31">
        <f t="array" ref="AW7">IFERROR(INDEX(Slodze!$C$5:$AX$21,MATCH('Darba stundas pa mēnešiem'!$B7,Slodze!$A$5:$A$21,0),COLUMN(Slodze!AS1)),0)</f>
        <v>0</v>
      </c>
      <c r="AX7" s="32">
        <f t="array" ref="AX7">IFERROR(INDEX(Slodze!$C$5:$AX$21,MATCH('Darba stundas pa mēnešiem'!$B7,Slodze!$A$5:$A$21,0),COLUMN(Slodze!AT1)),0)</f>
        <v>0</v>
      </c>
      <c r="AY7" s="32">
        <f t="array" ref="AY7">IFERROR(INDEX(Slodze!$C$5:$AX$21,MATCH('Darba stundas pa mēnešiem'!$B7,Slodze!$A$5:$A$21,0),COLUMN(Slodze!AU1)),0)</f>
        <v>0</v>
      </c>
      <c r="AZ7" s="33">
        <f t="array" ref="AZ7">IFERROR(INDEX(Slodze!$C$5:$AX$21,MATCH('Darba stundas pa mēnešiem'!$B7,Slodze!$A$5:$A$21,0),COLUMN(Slodze!AV1)),0)</f>
        <v>0</v>
      </c>
    </row>
    <row r="8" spans="1:52">
      <c r="A8" s="3" t="s">
        <v>24</v>
      </c>
      <c r="B8" s="30" t="e">
        <v>#REF!</v>
      </c>
      <c r="C8" s="30" t="e">
        <v>#REF!</v>
      </c>
      <c r="D8" s="26" t="e">
        <f>'Grupu mācību Pasākumi'!B4</f>
        <v>#REF!</v>
      </c>
      <c r="E8" s="31">
        <f t="array" ref="E8">IFERROR(INDEX(Slodze!$C$5:$AX$21,MATCH('Darba stundas pa mēnešiem'!$B8,Slodze!$A$5:$A$21,0),COLUMN(Slodze!A2)),0)</f>
        <v>0</v>
      </c>
      <c r="F8" s="32">
        <f t="array" ref="F8">IFERROR(INDEX(Slodze!$C$5:$AX$21,MATCH('Darba stundas pa mēnešiem'!$B8,Slodze!$A$5:$A$21,0),COLUMN(Slodze!B2)),0)</f>
        <v>0</v>
      </c>
      <c r="G8" s="32">
        <f t="array" ref="G8">IFERROR(INDEX(Slodze!$C$5:$AX$21,MATCH('Darba stundas pa mēnešiem'!$B8,Slodze!$A$5:$A$21,0),COLUMN(Slodze!C2)),0)</f>
        <v>0</v>
      </c>
      <c r="H8" s="33">
        <f t="array" ref="H8">IFERROR(INDEX(Slodze!$C$5:$AX$21,MATCH('Darba stundas pa mēnešiem'!$B8,Slodze!$A$5:$A$21,0),COLUMN(Slodze!D2)),0)</f>
        <v>0</v>
      </c>
      <c r="I8" s="31">
        <f t="array" ref="I8">IFERROR(INDEX(Slodze!$C$5:$AX$21,MATCH('Darba stundas pa mēnešiem'!$B8,Slodze!$A$5:$A$21,0),COLUMN(Slodze!E2)),0)</f>
        <v>0</v>
      </c>
      <c r="J8" s="32">
        <f t="array" ref="J8">IFERROR(INDEX(Slodze!$C$5:$AX$21,MATCH('Darba stundas pa mēnešiem'!$B8,Slodze!$A$5:$A$21,0),COLUMN(Slodze!F2)),0)</f>
        <v>0</v>
      </c>
      <c r="K8" s="32">
        <f t="array" ref="K8">IFERROR(INDEX(Slodze!$C$5:$AX$21,MATCH('Darba stundas pa mēnešiem'!$B8,Slodze!$A$5:$A$21,0),COLUMN(Slodze!G2)),0)</f>
        <v>0</v>
      </c>
      <c r="L8" s="33">
        <f t="array" ref="L8">IFERROR(INDEX(Slodze!$C$5:$AX$21,MATCH('Darba stundas pa mēnešiem'!$B8,Slodze!$A$5:$A$21,0),COLUMN(Slodze!H2)),0)</f>
        <v>0</v>
      </c>
      <c r="M8" s="31">
        <f t="array" ref="M8">IFERROR(INDEX(Slodze!$C$5:$AX$21,MATCH('Darba stundas pa mēnešiem'!$B8,Slodze!$A$5:$A$21,0),COLUMN(Slodze!I2)),0)</f>
        <v>0</v>
      </c>
      <c r="N8" s="32">
        <f t="array" ref="N8">IFERROR(INDEX(Slodze!$C$5:$AX$21,MATCH('Darba stundas pa mēnešiem'!$B8,Slodze!$A$5:$A$21,0),COLUMN(Slodze!J2)),0)</f>
        <v>0</v>
      </c>
      <c r="O8" s="32">
        <f t="array" ref="O8">IFERROR(INDEX(Slodze!$C$5:$AX$21,MATCH('Darba stundas pa mēnešiem'!$B8,Slodze!$A$5:$A$21,0),COLUMN(Slodze!K2)),0)</f>
        <v>0</v>
      </c>
      <c r="P8" s="33">
        <f t="array" ref="P8">IFERROR(INDEX(Slodze!$C$5:$AX$21,MATCH('Darba stundas pa mēnešiem'!$B8,Slodze!$A$5:$A$21,0),COLUMN(Slodze!L2)),0)</f>
        <v>0</v>
      </c>
      <c r="Q8" s="31">
        <f t="array" ref="Q8">IFERROR(INDEX(Slodze!$C$5:$AX$21,MATCH('Darba stundas pa mēnešiem'!$B8,Slodze!$A$5:$A$21,0),COLUMN(Slodze!M2)),0)</f>
        <v>0</v>
      </c>
      <c r="R8" s="32">
        <f t="array" ref="R8">IFERROR(INDEX(Slodze!$C$5:$AX$21,MATCH('Darba stundas pa mēnešiem'!$B8,Slodze!$A$5:$A$21,0),COLUMN(Slodze!N2)),0)</f>
        <v>0</v>
      </c>
      <c r="S8" s="32">
        <f t="array" ref="S8">IFERROR(INDEX(Slodze!$C$5:$AX$21,MATCH('Darba stundas pa mēnešiem'!$B8,Slodze!$A$5:$A$21,0),COLUMN(Slodze!O2)),0)</f>
        <v>0</v>
      </c>
      <c r="T8" s="33">
        <f t="array" ref="T8">IFERROR(INDEX(Slodze!$C$5:$AX$21,MATCH('Darba stundas pa mēnešiem'!$B8,Slodze!$A$5:$A$21,0),COLUMN(Slodze!P2)),0)</f>
        <v>0</v>
      </c>
      <c r="U8" s="31">
        <f t="array" ref="U8">IFERROR(INDEX(Slodze!$C$5:$AX$21,MATCH('Darba stundas pa mēnešiem'!$B8,Slodze!$A$5:$A$21,0),COLUMN(Slodze!Q2)),0)</f>
        <v>0</v>
      </c>
      <c r="V8" s="32">
        <f t="array" ref="V8">IFERROR(INDEX(Slodze!$C$5:$AX$21,MATCH('Darba stundas pa mēnešiem'!$B8,Slodze!$A$5:$A$21,0),COLUMN(Slodze!R2)),0)</f>
        <v>0</v>
      </c>
      <c r="W8" s="32">
        <f t="array" ref="W8">IFERROR(INDEX(Slodze!$C$5:$AX$21,MATCH('Darba stundas pa mēnešiem'!$B8,Slodze!$A$5:$A$21,0),COLUMN(Slodze!S2)),0)</f>
        <v>0</v>
      </c>
      <c r="X8" s="33">
        <f t="array" ref="X8">IFERROR(INDEX(Slodze!$C$5:$AX$21,MATCH('Darba stundas pa mēnešiem'!$B8,Slodze!$A$5:$A$21,0),COLUMN(Slodze!T2)),0)</f>
        <v>0</v>
      </c>
      <c r="Y8" s="31">
        <f t="array" ref="Y8">IFERROR(INDEX(Slodze!$C$5:$AX$21,MATCH('Darba stundas pa mēnešiem'!$B8,Slodze!$A$5:$A$21,0),COLUMN(Slodze!U2)),0)</f>
        <v>0</v>
      </c>
      <c r="Z8" s="32">
        <f t="array" ref="Z8">IFERROR(INDEX(Slodze!$C$5:$AX$21,MATCH('Darba stundas pa mēnešiem'!$B8,Slodze!$A$5:$A$21,0),COLUMN(Slodze!V2)),0)</f>
        <v>0</v>
      </c>
      <c r="AA8" s="32">
        <f t="array" ref="AA8">IFERROR(INDEX(Slodze!$C$5:$AX$21,MATCH('Darba stundas pa mēnešiem'!$B8,Slodze!$A$5:$A$21,0),COLUMN(Slodze!W2)),0)</f>
        <v>0</v>
      </c>
      <c r="AB8" s="33">
        <f t="array" ref="AB8">IFERROR(INDEX(Slodze!$C$5:$AX$21,MATCH('Darba stundas pa mēnešiem'!$B8,Slodze!$A$5:$A$21,0),COLUMN(Slodze!X2)),0)</f>
        <v>0</v>
      </c>
      <c r="AC8" s="31">
        <f t="array" ref="AC8">IFERROR(INDEX(Slodze!$C$5:$AX$21,MATCH('Darba stundas pa mēnešiem'!$B8,Slodze!$A$5:$A$21,0),COLUMN(Slodze!Y2)),0)</f>
        <v>0</v>
      </c>
      <c r="AD8" s="32">
        <f t="array" ref="AD8">IFERROR(INDEX(Slodze!$C$5:$AX$21,MATCH('Darba stundas pa mēnešiem'!$B8,Slodze!$A$5:$A$21,0),COLUMN(Slodze!Z2)),0)</f>
        <v>0</v>
      </c>
      <c r="AE8" s="32">
        <f t="array" ref="AE8">IFERROR(INDEX(Slodze!$C$5:$AX$21,MATCH('Darba stundas pa mēnešiem'!$B8,Slodze!$A$5:$A$21,0),COLUMN(Slodze!AA2)),0)</f>
        <v>0</v>
      </c>
      <c r="AF8" s="33">
        <f t="array" ref="AF8">IFERROR(INDEX(Slodze!$C$5:$AX$21,MATCH('Darba stundas pa mēnešiem'!$B8,Slodze!$A$5:$A$21,0),COLUMN(Slodze!AB2)),0)</f>
        <v>0</v>
      </c>
      <c r="AG8" s="31">
        <f t="array" ref="AG8">IFERROR(INDEX(Slodze!$C$5:$AX$21,MATCH('Darba stundas pa mēnešiem'!$B8,Slodze!$A$5:$A$21,0),COLUMN(Slodze!AC2)),0)</f>
        <v>0</v>
      </c>
      <c r="AH8" s="32">
        <f t="array" ref="AH8">IFERROR(INDEX(Slodze!$C$5:$AX$21,MATCH('Darba stundas pa mēnešiem'!$B8,Slodze!$A$5:$A$21,0),COLUMN(Slodze!AD2)),0)</f>
        <v>0</v>
      </c>
      <c r="AI8" s="32">
        <f t="array" ref="AI8">IFERROR(INDEX(Slodze!$C$5:$AX$21,MATCH('Darba stundas pa mēnešiem'!$B8,Slodze!$A$5:$A$21,0),COLUMN(Slodze!AE2)),0)</f>
        <v>0</v>
      </c>
      <c r="AJ8" s="33">
        <f t="array" ref="AJ8">IFERROR(INDEX(Slodze!$C$5:$AX$21,MATCH('Darba stundas pa mēnešiem'!$B8,Slodze!$A$5:$A$21,0),COLUMN(Slodze!AF2)),0)</f>
        <v>0</v>
      </c>
      <c r="AK8" s="31">
        <f t="array" ref="AK8">IFERROR(INDEX(Slodze!$C$5:$AX$21,MATCH('Darba stundas pa mēnešiem'!$B8,Slodze!$A$5:$A$21,0),COLUMN(Slodze!AG2)),0)</f>
        <v>0</v>
      </c>
      <c r="AL8" s="32">
        <f t="array" ref="AL8">IFERROR(INDEX(Slodze!$C$5:$AX$21,MATCH('Darba stundas pa mēnešiem'!$B8,Slodze!$A$5:$A$21,0),COLUMN(Slodze!AH2)),0)</f>
        <v>0</v>
      </c>
      <c r="AM8" s="32">
        <f t="array" ref="AM8">IFERROR(INDEX(Slodze!$C$5:$AX$21,MATCH('Darba stundas pa mēnešiem'!$B8,Slodze!$A$5:$A$21,0),COLUMN(Slodze!AI2)),0)</f>
        <v>0</v>
      </c>
      <c r="AN8" s="33">
        <f t="array" ref="AN8">IFERROR(INDEX(Slodze!$C$5:$AX$21,MATCH('Darba stundas pa mēnešiem'!$B8,Slodze!$A$5:$A$21,0),COLUMN(Slodze!AJ2)),0)</f>
        <v>0</v>
      </c>
      <c r="AO8" s="31">
        <f t="array" ref="AO8">IFERROR(INDEX(Slodze!$C$5:$AX$21,MATCH('Darba stundas pa mēnešiem'!$B8,Slodze!$A$5:$A$21,0),COLUMN(Slodze!AK2)),0)</f>
        <v>0</v>
      </c>
      <c r="AP8" s="32">
        <f t="array" ref="AP8">IFERROR(INDEX(Slodze!$C$5:$AX$21,MATCH('Darba stundas pa mēnešiem'!$B8,Slodze!$A$5:$A$21,0),COLUMN(Slodze!AL2)),0)</f>
        <v>0</v>
      </c>
      <c r="AQ8" s="32">
        <f t="array" ref="AQ8">IFERROR(INDEX(Slodze!$C$5:$AX$21,MATCH('Darba stundas pa mēnešiem'!$B8,Slodze!$A$5:$A$21,0),COLUMN(Slodze!AM2)),0)</f>
        <v>0</v>
      </c>
      <c r="AR8" s="33">
        <f t="array" ref="AR8">IFERROR(INDEX(Slodze!$C$5:$AX$21,MATCH('Darba stundas pa mēnešiem'!$B8,Slodze!$A$5:$A$21,0),COLUMN(Slodze!AN2)),0)</f>
        <v>0</v>
      </c>
      <c r="AS8" s="31">
        <f t="array" ref="AS8">IFERROR(INDEX(Slodze!$C$5:$AX$21,MATCH('Darba stundas pa mēnešiem'!$B8,Slodze!$A$5:$A$21,0),COLUMN(Slodze!AO2)),0)</f>
        <v>0</v>
      </c>
      <c r="AT8" s="32">
        <f t="array" ref="AT8">IFERROR(INDEX(Slodze!$C$5:$AX$21,MATCH('Darba stundas pa mēnešiem'!$B8,Slodze!$A$5:$A$21,0),COLUMN(Slodze!AP2)),0)</f>
        <v>0</v>
      </c>
      <c r="AU8" s="32">
        <f t="array" ref="AU8">IFERROR(INDEX(Slodze!$C$5:$AX$21,MATCH('Darba stundas pa mēnešiem'!$B8,Slodze!$A$5:$A$21,0),COLUMN(Slodze!AQ2)),0)</f>
        <v>0</v>
      </c>
      <c r="AV8" s="33">
        <f t="array" ref="AV8">IFERROR(INDEX(Slodze!$C$5:$AX$21,MATCH('Darba stundas pa mēnešiem'!$B8,Slodze!$A$5:$A$21,0),COLUMN(Slodze!AR2)),0)</f>
        <v>0</v>
      </c>
      <c r="AW8" s="31">
        <f t="array" ref="AW8">IFERROR(INDEX(Slodze!$C$5:$AX$21,MATCH('Darba stundas pa mēnešiem'!$B8,Slodze!$A$5:$A$21,0),COLUMN(Slodze!AS2)),0)</f>
        <v>0</v>
      </c>
      <c r="AX8" s="32">
        <f t="array" ref="AX8">IFERROR(INDEX(Slodze!$C$5:$AX$21,MATCH('Darba stundas pa mēnešiem'!$B8,Slodze!$A$5:$A$21,0),COLUMN(Slodze!AT2)),0)</f>
        <v>0</v>
      </c>
      <c r="AY8" s="32">
        <f t="array" ref="AY8">IFERROR(INDEX(Slodze!$C$5:$AX$21,MATCH('Darba stundas pa mēnešiem'!$B8,Slodze!$A$5:$A$21,0),COLUMN(Slodze!AU2)),0)</f>
        <v>0</v>
      </c>
      <c r="AZ8" s="33">
        <f t="array" ref="AZ8">IFERROR(INDEX(Slodze!$C$5:$AX$21,MATCH('Darba stundas pa mēnešiem'!$B8,Slodze!$A$5:$A$21,0),COLUMN(Slodze!AV2)),0)</f>
        <v>0</v>
      </c>
    </row>
    <row r="9" spans="1:52">
      <c r="A9" s="3" t="s">
        <v>25</v>
      </c>
      <c r="B9" s="30" t="e">
        <v>#REF!</v>
      </c>
      <c r="C9" s="30" t="e">
        <v>#REF!</v>
      </c>
      <c r="D9" s="26" t="e">
        <f>'Grupu mācību Pasākumi'!B5</f>
        <v>#REF!</v>
      </c>
      <c r="E9" s="31">
        <f t="array" ref="E9">IFERROR(INDEX(Slodze!$C$5:$AX$21,MATCH('Darba stundas pa mēnešiem'!$B9,Slodze!$A$5:$A$21,0),COLUMN(Slodze!A3)),0)</f>
        <v>0</v>
      </c>
      <c r="F9" s="32">
        <f t="array" ref="F9">IFERROR(INDEX(Slodze!$C$5:$AX$21,MATCH('Darba stundas pa mēnešiem'!$B9,Slodze!$A$5:$A$21,0),COLUMN(Slodze!B3)),0)</f>
        <v>0</v>
      </c>
      <c r="G9" s="32">
        <f t="array" ref="G9">IFERROR(INDEX(Slodze!$C$5:$AX$21,MATCH('Darba stundas pa mēnešiem'!$B9,Slodze!$A$5:$A$21,0),COLUMN(Slodze!C3)),0)</f>
        <v>0</v>
      </c>
      <c r="H9" s="33">
        <f t="array" ref="H9">IFERROR(INDEX(Slodze!$C$5:$AX$21,MATCH('Darba stundas pa mēnešiem'!$B9,Slodze!$A$5:$A$21,0),COLUMN(Slodze!D3)),0)</f>
        <v>0</v>
      </c>
      <c r="I9" s="31">
        <f t="array" ref="I9">IFERROR(INDEX(Slodze!$C$5:$AX$21,MATCH('Darba stundas pa mēnešiem'!$B9,Slodze!$A$5:$A$21,0),COLUMN(Slodze!E3)),0)</f>
        <v>0</v>
      </c>
      <c r="J9" s="32">
        <f t="array" ref="J9">IFERROR(INDEX(Slodze!$C$5:$AX$21,MATCH('Darba stundas pa mēnešiem'!$B9,Slodze!$A$5:$A$21,0),COLUMN(Slodze!F3)),0)</f>
        <v>0</v>
      </c>
      <c r="K9" s="32">
        <f t="array" ref="K9">IFERROR(INDEX(Slodze!$C$5:$AX$21,MATCH('Darba stundas pa mēnešiem'!$B9,Slodze!$A$5:$A$21,0),COLUMN(Slodze!G3)),0)</f>
        <v>0</v>
      </c>
      <c r="L9" s="33">
        <f t="array" ref="L9">IFERROR(INDEX(Slodze!$C$5:$AX$21,MATCH('Darba stundas pa mēnešiem'!$B9,Slodze!$A$5:$A$21,0),COLUMN(Slodze!H3)),0)</f>
        <v>0</v>
      </c>
      <c r="M9" s="31">
        <f t="array" ref="M9">IFERROR(INDEX(Slodze!$C$5:$AX$21,MATCH('Darba stundas pa mēnešiem'!$B9,Slodze!$A$5:$A$21,0),COLUMN(Slodze!I3)),0)</f>
        <v>0</v>
      </c>
      <c r="N9" s="32">
        <f t="array" ref="N9">IFERROR(INDEX(Slodze!$C$5:$AX$21,MATCH('Darba stundas pa mēnešiem'!$B9,Slodze!$A$5:$A$21,0),COLUMN(Slodze!J3)),0)</f>
        <v>0</v>
      </c>
      <c r="O9" s="32">
        <f t="array" ref="O9">IFERROR(INDEX(Slodze!$C$5:$AX$21,MATCH('Darba stundas pa mēnešiem'!$B9,Slodze!$A$5:$A$21,0),COLUMN(Slodze!K3)),0)</f>
        <v>0</v>
      </c>
      <c r="P9" s="33">
        <f t="array" ref="P9">IFERROR(INDEX(Slodze!$C$5:$AX$21,MATCH('Darba stundas pa mēnešiem'!$B9,Slodze!$A$5:$A$21,0),COLUMN(Slodze!L3)),0)</f>
        <v>0</v>
      </c>
      <c r="Q9" s="31">
        <f t="array" ref="Q9">IFERROR(INDEX(Slodze!$C$5:$AX$21,MATCH('Darba stundas pa mēnešiem'!$B9,Slodze!$A$5:$A$21,0),COLUMN(Slodze!M3)),0)</f>
        <v>0</v>
      </c>
      <c r="R9" s="32">
        <f t="array" ref="R9">IFERROR(INDEX(Slodze!$C$5:$AX$21,MATCH('Darba stundas pa mēnešiem'!$B9,Slodze!$A$5:$A$21,0),COLUMN(Slodze!N3)),0)</f>
        <v>0</v>
      </c>
      <c r="S9" s="32">
        <f t="array" ref="S9">IFERROR(INDEX(Slodze!$C$5:$AX$21,MATCH('Darba stundas pa mēnešiem'!$B9,Slodze!$A$5:$A$21,0),COLUMN(Slodze!O3)),0)</f>
        <v>0</v>
      </c>
      <c r="T9" s="33">
        <f t="array" ref="T9">IFERROR(INDEX(Slodze!$C$5:$AX$21,MATCH('Darba stundas pa mēnešiem'!$B9,Slodze!$A$5:$A$21,0),COLUMN(Slodze!P3)),0)</f>
        <v>0</v>
      </c>
      <c r="U9" s="31">
        <f t="array" ref="U9">IFERROR(INDEX(Slodze!$C$5:$AX$21,MATCH('Darba stundas pa mēnešiem'!$B9,Slodze!$A$5:$A$21,0),COLUMN(Slodze!Q3)),0)</f>
        <v>0</v>
      </c>
      <c r="V9" s="32">
        <f t="array" ref="V9">IFERROR(INDEX(Slodze!$C$5:$AX$21,MATCH('Darba stundas pa mēnešiem'!$B9,Slodze!$A$5:$A$21,0),COLUMN(Slodze!R3)),0)</f>
        <v>0</v>
      </c>
      <c r="W9" s="32">
        <f t="array" ref="W9">IFERROR(INDEX(Slodze!$C$5:$AX$21,MATCH('Darba stundas pa mēnešiem'!$B9,Slodze!$A$5:$A$21,0),COLUMN(Slodze!S3)),0)</f>
        <v>0</v>
      </c>
      <c r="X9" s="33">
        <f t="array" ref="X9">IFERROR(INDEX(Slodze!$C$5:$AX$21,MATCH('Darba stundas pa mēnešiem'!$B9,Slodze!$A$5:$A$21,0),COLUMN(Slodze!T3)),0)</f>
        <v>0</v>
      </c>
      <c r="Y9" s="31">
        <f t="array" ref="Y9">IFERROR(INDEX(Slodze!$C$5:$AX$21,MATCH('Darba stundas pa mēnešiem'!$B9,Slodze!$A$5:$A$21,0),COLUMN(Slodze!U3)),0)</f>
        <v>0</v>
      </c>
      <c r="Z9" s="32">
        <f t="array" ref="Z9">IFERROR(INDEX(Slodze!$C$5:$AX$21,MATCH('Darba stundas pa mēnešiem'!$B9,Slodze!$A$5:$A$21,0),COLUMN(Slodze!V3)),0)</f>
        <v>0</v>
      </c>
      <c r="AA9" s="32">
        <f t="array" ref="AA9">IFERROR(INDEX(Slodze!$C$5:$AX$21,MATCH('Darba stundas pa mēnešiem'!$B9,Slodze!$A$5:$A$21,0),COLUMN(Slodze!W3)),0)</f>
        <v>0</v>
      </c>
      <c r="AB9" s="33">
        <f t="array" ref="AB9">IFERROR(INDEX(Slodze!$C$5:$AX$21,MATCH('Darba stundas pa mēnešiem'!$B9,Slodze!$A$5:$A$21,0),COLUMN(Slodze!X3)),0)</f>
        <v>0</v>
      </c>
      <c r="AC9" s="31">
        <f t="array" ref="AC9">IFERROR(INDEX(Slodze!$C$5:$AX$21,MATCH('Darba stundas pa mēnešiem'!$B9,Slodze!$A$5:$A$21,0),COLUMN(Slodze!Y3)),0)</f>
        <v>0</v>
      </c>
      <c r="AD9" s="32">
        <f t="array" ref="AD9">IFERROR(INDEX(Slodze!$C$5:$AX$21,MATCH('Darba stundas pa mēnešiem'!$B9,Slodze!$A$5:$A$21,0),COLUMN(Slodze!Z3)),0)</f>
        <v>0</v>
      </c>
      <c r="AE9" s="32">
        <f t="array" ref="AE9">IFERROR(INDEX(Slodze!$C$5:$AX$21,MATCH('Darba stundas pa mēnešiem'!$B9,Slodze!$A$5:$A$21,0),COLUMN(Slodze!AA3)),0)</f>
        <v>0</v>
      </c>
      <c r="AF9" s="33">
        <f t="array" ref="AF9">IFERROR(INDEX(Slodze!$C$5:$AX$21,MATCH('Darba stundas pa mēnešiem'!$B9,Slodze!$A$5:$A$21,0),COLUMN(Slodze!AB3)),0)</f>
        <v>0</v>
      </c>
      <c r="AG9" s="31">
        <f t="array" ref="AG9">IFERROR(INDEX(Slodze!$C$5:$AX$21,MATCH('Darba stundas pa mēnešiem'!$B9,Slodze!$A$5:$A$21,0),COLUMN(Slodze!AC3)),0)</f>
        <v>0</v>
      </c>
      <c r="AH9" s="32">
        <f t="array" ref="AH9">IFERROR(INDEX(Slodze!$C$5:$AX$21,MATCH('Darba stundas pa mēnešiem'!$B9,Slodze!$A$5:$A$21,0),COLUMN(Slodze!AD3)),0)</f>
        <v>0</v>
      </c>
      <c r="AI9" s="32">
        <f t="array" ref="AI9">IFERROR(INDEX(Slodze!$C$5:$AX$21,MATCH('Darba stundas pa mēnešiem'!$B9,Slodze!$A$5:$A$21,0),COLUMN(Slodze!AE3)),0)</f>
        <v>0</v>
      </c>
      <c r="AJ9" s="33">
        <f t="array" ref="AJ9">IFERROR(INDEX(Slodze!$C$5:$AX$21,MATCH('Darba stundas pa mēnešiem'!$B9,Slodze!$A$5:$A$21,0),COLUMN(Slodze!AF3)),0)</f>
        <v>0</v>
      </c>
      <c r="AK9" s="31">
        <f t="array" ref="AK9">IFERROR(INDEX(Slodze!$C$5:$AX$21,MATCH('Darba stundas pa mēnešiem'!$B9,Slodze!$A$5:$A$21,0),COLUMN(Slodze!AG3)),0)</f>
        <v>0</v>
      </c>
      <c r="AL9" s="32">
        <f t="array" ref="AL9">IFERROR(INDEX(Slodze!$C$5:$AX$21,MATCH('Darba stundas pa mēnešiem'!$B9,Slodze!$A$5:$A$21,0),COLUMN(Slodze!AH3)),0)</f>
        <v>0</v>
      </c>
      <c r="AM9" s="32">
        <f t="array" ref="AM9">IFERROR(INDEX(Slodze!$C$5:$AX$21,MATCH('Darba stundas pa mēnešiem'!$B9,Slodze!$A$5:$A$21,0),COLUMN(Slodze!AI3)),0)</f>
        <v>0</v>
      </c>
      <c r="AN9" s="33">
        <f t="array" ref="AN9">IFERROR(INDEX(Slodze!$C$5:$AX$21,MATCH('Darba stundas pa mēnešiem'!$B9,Slodze!$A$5:$A$21,0),COLUMN(Slodze!AJ3)),0)</f>
        <v>0</v>
      </c>
      <c r="AO9" s="31">
        <f t="array" ref="AO9">IFERROR(INDEX(Slodze!$C$5:$AX$21,MATCH('Darba stundas pa mēnešiem'!$B9,Slodze!$A$5:$A$21,0),COLUMN(Slodze!AK3)),0)</f>
        <v>0</v>
      </c>
      <c r="AP9" s="32">
        <f t="array" ref="AP9">IFERROR(INDEX(Slodze!$C$5:$AX$21,MATCH('Darba stundas pa mēnešiem'!$B9,Slodze!$A$5:$A$21,0),COLUMN(Slodze!AL3)),0)</f>
        <v>0</v>
      </c>
      <c r="AQ9" s="32">
        <f t="array" ref="AQ9">IFERROR(INDEX(Slodze!$C$5:$AX$21,MATCH('Darba stundas pa mēnešiem'!$B9,Slodze!$A$5:$A$21,0),COLUMN(Slodze!AM3)),0)</f>
        <v>0</v>
      </c>
      <c r="AR9" s="33">
        <f t="array" ref="AR9">IFERROR(INDEX(Slodze!$C$5:$AX$21,MATCH('Darba stundas pa mēnešiem'!$B9,Slodze!$A$5:$A$21,0),COLUMN(Slodze!AN3)),0)</f>
        <v>0</v>
      </c>
      <c r="AS9" s="31">
        <f t="array" ref="AS9">IFERROR(INDEX(Slodze!$C$5:$AX$21,MATCH('Darba stundas pa mēnešiem'!$B9,Slodze!$A$5:$A$21,0),COLUMN(Slodze!AO3)),0)</f>
        <v>0</v>
      </c>
      <c r="AT9" s="32">
        <f t="array" ref="AT9">IFERROR(INDEX(Slodze!$C$5:$AX$21,MATCH('Darba stundas pa mēnešiem'!$B9,Slodze!$A$5:$A$21,0),COLUMN(Slodze!AP3)),0)</f>
        <v>0</v>
      </c>
      <c r="AU9" s="32">
        <f t="array" ref="AU9">IFERROR(INDEX(Slodze!$C$5:$AX$21,MATCH('Darba stundas pa mēnešiem'!$B9,Slodze!$A$5:$A$21,0),COLUMN(Slodze!AQ3)),0)</f>
        <v>0</v>
      </c>
      <c r="AV9" s="33">
        <f t="array" ref="AV9">IFERROR(INDEX(Slodze!$C$5:$AX$21,MATCH('Darba stundas pa mēnešiem'!$B9,Slodze!$A$5:$A$21,0),COLUMN(Slodze!AR3)),0)</f>
        <v>0</v>
      </c>
      <c r="AW9" s="31">
        <f t="array" ref="AW9">IFERROR(INDEX(Slodze!$C$5:$AX$21,MATCH('Darba stundas pa mēnešiem'!$B9,Slodze!$A$5:$A$21,0),COLUMN(Slodze!AS3)),0)</f>
        <v>0</v>
      </c>
      <c r="AX9" s="32">
        <f t="array" ref="AX9">IFERROR(INDEX(Slodze!$C$5:$AX$21,MATCH('Darba stundas pa mēnešiem'!$B9,Slodze!$A$5:$A$21,0),COLUMN(Slodze!AT3)),0)</f>
        <v>0</v>
      </c>
      <c r="AY9" s="32">
        <f t="array" ref="AY9">IFERROR(INDEX(Slodze!$C$5:$AX$21,MATCH('Darba stundas pa mēnešiem'!$B9,Slodze!$A$5:$A$21,0),COLUMN(Slodze!AU3)),0)</f>
        <v>0</v>
      </c>
      <c r="AZ9" s="33">
        <f t="array" ref="AZ9">IFERROR(INDEX(Slodze!$C$5:$AX$21,MATCH('Darba stundas pa mēnešiem'!$B9,Slodze!$A$5:$A$21,0),COLUMN(Slodze!AV3)),0)</f>
        <v>0</v>
      </c>
    </row>
    <row r="10" spans="1:52">
      <c r="A10" s="3" t="s">
        <v>27</v>
      </c>
      <c r="B10" s="30" t="e">
        <v>#REF!</v>
      </c>
      <c r="C10" s="30" t="e">
        <v>#REF!</v>
      </c>
      <c r="D10" s="26" t="e">
        <f>'Grupu mācību Pasākumi'!B6</f>
        <v>#REF!</v>
      </c>
      <c r="E10" s="31">
        <f t="array" ref="E10">IFERROR(INDEX(Slodze!$C$5:$AX$21,MATCH('Darba stundas pa mēnešiem'!$B10,Slodze!$A$5:$A$21,0),COLUMN(Slodze!A4)),0)</f>
        <v>0</v>
      </c>
      <c r="F10" s="32">
        <f t="array" ref="F10">IFERROR(INDEX(Slodze!$C$5:$AX$21,MATCH('Darba stundas pa mēnešiem'!$B10,Slodze!$A$5:$A$21,0),COLUMN(Slodze!B4)),0)</f>
        <v>0</v>
      </c>
      <c r="G10" s="32">
        <f t="array" ref="G10">IFERROR(INDEX(Slodze!$C$5:$AX$21,MATCH('Darba stundas pa mēnešiem'!$B10,Slodze!$A$5:$A$21,0),COLUMN(Slodze!C4)),0)</f>
        <v>0</v>
      </c>
      <c r="H10" s="33">
        <f t="array" ref="H10">IFERROR(INDEX(Slodze!$C$5:$AX$21,MATCH('Darba stundas pa mēnešiem'!$B10,Slodze!$A$5:$A$21,0),COLUMN(Slodze!D4)),0)</f>
        <v>0</v>
      </c>
      <c r="I10" s="31">
        <f t="array" ref="I10">IFERROR(INDEX(Slodze!$C$5:$AX$21,MATCH('Darba stundas pa mēnešiem'!$B10,Slodze!$A$5:$A$21,0),COLUMN(Slodze!E4)),0)</f>
        <v>0</v>
      </c>
      <c r="J10" s="32">
        <f t="array" ref="J10">IFERROR(INDEX(Slodze!$C$5:$AX$21,MATCH('Darba stundas pa mēnešiem'!$B10,Slodze!$A$5:$A$21,0),COLUMN(Slodze!F4)),0)</f>
        <v>0</v>
      </c>
      <c r="K10" s="32">
        <f t="array" ref="K10">IFERROR(INDEX(Slodze!$C$5:$AX$21,MATCH('Darba stundas pa mēnešiem'!$B10,Slodze!$A$5:$A$21,0),COLUMN(Slodze!G4)),0)</f>
        <v>0</v>
      </c>
      <c r="L10" s="33">
        <f t="array" ref="L10">IFERROR(INDEX(Slodze!$C$5:$AX$21,MATCH('Darba stundas pa mēnešiem'!$B10,Slodze!$A$5:$A$21,0),COLUMN(Slodze!H4)),0)</f>
        <v>0</v>
      </c>
      <c r="M10" s="31">
        <f t="array" ref="M10">IFERROR(INDEX(Slodze!$C$5:$AX$21,MATCH('Darba stundas pa mēnešiem'!$B10,Slodze!$A$5:$A$21,0),COLUMN(Slodze!I4)),0)</f>
        <v>0</v>
      </c>
      <c r="N10" s="32">
        <f t="array" ref="N10">IFERROR(INDEX(Slodze!$C$5:$AX$21,MATCH('Darba stundas pa mēnešiem'!$B10,Slodze!$A$5:$A$21,0),COLUMN(Slodze!J4)),0)</f>
        <v>0</v>
      </c>
      <c r="O10" s="32">
        <f t="array" ref="O10">IFERROR(INDEX(Slodze!$C$5:$AX$21,MATCH('Darba stundas pa mēnešiem'!$B10,Slodze!$A$5:$A$21,0),COLUMN(Slodze!K4)),0)</f>
        <v>0</v>
      </c>
      <c r="P10" s="33">
        <f t="array" ref="P10">IFERROR(INDEX(Slodze!$C$5:$AX$21,MATCH('Darba stundas pa mēnešiem'!$B10,Slodze!$A$5:$A$21,0),COLUMN(Slodze!L4)),0)</f>
        <v>0</v>
      </c>
      <c r="Q10" s="31">
        <f t="array" ref="Q10">IFERROR(INDEX(Slodze!$C$5:$AX$21,MATCH('Darba stundas pa mēnešiem'!$B10,Slodze!$A$5:$A$21,0),COLUMN(Slodze!M4)),0)</f>
        <v>0</v>
      </c>
      <c r="R10" s="32">
        <f t="array" ref="R10">IFERROR(INDEX(Slodze!$C$5:$AX$21,MATCH('Darba stundas pa mēnešiem'!$B10,Slodze!$A$5:$A$21,0),COLUMN(Slodze!N4)),0)</f>
        <v>0</v>
      </c>
      <c r="S10" s="32">
        <f t="array" ref="S10">IFERROR(INDEX(Slodze!$C$5:$AX$21,MATCH('Darba stundas pa mēnešiem'!$B10,Slodze!$A$5:$A$21,0),COLUMN(Slodze!O4)),0)</f>
        <v>0</v>
      </c>
      <c r="T10" s="33">
        <f t="array" ref="T10">IFERROR(INDEX(Slodze!$C$5:$AX$21,MATCH('Darba stundas pa mēnešiem'!$B10,Slodze!$A$5:$A$21,0),COLUMN(Slodze!P4)),0)</f>
        <v>0</v>
      </c>
      <c r="U10" s="31">
        <f t="array" ref="U10">IFERROR(INDEX(Slodze!$C$5:$AX$21,MATCH('Darba stundas pa mēnešiem'!$B10,Slodze!$A$5:$A$21,0),COLUMN(Slodze!Q4)),0)</f>
        <v>0</v>
      </c>
      <c r="V10" s="32">
        <f t="array" ref="V10">IFERROR(INDEX(Slodze!$C$5:$AX$21,MATCH('Darba stundas pa mēnešiem'!$B10,Slodze!$A$5:$A$21,0),COLUMN(Slodze!R4)),0)</f>
        <v>0</v>
      </c>
      <c r="W10" s="32">
        <f t="array" ref="W10">IFERROR(INDEX(Slodze!$C$5:$AX$21,MATCH('Darba stundas pa mēnešiem'!$B10,Slodze!$A$5:$A$21,0),COLUMN(Slodze!S4)),0)</f>
        <v>0</v>
      </c>
      <c r="X10" s="33">
        <f t="array" ref="X10">IFERROR(INDEX(Slodze!$C$5:$AX$21,MATCH('Darba stundas pa mēnešiem'!$B10,Slodze!$A$5:$A$21,0),COLUMN(Slodze!T4)),0)</f>
        <v>0</v>
      </c>
      <c r="Y10" s="31">
        <f t="array" ref="Y10">IFERROR(INDEX(Slodze!$C$5:$AX$21,MATCH('Darba stundas pa mēnešiem'!$B10,Slodze!$A$5:$A$21,0),COLUMN(Slodze!U4)),0)</f>
        <v>0</v>
      </c>
      <c r="Z10" s="32">
        <f t="array" ref="Z10">IFERROR(INDEX(Slodze!$C$5:$AX$21,MATCH('Darba stundas pa mēnešiem'!$B10,Slodze!$A$5:$A$21,0),COLUMN(Slodze!V4)),0)</f>
        <v>0</v>
      </c>
      <c r="AA10" s="32">
        <f t="array" ref="AA10">IFERROR(INDEX(Slodze!$C$5:$AX$21,MATCH('Darba stundas pa mēnešiem'!$B10,Slodze!$A$5:$A$21,0),COLUMN(Slodze!W4)),0)</f>
        <v>0</v>
      </c>
      <c r="AB10" s="33">
        <f t="array" ref="AB10">IFERROR(INDEX(Slodze!$C$5:$AX$21,MATCH('Darba stundas pa mēnešiem'!$B10,Slodze!$A$5:$A$21,0),COLUMN(Slodze!X4)),0)</f>
        <v>0</v>
      </c>
      <c r="AC10" s="31">
        <f t="array" ref="AC10">IFERROR(INDEX(Slodze!$C$5:$AX$21,MATCH('Darba stundas pa mēnešiem'!$B10,Slodze!$A$5:$A$21,0),COLUMN(Slodze!Y4)),0)</f>
        <v>0</v>
      </c>
      <c r="AD10" s="32">
        <f t="array" ref="AD10">IFERROR(INDEX(Slodze!$C$5:$AX$21,MATCH('Darba stundas pa mēnešiem'!$B10,Slodze!$A$5:$A$21,0),COLUMN(Slodze!Z4)),0)</f>
        <v>0</v>
      </c>
      <c r="AE10" s="32">
        <f t="array" ref="AE10">IFERROR(INDEX(Slodze!$C$5:$AX$21,MATCH('Darba stundas pa mēnešiem'!$B10,Slodze!$A$5:$A$21,0),COLUMN(Slodze!AA4)),0)</f>
        <v>0</v>
      </c>
      <c r="AF10" s="33">
        <f t="array" ref="AF10">IFERROR(INDEX(Slodze!$C$5:$AX$21,MATCH('Darba stundas pa mēnešiem'!$B10,Slodze!$A$5:$A$21,0),COLUMN(Slodze!AB4)),0)</f>
        <v>0</v>
      </c>
      <c r="AG10" s="31">
        <f t="array" ref="AG10">IFERROR(INDEX(Slodze!$C$5:$AX$21,MATCH('Darba stundas pa mēnešiem'!$B10,Slodze!$A$5:$A$21,0),COLUMN(Slodze!AC4)),0)</f>
        <v>0</v>
      </c>
      <c r="AH10" s="32">
        <f t="array" ref="AH10">IFERROR(INDEX(Slodze!$C$5:$AX$21,MATCH('Darba stundas pa mēnešiem'!$B10,Slodze!$A$5:$A$21,0),COLUMN(Slodze!AD4)),0)</f>
        <v>0</v>
      </c>
      <c r="AI10" s="32">
        <f t="array" ref="AI10">IFERROR(INDEX(Slodze!$C$5:$AX$21,MATCH('Darba stundas pa mēnešiem'!$B10,Slodze!$A$5:$A$21,0),COLUMN(Slodze!AE4)),0)</f>
        <v>0</v>
      </c>
      <c r="AJ10" s="33">
        <f t="array" ref="AJ10">IFERROR(INDEX(Slodze!$C$5:$AX$21,MATCH('Darba stundas pa mēnešiem'!$B10,Slodze!$A$5:$A$21,0),COLUMN(Slodze!AF4)),0)</f>
        <v>0</v>
      </c>
      <c r="AK10" s="31">
        <f t="array" ref="AK10">IFERROR(INDEX(Slodze!$C$5:$AX$21,MATCH('Darba stundas pa mēnešiem'!$B10,Slodze!$A$5:$A$21,0),COLUMN(Slodze!AG4)),0)</f>
        <v>0</v>
      </c>
      <c r="AL10" s="32">
        <f t="array" ref="AL10">IFERROR(INDEX(Slodze!$C$5:$AX$21,MATCH('Darba stundas pa mēnešiem'!$B10,Slodze!$A$5:$A$21,0),COLUMN(Slodze!AH4)),0)</f>
        <v>0</v>
      </c>
      <c r="AM10" s="32">
        <f t="array" ref="AM10">IFERROR(INDEX(Slodze!$C$5:$AX$21,MATCH('Darba stundas pa mēnešiem'!$B10,Slodze!$A$5:$A$21,0),COLUMN(Slodze!AI4)),0)</f>
        <v>0</v>
      </c>
      <c r="AN10" s="33">
        <f t="array" ref="AN10">IFERROR(INDEX(Slodze!$C$5:$AX$21,MATCH('Darba stundas pa mēnešiem'!$B10,Slodze!$A$5:$A$21,0),COLUMN(Slodze!AJ4)),0)</f>
        <v>0</v>
      </c>
      <c r="AO10" s="31">
        <f t="array" ref="AO10">IFERROR(INDEX(Slodze!$C$5:$AX$21,MATCH('Darba stundas pa mēnešiem'!$B10,Slodze!$A$5:$A$21,0),COLUMN(Slodze!AK4)),0)</f>
        <v>0</v>
      </c>
      <c r="AP10" s="32">
        <f t="array" ref="AP10">IFERROR(INDEX(Slodze!$C$5:$AX$21,MATCH('Darba stundas pa mēnešiem'!$B10,Slodze!$A$5:$A$21,0),COLUMN(Slodze!AL4)),0)</f>
        <v>0</v>
      </c>
      <c r="AQ10" s="32">
        <f t="array" ref="AQ10">IFERROR(INDEX(Slodze!$C$5:$AX$21,MATCH('Darba stundas pa mēnešiem'!$B10,Slodze!$A$5:$A$21,0),COLUMN(Slodze!AM4)),0)</f>
        <v>0</v>
      </c>
      <c r="AR10" s="33">
        <f t="array" ref="AR10">IFERROR(INDEX(Slodze!$C$5:$AX$21,MATCH('Darba stundas pa mēnešiem'!$B10,Slodze!$A$5:$A$21,0),COLUMN(Slodze!AN4)),0)</f>
        <v>0</v>
      </c>
      <c r="AS10" s="31">
        <f t="array" ref="AS10">IFERROR(INDEX(Slodze!$C$5:$AX$21,MATCH('Darba stundas pa mēnešiem'!$B10,Slodze!$A$5:$A$21,0),COLUMN(Slodze!AO4)),0)</f>
        <v>0</v>
      </c>
      <c r="AT10" s="32">
        <f t="array" ref="AT10">IFERROR(INDEX(Slodze!$C$5:$AX$21,MATCH('Darba stundas pa mēnešiem'!$B10,Slodze!$A$5:$A$21,0),COLUMN(Slodze!AP4)),0)</f>
        <v>0</v>
      </c>
      <c r="AU10" s="32">
        <f t="array" ref="AU10">IFERROR(INDEX(Slodze!$C$5:$AX$21,MATCH('Darba stundas pa mēnešiem'!$B10,Slodze!$A$5:$A$21,0),COLUMN(Slodze!AQ4)),0)</f>
        <v>0</v>
      </c>
      <c r="AV10" s="33">
        <f t="array" ref="AV10">IFERROR(INDEX(Slodze!$C$5:$AX$21,MATCH('Darba stundas pa mēnešiem'!$B10,Slodze!$A$5:$A$21,0),COLUMN(Slodze!AR4)),0)</f>
        <v>0</v>
      </c>
      <c r="AW10" s="31">
        <f t="array" ref="AW10">IFERROR(INDEX(Slodze!$C$5:$AX$21,MATCH('Darba stundas pa mēnešiem'!$B10,Slodze!$A$5:$A$21,0),COLUMN(Slodze!AS4)),0)</f>
        <v>0</v>
      </c>
      <c r="AX10" s="32">
        <f t="array" ref="AX10">IFERROR(INDEX(Slodze!$C$5:$AX$21,MATCH('Darba stundas pa mēnešiem'!$B10,Slodze!$A$5:$A$21,0),COLUMN(Slodze!AT4)),0)</f>
        <v>0</v>
      </c>
      <c r="AY10" s="32">
        <f t="array" ref="AY10">IFERROR(INDEX(Slodze!$C$5:$AX$21,MATCH('Darba stundas pa mēnešiem'!$B10,Slodze!$A$5:$A$21,0),COLUMN(Slodze!AU4)),0)</f>
        <v>0</v>
      </c>
      <c r="AZ10" s="33">
        <f t="array" ref="AZ10">IFERROR(INDEX(Slodze!$C$5:$AX$21,MATCH('Darba stundas pa mēnešiem'!$B10,Slodze!$A$5:$A$21,0),COLUMN(Slodze!AV4)),0)</f>
        <v>0</v>
      </c>
    </row>
    <row r="11" spans="1:52">
      <c r="A11" s="3" t="s">
        <v>28</v>
      </c>
      <c r="B11" s="30" t="e">
        <v>#REF!</v>
      </c>
      <c r="C11" s="30" t="e">
        <v>#REF!</v>
      </c>
      <c r="D11" s="26" t="e">
        <f>'Grupu mācību Pasākumi'!B7</f>
        <v>#REF!</v>
      </c>
      <c r="E11" s="31">
        <f t="array" ref="E11">IFERROR(INDEX(Slodze!$C$5:$AX$21,MATCH('Darba stundas pa mēnešiem'!$B11,Slodze!$A$5:$A$21,0),COLUMN(Slodze!A5)),0)</f>
        <v>0</v>
      </c>
      <c r="F11" s="32">
        <f t="array" ref="F11">IFERROR(INDEX(Slodze!$C$5:$AX$21,MATCH('Darba stundas pa mēnešiem'!$B11,Slodze!$A$5:$A$21,0),COLUMN(Slodze!B5)),0)</f>
        <v>0</v>
      </c>
      <c r="G11" s="32">
        <f t="array" ref="G11">IFERROR(INDEX(Slodze!$C$5:$AX$21,MATCH('Darba stundas pa mēnešiem'!$B11,Slodze!$A$5:$A$21,0),COLUMN(Slodze!C5)),0)</f>
        <v>0</v>
      </c>
      <c r="H11" s="33">
        <f t="array" ref="H11">IFERROR(INDEX(Slodze!$C$5:$AX$21,MATCH('Darba stundas pa mēnešiem'!$B11,Slodze!$A$5:$A$21,0),COLUMN(Slodze!D5)),0)</f>
        <v>0</v>
      </c>
      <c r="I11" s="31">
        <f t="array" ref="I11">IFERROR(INDEX(Slodze!$C$5:$AX$21,MATCH('Darba stundas pa mēnešiem'!$B11,Slodze!$A$5:$A$21,0),COLUMN(Slodze!E5)),0)</f>
        <v>0</v>
      </c>
      <c r="J11" s="32">
        <f t="array" ref="J11">IFERROR(INDEX(Slodze!$C$5:$AX$21,MATCH('Darba stundas pa mēnešiem'!$B11,Slodze!$A$5:$A$21,0),COLUMN(Slodze!F5)),0)</f>
        <v>0</v>
      </c>
      <c r="K11" s="32">
        <f t="array" ref="K11">IFERROR(INDEX(Slodze!$C$5:$AX$21,MATCH('Darba stundas pa mēnešiem'!$B11,Slodze!$A$5:$A$21,0),COLUMN(Slodze!G5)),0)</f>
        <v>0</v>
      </c>
      <c r="L11" s="33">
        <f t="array" ref="L11">IFERROR(INDEX(Slodze!$C$5:$AX$21,MATCH('Darba stundas pa mēnešiem'!$B11,Slodze!$A$5:$A$21,0),COLUMN(Slodze!H5)),0)</f>
        <v>0</v>
      </c>
      <c r="M11" s="31">
        <f t="array" ref="M11">IFERROR(INDEX(Slodze!$C$5:$AX$21,MATCH('Darba stundas pa mēnešiem'!$B11,Slodze!$A$5:$A$21,0),COLUMN(Slodze!I5)),0)</f>
        <v>0</v>
      </c>
      <c r="N11" s="32">
        <f t="array" ref="N11">IFERROR(INDEX(Slodze!$C$5:$AX$21,MATCH('Darba stundas pa mēnešiem'!$B11,Slodze!$A$5:$A$21,0),COLUMN(Slodze!J5)),0)</f>
        <v>0</v>
      </c>
      <c r="O11" s="32">
        <f t="array" ref="O11">IFERROR(INDEX(Slodze!$C$5:$AX$21,MATCH('Darba stundas pa mēnešiem'!$B11,Slodze!$A$5:$A$21,0),COLUMN(Slodze!K5)),0)</f>
        <v>0</v>
      </c>
      <c r="P11" s="33">
        <f t="array" ref="P11">IFERROR(INDEX(Slodze!$C$5:$AX$21,MATCH('Darba stundas pa mēnešiem'!$B11,Slodze!$A$5:$A$21,0),COLUMN(Slodze!L5)),0)</f>
        <v>0</v>
      </c>
      <c r="Q11" s="31">
        <f t="array" ref="Q11">IFERROR(INDEX(Slodze!$C$5:$AX$21,MATCH('Darba stundas pa mēnešiem'!$B11,Slodze!$A$5:$A$21,0),COLUMN(Slodze!M5)),0)</f>
        <v>0</v>
      </c>
      <c r="R11" s="32">
        <f t="array" ref="R11">IFERROR(INDEX(Slodze!$C$5:$AX$21,MATCH('Darba stundas pa mēnešiem'!$B11,Slodze!$A$5:$A$21,0),COLUMN(Slodze!N5)),0)</f>
        <v>0</v>
      </c>
      <c r="S11" s="32">
        <f t="array" ref="S11">IFERROR(INDEX(Slodze!$C$5:$AX$21,MATCH('Darba stundas pa mēnešiem'!$B11,Slodze!$A$5:$A$21,0),COLUMN(Slodze!O5)),0)</f>
        <v>0</v>
      </c>
      <c r="T11" s="33">
        <f t="array" ref="T11">IFERROR(INDEX(Slodze!$C$5:$AX$21,MATCH('Darba stundas pa mēnešiem'!$B11,Slodze!$A$5:$A$21,0),COLUMN(Slodze!P5)),0)</f>
        <v>0</v>
      </c>
      <c r="U11" s="31">
        <f t="array" ref="U11">IFERROR(INDEX(Slodze!$C$5:$AX$21,MATCH('Darba stundas pa mēnešiem'!$B11,Slodze!$A$5:$A$21,0),COLUMN(Slodze!Q5)),0)</f>
        <v>0</v>
      </c>
      <c r="V11" s="32">
        <f t="array" ref="V11">IFERROR(INDEX(Slodze!$C$5:$AX$21,MATCH('Darba stundas pa mēnešiem'!$B11,Slodze!$A$5:$A$21,0),COLUMN(Slodze!R5)),0)</f>
        <v>0</v>
      </c>
      <c r="W11" s="32">
        <f t="array" ref="W11">IFERROR(INDEX(Slodze!$C$5:$AX$21,MATCH('Darba stundas pa mēnešiem'!$B11,Slodze!$A$5:$A$21,0),COLUMN(Slodze!S5)),0)</f>
        <v>0</v>
      </c>
      <c r="X11" s="33">
        <f t="array" ref="X11">IFERROR(INDEX(Slodze!$C$5:$AX$21,MATCH('Darba stundas pa mēnešiem'!$B11,Slodze!$A$5:$A$21,0),COLUMN(Slodze!T5)),0)</f>
        <v>0</v>
      </c>
      <c r="Y11" s="31">
        <f t="array" ref="Y11">IFERROR(INDEX(Slodze!$C$5:$AX$21,MATCH('Darba stundas pa mēnešiem'!$B11,Slodze!$A$5:$A$21,0),COLUMN(Slodze!U5)),0)</f>
        <v>0</v>
      </c>
      <c r="Z11" s="32">
        <f t="array" ref="Z11">IFERROR(INDEX(Slodze!$C$5:$AX$21,MATCH('Darba stundas pa mēnešiem'!$B11,Slodze!$A$5:$A$21,0),COLUMN(Slodze!V5)),0)</f>
        <v>0</v>
      </c>
      <c r="AA11" s="32">
        <f t="array" ref="AA11">IFERROR(INDEX(Slodze!$C$5:$AX$21,MATCH('Darba stundas pa mēnešiem'!$B11,Slodze!$A$5:$A$21,0),COLUMN(Slodze!W5)),0)</f>
        <v>0</v>
      </c>
      <c r="AB11" s="33">
        <f t="array" ref="AB11">IFERROR(INDEX(Slodze!$C$5:$AX$21,MATCH('Darba stundas pa mēnešiem'!$B11,Slodze!$A$5:$A$21,0),COLUMN(Slodze!X5)),0)</f>
        <v>0</v>
      </c>
      <c r="AC11" s="31">
        <f t="array" ref="AC11">IFERROR(INDEX(Slodze!$C$5:$AX$21,MATCH('Darba stundas pa mēnešiem'!$B11,Slodze!$A$5:$A$21,0),COLUMN(Slodze!Y5)),0)</f>
        <v>0</v>
      </c>
      <c r="AD11" s="32">
        <f t="array" ref="AD11">IFERROR(INDEX(Slodze!$C$5:$AX$21,MATCH('Darba stundas pa mēnešiem'!$B11,Slodze!$A$5:$A$21,0),COLUMN(Slodze!Z5)),0)</f>
        <v>0</v>
      </c>
      <c r="AE11" s="32">
        <f t="array" ref="AE11">IFERROR(INDEX(Slodze!$C$5:$AX$21,MATCH('Darba stundas pa mēnešiem'!$B11,Slodze!$A$5:$A$21,0),COLUMN(Slodze!AA5)),0)</f>
        <v>0</v>
      </c>
      <c r="AF11" s="33">
        <f t="array" ref="AF11">IFERROR(INDEX(Slodze!$C$5:$AX$21,MATCH('Darba stundas pa mēnešiem'!$B11,Slodze!$A$5:$A$21,0),COLUMN(Slodze!AB5)),0)</f>
        <v>0</v>
      </c>
      <c r="AG11" s="31">
        <f t="array" ref="AG11">IFERROR(INDEX(Slodze!$C$5:$AX$21,MATCH('Darba stundas pa mēnešiem'!$B11,Slodze!$A$5:$A$21,0),COLUMN(Slodze!AC5)),0)</f>
        <v>0</v>
      </c>
      <c r="AH11" s="32">
        <f t="array" ref="AH11">IFERROR(INDEX(Slodze!$C$5:$AX$21,MATCH('Darba stundas pa mēnešiem'!$B11,Slodze!$A$5:$A$21,0),COLUMN(Slodze!AD5)),0)</f>
        <v>0</v>
      </c>
      <c r="AI11" s="32">
        <f t="array" ref="AI11">IFERROR(INDEX(Slodze!$C$5:$AX$21,MATCH('Darba stundas pa mēnešiem'!$B11,Slodze!$A$5:$A$21,0),COLUMN(Slodze!AE5)),0)</f>
        <v>0</v>
      </c>
      <c r="AJ11" s="33">
        <f t="array" ref="AJ11">IFERROR(INDEX(Slodze!$C$5:$AX$21,MATCH('Darba stundas pa mēnešiem'!$B11,Slodze!$A$5:$A$21,0),COLUMN(Slodze!AF5)),0)</f>
        <v>0</v>
      </c>
      <c r="AK11" s="31">
        <f t="array" ref="AK11">IFERROR(INDEX(Slodze!$C$5:$AX$21,MATCH('Darba stundas pa mēnešiem'!$B11,Slodze!$A$5:$A$21,0),COLUMN(Slodze!AG5)),0)</f>
        <v>0</v>
      </c>
      <c r="AL11" s="32">
        <f t="array" ref="AL11">IFERROR(INDEX(Slodze!$C$5:$AX$21,MATCH('Darba stundas pa mēnešiem'!$B11,Slodze!$A$5:$A$21,0),COLUMN(Slodze!AH5)),0)</f>
        <v>0</v>
      </c>
      <c r="AM11" s="32">
        <f t="array" ref="AM11">IFERROR(INDEX(Slodze!$C$5:$AX$21,MATCH('Darba stundas pa mēnešiem'!$B11,Slodze!$A$5:$A$21,0),COLUMN(Slodze!AI5)),0)</f>
        <v>0</v>
      </c>
      <c r="AN11" s="33">
        <f t="array" ref="AN11">IFERROR(INDEX(Slodze!$C$5:$AX$21,MATCH('Darba stundas pa mēnešiem'!$B11,Slodze!$A$5:$A$21,0),COLUMN(Slodze!AJ5)),0)</f>
        <v>0</v>
      </c>
      <c r="AO11" s="31">
        <f t="array" ref="AO11">IFERROR(INDEX(Slodze!$C$5:$AX$21,MATCH('Darba stundas pa mēnešiem'!$B11,Slodze!$A$5:$A$21,0),COLUMN(Slodze!AK5)),0)</f>
        <v>0</v>
      </c>
      <c r="AP11" s="32">
        <f t="array" ref="AP11">IFERROR(INDEX(Slodze!$C$5:$AX$21,MATCH('Darba stundas pa mēnešiem'!$B11,Slodze!$A$5:$A$21,0),COLUMN(Slodze!AL5)),0)</f>
        <v>0</v>
      </c>
      <c r="AQ11" s="32">
        <f t="array" ref="AQ11">IFERROR(INDEX(Slodze!$C$5:$AX$21,MATCH('Darba stundas pa mēnešiem'!$B11,Slodze!$A$5:$A$21,0),COLUMN(Slodze!AM5)),0)</f>
        <v>0</v>
      </c>
      <c r="AR11" s="33">
        <f t="array" ref="AR11">IFERROR(INDEX(Slodze!$C$5:$AX$21,MATCH('Darba stundas pa mēnešiem'!$B11,Slodze!$A$5:$A$21,0),COLUMN(Slodze!AN5)),0)</f>
        <v>0</v>
      </c>
      <c r="AS11" s="31">
        <f t="array" ref="AS11">IFERROR(INDEX(Slodze!$C$5:$AX$21,MATCH('Darba stundas pa mēnešiem'!$B11,Slodze!$A$5:$A$21,0),COLUMN(Slodze!AO5)),0)</f>
        <v>0</v>
      </c>
      <c r="AT11" s="32">
        <f t="array" ref="AT11">IFERROR(INDEX(Slodze!$C$5:$AX$21,MATCH('Darba stundas pa mēnešiem'!$B11,Slodze!$A$5:$A$21,0),COLUMN(Slodze!AP5)),0)</f>
        <v>0</v>
      </c>
      <c r="AU11" s="32">
        <f t="array" ref="AU11">IFERROR(INDEX(Slodze!$C$5:$AX$21,MATCH('Darba stundas pa mēnešiem'!$B11,Slodze!$A$5:$A$21,0),COLUMN(Slodze!AQ5)),0)</f>
        <v>0</v>
      </c>
      <c r="AV11" s="33">
        <f t="array" ref="AV11">IFERROR(INDEX(Slodze!$C$5:$AX$21,MATCH('Darba stundas pa mēnešiem'!$B11,Slodze!$A$5:$A$21,0),COLUMN(Slodze!AR5)),0)</f>
        <v>0</v>
      </c>
      <c r="AW11" s="31">
        <f t="array" ref="AW11">IFERROR(INDEX(Slodze!$C$5:$AX$21,MATCH('Darba stundas pa mēnešiem'!$B11,Slodze!$A$5:$A$21,0),COLUMN(Slodze!AS5)),0)</f>
        <v>0</v>
      </c>
      <c r="AX11" s="32">
        <f t="array" ref="AX11">IFERROR(INDEX(Slodze!$C$5:$AX$21,MATCH('Darba stundas pa mēnešiem'!$B11,Slodze!$A$5:$A$21,0),COLUMN(Slodze!AT5)),0)</f>
        <v>0</v>
      </c>
      <c r="AY11" s="32">
        <f t="array" ref="AY11">IFERROR(INDEX(Slodze!$C$5:$AX$21,MATCH('Darba stundas pa mēnešiem'!$B11,Slodze!$A$5:$A$21,0),COLUMN(Slodze!AU5)),0)</f>
        <v>0</v>
      </c>
      <c r="AZ11" s="33">
        <f t="array" ref="AZ11">IFERROR(INDEX(Slodze!$C$5:$AX$21,MATCH('Darba stundas pa mēnešiem'!$B11,Slodze!$A$5:$A$21,0),COLUMN(Slodze!AV5)),0)</f>
        <v>0</v>
      </c>
    </row>
    <row r="12" spans="1:52">
      <c r="A12" s="3" t="s">
        <v>29</v>
      </c>
      <c r="B12" s="30" t="e">
        <v>#REF!</v>
      </c>
      <c r="C12" s="30" t="e">
        <v>#REF!</v>
      </c>
      <c r="D12" s="26" t="e">
        <f>'Grupu mācību Pasākumi'!B8</f>
        <v>#REF!</v>
      </c>
      <c r="E12" s="31">
        <f t="array" ref="E12">IFERROR(INDEX(Slodze!$C$5:$AX$21,MATCH('Darba stundas pa mēnešiem'!$B12,Slodze!$A$5:$A$21,0),COLUMN(Slodze!A6)),0)</f>
        <v>0</v>
      </c>
      <c r="F12" s="32">
        <f t="array" ref="F12">IFERROR(INDEX(Slodze!$C$5:$AX$21,MATCH('Darba stundas pa mēnešiem'!$B12,Slodze!$A$5:$A$21,0),COLUMN(Slodze!B6)),0)</f>
        <v>0</v>
      </c>
      <c r="G12" s="32">
        <f t="array" ref="G12">IFERROR(INDEX(Slodze!$C$5:$AX$21,MATCH('Darba stundas pa mēnešiem'!$B12,Slodze!$A$5:$A$21,0),COLUMN(Slodze!C6)),0)</f>
        <v>0</v>
      </c>
      <c r="H12" s="33">
        <f t="array" ref="H12">IFERROR(INDEX(Slodze!$C$5:$AX$21,MATCH('Darba stundas pa mēnešiem'!$B12,Slodze!$A$5:$A$21,0),COLUMN(Slodze!D6)),0)</f>
        <v>0</v>
      </c>
      <c r="I12" s="31">
        <f t="array" ref="I12">IFERROR(INDEX(Slodze!$C$5:$AX$21,MATCH('Darba stundas pa mēnešiem'!$B12,Slodze!$A$5:$A$21,0),COLUMN(Slodze!E6)),0)</f>
        <v>0</v>
      </c>
      <c r="J12" s="32">
        <f t="array" ref="J12">IFERROR(INDEX(Slodze!$C$5:$AX$21,MATCH('Darba stundas pa mēnešiem'!$B12,Slodze!$A$5:$A$21,0),COLUMN(Slodze!F6)),0)</f>
        <v>0</v>
      </c>
      <c r="K12" s="32">
        <f t="array" ref="K12">IFERROR(INDEX(Slodze!$C$5:$AX$21,MATCH('Darba stundas pa mēnešiem'!$B12,Slodze!$A$5:$A$21,0),COLUMN(Slodze!G6)),0)</f>
        <v>0</v>
      </c>
      <c r="L12" s="33">
        <f t="array" ref="L12">IFERROR(INDEX(Slodze!$C$5:$AX$21,MATCH('Darba stundas pa mēnešiem'!$B12,Slodze!$A$5:$A$21,0),COLUMN(Slodze!H6)),0)</f>
        <v>0</v>
      </c>
      <c r="M12" s="31">
        <f t="array" ref="M12">IFERROR(INDEX(Slodze!$C$5:$AX$21,MATCH('Darba stundas pa mēnešiem'!$B12,Slodze!$A$5:$A$21,0),COLUMN(Slodze!I6)),0)</f>
        <v>0</v>
      </c>
      <c r="N12" s="32">
        <f t="array" ref="N12">IFERROR(INDEX(Slodze!$C$5:$AX$21,MATCH('Darba stundas pa mēnešiem'!$B12,Slodze!$A$5:$A$21,0),COLUMN(Slodze!J6)),0)</f>
        <v>0</v>
      </c>
      <c r="O12" s="32">
        <f t="array" ref="O12">IFERROR(INDEX(Slodze!$C$5:$AX$21,MATCH('Darba stundas pa mēnešiem'!$B12,Slodze!$A$5:$A$21,0),COLUMN(Slodze!K6)),0)</f>
        <v>0</v>
      </c>
      <c r="P12" s="33">
        <f t="array" ref="P12">IFERROR(INDEX(Slodze!$C$5:$AX$21,MATCH('Darba stundas pa mēnešiem'!$B12,Slodze!$A$5:$A$21,0),COLUMN(Slodze!L6)),0)</f>
        <v>0</v>
      </c>
      <c r="Q12" s="31">
        <f t="array" ref="Q12">IFERROR(INDEX(Slodze!$C$5:$AX$21,MATCH('Darba stundas pa mēnešiem'!$B12,Slodze!$A$5:$A$21,0),COLUMN(Slodze!M6)),0)</f>
        <v>0</v>
      </c>
      <c r="R12" s="32">
        <f t="array" ref="R12">IFERROR(INDEX(Slodze!$C$5:$AX$21,MATCH('Darba stundas pa mēnešiem'!$B12,Slodze!$A$5:$A$21,0),COLUMN(Slodze!N6)),0)</f>
        <v>0</v>
      </c>
      <c r="S12" s="32">
        <f t="array" ref="S12">IFERROR(INDEX(Slodze!$C$5:$AX$21,MATCH('Darba stundas pa mēnešiem'!$B12,Slodze!$A$5:$A$21,0),COLUMN(Slodze!O6)),0)</f>
        <v>0</v>
      </c>
      <c r="T12" s="33">
        <f t="array" ref="T12">IFERROR(INDEX(Slodze!$C$5:$AX$21,MATCH('Darba stundas pa mēnešiem'!$B12,Slodze!$A$5:$A$21,0),COLUMN(Slodze!P6)),0)</f>
        <v>0</v>
      </c>
      <c r="U12" s="31">
        <f t="array" ref="U12">IFERROR(INDEX(Slodze!$C$5:$AX$21,MATCH('Darba stundas pa mēnešiem'!$B12,Slodze!$A$5:$A$21,0),COLUMN(Slodze!Q6)),0)</f>
        <v>0</v>
      </c>
      <c r="V12" s="32">
        <f t="array" ref="V12">IFERROR(INDEX(Slodze!$C$5:$AX$21,MATCH('Darba stundas pa mēnešiem'!$B12,Slodze!$A$5:$A$21,0),COLUMN(Slodze!R6)),0)</f>
        <v>0</v>
      </c>
      <c r="W12" s="32">
        <f t="array" ref="W12">IFERROR(INDEX(Slodze!$C$5:$AX$21,MATCH('Darba stundas pa mēnešiem'!$B12,Slodze!$A$5:$A$21,0),COLUMN(Slodze!S6)),0)</f>
        <v>0</v>
      </c>
      <c r="X12" s="33">
        <f t="array" ref="X12">IFERROR(INDEX(Slodze!$C$5:$AX$21,MATCH('Darba stundas pa mēnešiem'!$B12,Slodze!$A$5:$A$21,0),COLUMN(Slodze!T6)),0)</f>
        <v>0</v>
      </c>
      <c r="Y12" s="31">
        <f t="array" ref="Y12">IFERROR(INDEX(Slodze!$C$5:$AX$21,MATCH('Darba stundas pa mēnešiem'!$B12,Slodze!$A$5:$A$21,0),COLUMN(Slodze!U6)),0)</f>
        <v>0</v>
      </c>
      <c r="Z12" s="32">
        <f t="array" ref="Z12">IFERROR(INDEX(Slodze!$C$5:$AX$21,MATCH('Darba stundas pa mēnešiem'!$B12,Slodze!$A$5:$A$21,0),COLUMN(Slodze!V6)),0)</f>
        <v>0</v>
      </c>
      <c r="AA12" s="32">
        <f t="array" ref="AA12">IFERROR(INDEX(Slodze!$C$5:$AX$21,MATCH('Darba stundas pa mēnešiem'!$B12,Slodze!$A$5:$A$21,0),COLUMN(Slodze!W6)),0)</f>
        <v>0</v>
      </c>
      <c r="AB12" s="33">
        <f t="array" ref="AB12">IFERROR(INDEX(Slodze!$C$5:$AX$21,MATCH('Darba stundas pa mēnešiem'!$B12,Slodze!$A$5:$A$21,0),COLUMN(Slodze!X6)),0)</f>
        <v>0</v>
      </c>
      <c r="AC12" s="31">
        <f t="array" ref="AC12">IFERROR(INDEX(Slodze!$C$5:$AX$21,MATCH('Darba stundas pa mēnešiem'!$B12,Slodze!$A$5:$A$21,0),COLUMN(Slodze!Y6)),0)</f>
        <v>0</v>
      </c>
      <c r="AD12" s="32">
        <f t="array" ref="AD12">IFERROR(INDEX(Slodze!$C$5:$AX$21,MATCH('Darba stundas pa mēnešiem'!$B12,Slodze!$A$5:$A$21,0),COLUMN(Slodze!Z6)),0)</f>
        <v>0</v>
      </c>
      <c r="AE12" s="32">
        <f t="array" ref="AE12">IFERROR(INDEX(Slodze!$C$5:$AX$21,MATCH('Darba stundas pa mēnešiem'!$B12,Slodze!$A$5:$A$21,0),COLUMN(Slodze!AA6)),0)</f>
        <v>0</v>
      </c>
      <c r="AF12" s="33">
        <f t="array" ref="AF12">IFERROR(INDEX(Slodze!$C$5:$AX$21,MATCH('Darba stundas pa mēnešiem'!$B12,Slodze!$A$5:$A$21,0),COLUMN(Slodze!AB6)),0)</f>
        <v>0</v>
      </c>
      <c r="AG12" s="31">
        <f t="array" ref="AG12">IFERROR(INDEX(Slodze!$C$5:$AX$21,MATCH('Darba stundas pa mēnešiem'!$B12,Slodze!$A$5:$A$21,0),COLUMN(Slodze!AC6)),0)</f>
        <v>0</v>
      </c>
      <c r="AH12" s="32">
        <f t="array" ref="AH12">IFERROR(INDEX(Slodze!$C$5:$AX$21,MATCH('Darba stundas pa mēnešiem'!$B12,Slodze!$A$5:$A$21,0),COLUMN(Slodze!AD6)),0)</f>
        <v>0</v>
      </c>
      <c r="AI12" s="32">
        <f t="array" ref="AI12">IFERROR(INDEX(Slodze!$C$5:$AX$21,MATCH('Darba stundas pa mēnešiem'!$B12,Slodze!$A$5:$A$21,0),COLUMN(Slodze!AE6)),0)</f>
        <v>0</v>
      </c>
      <c r="AJ12" s="33">
        <f t="array" ref="AJ12">IFERROR(INDEX(Slodze!$C$5:$AX$21,MATCH('Darba stundas pa mēnešiem'!$B12,Slodze!$A$5:$A$21,0),COLUMN(Slodze!AF6)),0)</f>
        <v>0</v>
      </c>
      <c r="AK12" s="31">
        <f t="array" ref="AK12">IFERROR(INDEX(Slodze!$C$5:$AX$21,MATCH('Darba stundas pa mēnešiem'!$B12,Slodze!$A$5:$A$21,0),COLUMN(Slodze!AG6)),0)</f>
        <v>0</v>
      </c>
      <c r="AL12" s="32">
        <f t="array" ref="AL12">IFERROR(INDEX(Slodze!$C$5:$AX$21,MATCH('Darba stundas pa mēnešiem'!$B12,Slodze!$A$5:$A$21,0),COLUMN(Slodze!AH6)),0)</f>
        <v>0</v>
      </c>
      <c r="AM12" s="32">
        <f t="array" ref="AM12">IFERROR(INDEX(Slodze!$C$5:$AX$21,MATCH('Darba stundas pa mēnešiem'!$B12,Slodze!$A$5:$A$21,0),COLUMN(Slodze!AI6)),0)</f>
        <v>0</v>
      </c>
      <c r="AN12" s="33">
        <f t="array" ref="AN12">IFERROR(INDEX(Slodze!$C$5:$AX$21,MATCH('Darba stundas pa mēnešiem'!$B12,Slodze!$A$5:$A$21,0),COLUMN(Slodze!AJ6)),0)</f>
        <v>0</v>
      </c>
      <c r="AO12" s="31">
        <f t="array" ref="AO12">IFERROR(INDEX(Slodze!$C$5:$AX$21,MATCH('Darba stundas pa mēnešiem'!$B12,Slodze!$A$5:$A$21,0),COLUMN(Slodze!AK6)),0)</f>
        <v>0</v>
      </c>
      <c r="AP12" s="32">
        <f t="array" ref="AP12">IFERROR(INDEX(Slodze!$C$5:$AX$21,MATCH('Darba stundas pa mēnešiem'!$B12,Slodze!$A$5:$A$21,0),COLUMN(Slodze!AL6)),0)</f>
        <v>0</v>
      </c>
      <c r="AQ12" s="32">
        <f t="array" ref="AQ12">IFERROR(INDEX(Slodze!$C$5:$AX$21,MATCH('Darba stundas pa mēnešiem'!$B12,Slodze!$A$5:$A$21,0),COLUMN(Slodze!AM6)),0)</f>
        <v>0</v>
      </c>
      <c r="AR12" s="33">
        <f t="array" ref="AR12">IFERROR(INDEX(Slodze!$C$5:$AX$21,MATCH('Darba stundas pa mēnešiem'!$B12,Slodze!$A$5:$A$21,0),COLUMN(Slodze!AN6)),0)</f>
        <v>0</v>
      </c>
      <c r="AS12" s="31">
        <f t="array" ref="AS12">IFERROR(INDEX(Slodze!$C$5:$AX$21,MATCH('Darba stundas pa mēnešiem'!$B12,Slodze!$A$5:$A$21,0),COLUMN(Slodze!AO6)),0)</f>
        <v>0</v>
      </c>
      <c r="AT12" s="32">
        <f t="array" ref="AT12">IFERROR(INDEX(Slodze!$C$5:$AX$21,MATCH('Darba stundas pa mēnešiem'!$B12,Slodze!$A$5:$A$21,0),COLUMN(Slodze!AP6)),0)</f>
        <v>0</v>
      </c>
      <c r="AU12" s="32">
        <f t="array" ref="AU12">IFERROR(INDEX(Slodze!$C$5:$AX$21,MATCH('Darba stundas pa mēnešiem'!$B12,Slodze!$A$5:$A$21,0),COLUMN(Slodze!AQ6)),0)</f>
        <v>0</v>
      </c>
      <c r="AV12" s="33">
        <f t="array" ref="AV12">IFERROR(INDEX(Slodze!$C$5:$AX$21,MATCH('Darba stundas pa mēnešiem'!$B12,Slodze!$A$5:$A$21,0),COLUMN(Slodze!AR6)),0)</f>
        <v>0</v>
      </c>
      <c r="AW12" s="31">
        <f t="array" ref="AW12">IFERROR(INDEX(Slodze!$C$5:$AX$21,MATCH('Darba stundas pa mēnešiem'!$B12,Slodze!$A$5:$A$21,0),COLUMN(Slodze!AS6)),0)</f>
        <v>0</v>
      </c>
      <c r="AX12" s="32">
        <f t="array" ref="AX12">IFERROR(INDEX(Slodze!$C$5:$AX$21,MATCH('Darba stundas pa mēnešiem'!$B12,Slodze!$A$5:$A$21,0),COLUMN(Slodze!AT6)),0)</f>
        <v>0</v>
      </c>
      <c r="AY12" s="32">
        <f t="array" ref="AY12">IFERROR(INDEX(Slodze!$C$5:$AX$21,MATCH('Darba stundas pa mēnešiem'!$B12,Slodze!$A$5:$A$21,0),COLUMN(Slodze!AU6)),0)</f>
        <v>0</v>
      </c>
      <c r="AZ12" s="33">
        <f t="array" ref="AZ12">IFERROR(INDEX(Slodze!$C$5:$AX$21,MATCH('Darba stundas pa mēnešiem'!$B12,Slodze!$A$5:$A$21,0),COLUMN(Slodze!AV6)),0)</f>
        <v>0</v>
      </c>
    </row>
    <row r="13" spans="1:52">
      <c r="A13" s="3" t="s">
        <v>30</v>
      </c>
      <c r="B13" s="30" t="e">
        <v>#REF!</v>
      </c>
      <c r="C13" s="30" t="e">
        <v>#REF!</v>
      </c>
      <c r="D13" s="26" t="e">
        <f>'Grupu mācību Pasākumi'!B9</f>
        <v>#REF!</v>
      </c>
      <c r="E13" s="31">
        <f t="array" ref="E13">IFERROR(INDEX(Slodze!$C$5:$AX$21,MATCH('Darba stundas pa mēnešiem'!$B13,Slodze!$A$5:$A$21,0),COLUMN(Slodze!A7)),0)</f>
        <v>0</v>
      </c>
      <c r="F13" s="32">
        <f t="array" ref="F13">IFERROR(INDEX(Slodze!$C$5:$AX$21,MATCH('Darba stundas pa mēnešiem'!$B13,Slodze!$A$5:$A$21,0),COLUMN(Slodze!B7)),0)</f>
        <v>0</v>
      </c>
      <c r="G13" s="32">
        <f t="array" ref="G13">IFERROR(INDEX(Slodze!$C$5:$AX$21,MATCH('Darba stundas pa mēnešiem'!$B13,Slodze!$A$5:$A$21,0),COLUMN(Slodze!C7)),0)</f>
        <v>0</v>
      </c>
      <c r="H13" s="33">
        <f t="array" ref="H13">IFERROR(INDEX(Slodze!$C$5:$AX$21,MATCH('Darba stundas pa mēnešiem'!$B13,Slodze!$A$5:$A$21,0),COLUMN(Slodze!D7)),0)</f>
        <v>0</v>
      </c>
      <c r="I13" s="31">
        <f t="array" ref="I13">IFERROR(INDEX(Slodze!$C$5:$AX$21,MATCH('Darba stundas pa mēnešiem'!$B13,Slodze!$A$5:$A$21,0),COLUMN(Slodze!E7)),0)</f>
        <v>0</v>
      </c>
      <c r="J13" s="32">
        <f t="array" ref="J13">IFERROR(INDEX(Slodze!$C$5:$AX$21,MATCH('Darba stundas pa mēnešiem'!$B13,Slodze!$A$5:$A$21,0),COLUMN(Slodze!F7)),0)</f>
        <v>0</v>
      </c>
      <c r="K13" s="32">
        <f t="array" ref="K13">IFERROR(INDEX(Slodze!$C$5:$AX$21,MATCH('Darba stundas pa mēnešiem'!$B13,Slodze!$A$5:$A$21,0),COLUMN(Slodze!G7)),0)</f>
        <v>0</v>
      </c>
      <c r="L13" s="33">
        <f t="array" ref="L13">IFERROR(INDEX(Slodze!$C$5:$AX$21,MATCH('Darba stundas pa mēnešiem'!$B13,Slodze!$A$5:$A$21,0),COLUMN(Slodze!H7)),0)</f>
        <v>0</v>
      </c>
      <c r="M13" s="31">
        <f t="array" ref="M13">IFERROR(INDEX(Slodze!$C$5:$AX$21,MATCH('Darba stundas pa mēnešiem'!$B13,Slodze!$A$5:$A$21,0),COLUMN(Slodze!I7)),0)</f>
        <v>0</v>
      </c>
      <c r="N13" s="32">
        <f t="array" ref="N13">IFERROR(INDEX(Slodze!$C$5:$AX$21,MATCH('Darba stundas pa mēnešiem'!$B13,Slodze!$A$5:$A$21,0),COLUMN(Slodze!J7)),0)</f>
        <v>0</v>
      </c>
      <c r="O13" s="32">
        <f t="array" ref="O13">IFERROR(INDEX(Slodze!$C$5:$AX$21,MATCH('Darba stundas pa mēnešiem'!$B13,Slodze!$A$5:$A$21,0),COLUMN(Slodze!K7)),0)</f>
        <v>0</v>
      </c>
      <c r="P13" s="33">
        <f t="array" ref="P13">IFERROR(INDEX(Slodze!$C$5:$AX$21,MATCH('Darba stundas pa mēnešiem'!$B13,Slodze!$A$5:$A$21,0),COLUMN(Slodze!L7)),0)</f>
        <v>0</v>
      </c>
      <c r="Q13" s="31">
        <f t="array" ref="Q13">IFERROR(INDEX(Slodze!$C$5:$AX$21,MATCH('Darba stundas pa mēnešiem'!$B13,Slodze!$A$5:$A$21,0),COLUMN(Slodze!M7)),0)</f>
        <v>0</v>
      </c>
      <c r="R13" s="32">
        <f t="array" ref="R13">IFERROR(INDEX(Slodze!$C$5:$AX$21,MATCH('Darba stundas pa mēnešiem'!$B13,Slodze!$A$5:$A$21,0),COLUMN(Slodze!N7)),0)</f>
        <v>0</v>
      </c>
      <c r="S13" s="32">
        <f t="array" ref="S13">IFERROR(INDEX(Slodze!$C$5:$AX$21,MATCH('Darba stundas pa mēnešiem'!$B13,Slodze!$A$5:$A$21,0),COLUMN(Slodze!O7)),0)</f>
        <v>0</v>
      </c>
      <c r="T13" s="33">
        <f t="array" ref="T13">IFERROR(INDEX(Slodze!$C$5:$AX$21,MATCH('Darba stundas pa mēnešiem'!$B13,Slodze!$A$5:$A$21,0),COLUMN(Slodze!P7)),0)</f>
        <v>0</v>
      </c>
      <c r="U13" s="31">
        <f t="array" ref="U13">IFERROR(INDEX(Slodze!$C$5:$AX$21,MATCH('Darba stundas pa mēnešiem'!$B13,Slodze!$A$5:$A$21,0),COLUMN(Slodze!Q7)),0)</f>
        <v>0</v>
      </c>
      <c r="V13" s="32">
        <f t="array" ref="V13">IFERROR(INDEX(Slodze!$C$5:$AX$21,MATCH('Darba stundas pa mēnešiem'!$B13,Slodze!$A$5:$A$21,0),COLUMN(Slodze!R7)),0)</f>
        <v>0</v>
      </c>
      <c r="W13" s="32">
        <f t="array" ref="W13">IFERROR(INDEX(Slodze!$C$5:$AX$21,MATCH('Darba stundas pa mēnešiem'!$B13,Slodze!$A$5:$A$21,0),COLUMN(Slodze!S7)),0)</f>
        <v>0</v>
      </c>
      <c r="X13" s="33">
        <f t="array" ref="X13">IFERROR(INDEX(Slodze!$C$5:$AX$21,MATCH('Darba stundas pa mēnešiem'!$B13,Slodze!$A$5:$A$21,0),COLUMN(Slodze!T7)),0)</f>
        <v>0</v>
      </c>
      <c r="Y13" s="31">
        <f t="array" ref="Y13">IFERROR(INDEX(Slodze!$C$5:$AX$21,MATCH('Darba stundas pa mēnešiem'!$B13,Slodze!$A$5:$A$21,0),COLUMN(Slodze!U7)),0)</f>
        <v>0</v>
      </c>
      <c r="Z13" s="32">
        <f t="array" ref="Z13">IFERROR(INDEX(Slodze!$C$5:$AX$21,MATCH('Darba stundas pa mēnešiem'!$B13,Slodze!$A$5:$A$21,0),COLUMN(Slodze!V7)),0)</f>
        <v>0</v>
      </c>
      <c r="AA13" s="32">
        <f t="array" ref="AA13">IFERROR(INDEX(Slodze!$C$5:$AX$21,MATCH('Darba stundas pa mēnešiem'!$B13,Slodze!$A$5:$A$21,0),COLUMN(Slodze!W7)),0)</f>
        <v>0</v>
      </c>
      <c r="AB13" s="33">
        <f t="array" ref="AB13">IFERROR(INDEX(Slodze!$C$5:$AX$21,MATCH('Darba stundas pa mēnešiem'!$B13,Slodze!$A$5:$A$21,0),COLUMN(Slodze!X7)),0)</f>
        <v>0</v>
      </c>
      <c r="AC13" s="31">
        <f t="array" ref="AC13">IFERROR(INDEX(Slodze!$C$5:$AX$21,MATCH('Darba stundas pa mēnešiem'!$B13,Slodze!$A$5:$A$21,0),COLUMN(Slodze!Y7)),0)</f>
        <v>0</v>
      </c>
      <c r="AD13" s="32">
        <f t="array" ref="AD13">IFERROR(INDEX(Slodze!$C$5:$AX$21,MATCH('Darba stundas pa mēnešiem'!$B13,Slodze!$A$5:$A$21,0),COLUMN(Slodze!Z7)),0)</f>
        <v>0</v>
      </c>
      <c r="AE13" s="32">
        <f t="array" ref="AE13">IFERROR(INDEX(Slodze!$C$5:$AX$21,MATCH('Darba stundas pa mēnešiem'!$B13,Slodze!$A$5:$A$21,0),COLUMN(Slodze!AA7)),0)</f>
        <v>0</v>
      </c>
      <c r="AF13" s="33">
        <f t="array" ref="AF13">IFERROR(INDEX(Slodze!$C$5:$AX$21,MATCH('Darba stundas pa mēnešiem'!$B13,Slodze!$A$5:$A$21,0),COLUMN(Slodze!AB7)),0)</f>
        <v>0</v>
      </c>
      <c r="AG13" s="31">
        <f t="array" ref="AG13">IFERROR(INDEX(Slodze!$C$5:$AX$21,MATCH('Darba stundas pa mēnešiem'!$B13,Slodze!$A$5:$A$21,0),COLUMN(Slodze!AC7)),0)</f>
        <v>0</v>
      </c>
      <c r="AH13" s="32">
        <f t="array" ref="AH13">IFERROR(INDEX(Slodze!$C$5:$AX$21,MATCH('Darba stundas pa mēnešiem'!$B13,Slodze!$A$5:$A$21,0),COLUMN(Slodze!AD7)),0)</f>
        <v>0</v>
      </c>
      <c r="AI13" s="32">
        <f t="array" ref="AI13">IFERROR(INDEX(Slodze!$C$5:$AX$21,MATCH('Darba stundas pa mēnešiem'!$B13,Slodze!$A$5:$A$21,0),COLUMN(Slodze!AE7)),0)</f>
        <v>0</v>
      </c>
      <c r="AJ13" s="33">
        <f t="array" ref="AJ13">IFERROR(INDEX(Slodze!$C$5:$AX$21,MATCH('Darba stundas pa mēnešiem'!$B13,Slodze!$A$5:$A$21,0),COLUMN(Slodze!AF7)),0)</f>
        <v>0</v>
      </c>
      <c r="AK13" s="31">
        <f t="array" ref="AK13">IFERROR(INDEX(Slodze!$C$5:$AX$21,MATCH('Darba stundas pa mēnešiem'!$B13,Slodze!$A$5:$A$21,0),COLUMN(Slodze!AG7)),0)</f>
        <v>0</v>
      </c>
      <c r="AL13" s="32">
        <f t="array" ref="AL13">IFERROR(INDEX(Slodze!$C$5:$AX$21,MATCH('Darba stundas pa mēnešiem'!$B13,Slodze!$A$5:$A$21,0),COLUMN(Slodze!AH7)),0)</f>
        <v>0</v>
      </c>
      <c r="AM13" s="32">
        <f t="array" ref="AM13">IFERROR(INDEX(Slodze!$C$5:$AX$21,MATCH('Darba stundas pa mēnešiem'!$B13,Slodze!$A$5:$A$21,0),COLUMN(Slodze!AI7)),0)</f>
        <v>0</v>
      </c>
      <c r="AN13" s="33">
        <f t="array" ref="AN13">IFERROR(INDEX(Slodze!$C$5:$AX$21,MATCH('Darba stundas pa mēnešiem'!$B13,Slodze!$A$5:$A$21,0),COLUMN(Slodze!AJ7)),0)</f>
        <v>0</v>
      </c>
      <c r="AO13" s="31">
        <f t="array" ref="AO13">IFERROR(INDEX(Slodze!$C$5:$AX$21,MATCH('Darba stundas pa mēnešiem'!$B13,Slodze!$A$5:$A$21,0),COLUMN(Slodze!AK7)),0)</f>
        <v>0</v>
      </c>
      <c r="AP13" s="32">
        <f t="array" ref="AP13">IFERROR(INDEX(Slodze!$C$5:$AX$21,MATCH('Darba stundas pa mēnešiem'!$B13,Slodze!$A$5:$A$21,0),COLUMN(Slodze!AL7)),0)</f>
        <v>0</v>
      </c>
      <c r="AQ13" s="32">
        <f t="array" ref="AQ13">IFERROR(INDEX(Slodze!$C$5:$AX$21,MATCH('Darba stundas pa mēnešiem'!$B13,Slodze!$A$5:$A$21,0),COLUMN(Slodze!AM7)),0)</f>
        <v>0</v>
      </c>
      <c r="AR13" s="33">
        <f t="array" ref="AR13">IFERROR(INDEX(Slodze!$C$5:$AX$21,MATCH('Darba stundas pa mēnešiem'!$B13,Slodze!$A$5:$A$21,0),COLUMN(Slodze!AN7)),0)</f>
        <v>0</v>
      </c>
      <c r="AS13" s="31">
        <f t="array" ref="AS13">IFERROR(INDEX(Slodze!$C$5:$AX$21,MATCH('Darba stundas pa mēnešiem'!$B13,Slodze!$A$5:$A$21,0),COLUMN(Slodze!AO7)),0)</f>
        <v>0</v>
      </c>
      <c r="AT13" s="32">
        <f t="array" ref="AT13">IFERROR(INDEX(Slodze!$C$5:$AX$21,MATCH('Darba stundas pa mēnešiem'!$B13,Slodze!$A$5:$A$21,0),COLUMN(Slodze!AP7)),0)</f>
        <v>0</v>
      </c>
      <c r="AU13" s="32">
        <f t="array" ref="AU13">IFERROR(INDEX(Slodze!$C$5:$AX$21,MATCH('Darba stundas pa mēnešiem'!$B13,Slodze!$A$5:$A$21,0),COLUMN(Slodze!AQ7)),0)</f>
        <v>0</v>
      </c>
      <c r="AV13" s="33">
        <f t="array" ref="AV13">IFERROR(INDEX(Slodze!$C$5:$AX$21,MATCH('Darba stundas pa mēnešiem'!$B13,Slodze!$A$5:$A$21,0),COLUMN(Slodze!AR7)),0)</f>
        <v>0</v>
      </c>
      <c r="AW13" s="31">
        <f t="array" ref="AW13">IFERROR(INDEX(Slodze!$C$5:$AX$21,MATCH('Darba stundas pa mēnešiem'!$B13,Slodze!$A$5:$A$21,0),COLUMN(Slodze!AS7)),0)</f>
        <v>0</v>
      </c>
      <c r="AX13" s="32">
        <f t="array" ref="AX13">IFERROR(INDEX(Slodze!$C$5:$AX$21,MATCH('Darba stundas pa mēnešiem'!$B13,Slodze!$A$5:$A$21,0),COLUMN(Slodze!AT7)),0)</f>
        <v>0</v>
      </c>
      <c r="AY13" s="32">
        <f t="array" ref="AY13">IFERROR(INDEX(Slodze!$C$5:$AX$21,MATCH('Darba stundas pa mēnešiem'!$B13,Slodze!$A$5:$A$21,0),COLUMN(Slodze!AU7)),0)</f>
        <v>0</v>
      </c>
      <c r="AZ13" s="33">
        <f t="array" ref="AZ13">IFERROR(INDEX(Slodze!$C$5:$AX$21,MATCH('Darba stundas pa mēnešiem'!$B13,Slodze!$A$5:$A$21,0),COLUMN(Slodze!AV7)),0)</f>
        <v>0</v>
      </c>
    </row>
    <row r="14" spans="1:52">
      <c r="A14" s="3" t="s">
        <v>31</v>
      </c>
      <c r="B14" s="30" t="e">
        <v>#REF!</v>
      </c>
      <c r="C14" s="30" t="e">
        <v>#REF!</v>
      </c>
      <c r="D14" s="26" t="e">
        <f>'Grupu mācību Pasākumi'!B10</f>
        <v>#REF!</v>
      </c>
      <c r="E14" s="31">
        <f t="array" ref="E14">IFERROR(INDEX(Slodze!$C$5:$AX$21,MATCH('Darba stundas pa mēnešiem'!$B14,Slodze!$A$5:$A$21,0),COLUMN(Slodze!A8)),0)</f>
        <v>0</v>
      </c>
      <c r="F14" s="32">
        <f t="array" ref="F14">IFERROR(INDEX(Slodze!$C$5:$AX$21,MATCH('Darba stundas pa mēnešiem'!$B14,Slodze!$A$5:$A$21,0),COLUMN(Slodze!B8)),0)</f>
        <v>0</v>
      </c>
      <c r="G14" s="32">
        <f t="array" ref="G14">IFERROR(INDEX(Slodze!$C$5:$AX$21,MATCH('Darba stundas pa mēnešiem'!$B14,Slodze!$A$5:$A$21,0),COLUMN(Slodze!C8)),0)</f>
        <v>0</v>
      </c>
      <c r="H14" s="33">
        <f t="array" ref="H14">IFERROR(INDEX(Slodze!$C$5:$AX$21,MATCH('Darba stundas pa mēnešiem'!$B14,Slodze!$A$5:$A$21,0),COLUMN(Slodze!D8)),0)</f>
        <v>0</v>
      </c>
      <c r="I14" s="31">
        <f t="array" ref="I14">IFERROR(INDEX(Slodze!$C$5:$AX$21,MATCH('Darba stundas pa mēnešiem'!$B14,Slodze!$A$5:$A$21,0),COLUMN(Slodze!E8)),0)</f>
        <v>0</v>
      </c>
      <c r="J14" s="32">
        <f t="array" ref="J14">IFERROR(INDEX(Slodze!$C$5:$AX$21,MATCH('Darba stundas pa mēnešiem'!$B14,Slodze!$A$5:$A$21,0),COLUMN(Slodze!F8)),0)</f>
        <v>0</v>
      </c>
      <c r="K14" s="32">
        <f t="array" ref="K14">IFERROR(INDEX(Slodze!$C$5:$AX$21,MATCH('Darba stundas pa mēnešiem'!$B14,Slodze!$A$5:$A$21,0),COLUMN(Slodze!G8)),0)</f>
        <v>0</v>
      </c>
      <c r="L14" s="33">
        <f t="array" ref="L14">IFERROR(INDEX(Slodze!$C$5:$AX$21,MATCH('Darba stundas pa mēnešiem'!$B14,Slodze!$A$5:$A$21,0),COLUMN(Slodze!H8)),0)</f>
        <v>0</v>
      </c>
      <c r="M14" s="31">
        <f t="array" ref="M14">IFERROR(INDEX(Slodze!$C$5:$AX$21,MATCH('Darba stundas pa mēnešiem'!$B14,Slodze!$A$5:$A$21,0),COLUMN(Slodze!I8)),0)</f>
        <v>0</v>
      </c>
      <c r="N14" s="32">
        <f t="array" ref="N14">IFERROR(INDEX(Slodze!$C$5:$AX$21,MATCH('Darba stundas pa mēnešiem'!$B14,Slodze!$A$5:$A$21,0),COLUMN(Slodze!J8)),0)</f>
        <v>0</v>
      </c>
      <c r="O14" s="32">
        <f t="array" ref="O14">IFERROR(INDEX(Slodze!$C$5:$AX$21,MATCH('Darba stundas pa mēnešiem'!$B14,Slodze!$A$5:$A$21,0),COLUMN(Slodze!K8)),0)</f>
        <v>0</v>
      </c>
      <c r="P14" s="33">
        <f t="array" ref="P14">IFERROR(INDEX(Slodze!$C$5:$AX$21,MATCH('Darba stundas pa mēnešiem'!$B14,Slodze!$A$5:$A$21,0),COLUMN(Slodze!L8)),0)</f>
        <v>0</v>
      </c>
      <c r="Q14" s="31">
        <f t="array" ref="Q14">IFERROR(INDEX(Slodze!$C$5:$AX$21,MATCH('Darba stundas pa mēnešiem'!$B14,Slodze!$A$5:$A$21,0),COLUMN(Slodze!M8)),0)</f>
        <v>0</v>
      </c>
      <c r="R14" s="32">
        <f t="array" ref="R14">IFERROR(INDEX(Slodze!$C$5:$AX$21,MATCH('Darba stundas pa mēnešiem'!$B14,Slodze!$A$5:$A$21,0),COLUMN(Slodze!N8)),0)</f>
        <v>0</v>
      </c>
      <c r="S14" s="32">
        <f t="array" ref="S14">IFERROR(INDEX(Slodze!$C$5:$AX$21,MATCH('Darba stundas pa mēnešiem'!$B14,Slodze!$A$5:$A$21,0),COLUMN(Slodze!O8)),0)</f>
        <v>0</v>
      </c>
      <c r="T14" s="33">
        <f t="array" ref="T14">IFERROR(INDEX(Slodze!$C$5:$AX$21,MATCH('Darba stundas pa mēnešiem'!$B14,Slodze!$A$5:$A$21,0),COLUMN(Slodze!P8)),0)</f>
        <v>0</v>
      </c>
      <c r="U14" s="31">
        <f t="array" ref="U14">IFERROR(INDEX(Slodze!$C$5:$AX$21,MATCH('Darba stundas pa mēnešiem'!$B14,Slodze!$A$5:$A$21,0),COLUMN(Slodze!Q8)),0)</f>
        <v>0</v>
      </c>
      <c r="V14" s="32">
        <f t="array" ref="V14">IFERROR(INDEX(Slodze!$C$5:$AX$21,MATCH('Darba stundas pa mēnešiem'!$B14,Slodze!$A$5:$A$21,0),COLUMN(Slodze!R8)),0)</f>
        <v>0</v>
      </c>
      <c r="W14" s="32">
        <f t="array" ref="W14">IFERROR(INDEX(Slodze!$C$5:$AX$21,MATCH('Darba stundas pa mēnešiem'!$B14,Slodze!$A$5:$A$21,0),COLUMN(Slodze!S8)),0)</f>
        <v>0</v>
      </c>
      <c r="X14" s="33">
        <f t="array" ref="X14">IFERROR(INDEX(Slodze!$C$5:$AX$21,MATCH('Darba stundas pa mēnešiem'!$B14,Slodze!$A$5:$A$21,0),COLUMN(Slodze!T8)),0)</f>
        <v>0</v>
      </c>
      <c r="Y14" s="31">
        <f t="array" ref="Y14">IFERROR(INDEX(Slodze!$C$5:$AX$21,MATCH('Darba stundas pa mēnešiem'!$B14,Slodze!$A$5:$A$21,0),COLUMN(Slodze!U8)),0)</f>
        <v>0</v>
      </c>
      <c r="Z14" s="32">
        <f t="array" ref="Z14">IFERROR(INDEX(Slodze!$C$5:$AX$21,MATCH('Darba stundas pa mēnešiem'!$B14,Slodze!$A$5:$A$21,0),COLUMN(Slodze!V8)),0)</f>
        <v>0</v>
      </c>
      <c r="AA14" s="32">
        <f t="array" ref="AA14">IFERROR(INDEX(Slodze!$C$5:$AX$21,MATCH('Darba stundas pa mēnešiem'!$B14,Slodze!$A$5:$A$21,0),COLUMN(Slodze!W8)),0)</f>
        <v>0</v>
      </c>
      <c r="AB14" s="33">
        <f t="array" ref="AB14">IFERROR(INDEX(Slodze!$C$5:$AX$21,MATCH('Darba stundas pa mēnešiem'!$B14,Slodze!$A$5:$A$21,0),COLUMN(Slodze!X8)),0)</f>
        <v>0</v>
      </c>
      <c r="AC14" s="31">
        <f t="array" ref="AC14">IFERROR(INDEX(Slodze!$C$5:$AX$21,MATCH('Darba stundas pa mēnešiem'!$B14,Slodze!$A$5:$A$21,0),COLUMN(Slodze!Y8)),0)</f>
        <v>0</v>
      </c>
      <c r="AD14" s="32">
        <f t="array" ref="AD14">IFERROR(INDEX(Slodze!$C$5:$AX$21,MATCH('Darba stundas pa mēnešiem'!$B14,Slodze!$A$5:$A$21,0),COLUMN(Slodze!Z8)),0)</f>
        <v>0</v>
      </c>
      <c r="AE14" s="32">
        <f t="array" ref="AE14">IFERROR(INDEX(Slodze!$C$5:$AX$21,MATCH('Darba stundas pa mēnešiem'!$B14,Slodze!$A$5:$A$21,0),COLUMN(Slodze!AA8)),0)</f>
        <v>0</v>
      </c>
      <c r="AF14" s="33">
        <f t="array" ref="AF14">IFERROR(INDEX(Slodze!$C$5:$AX$21,MATCH('Darba stundas pa mēnešiem'!$B14,Slodze!$A$5:$A$21,0),COLUMN(Slodze!AB8)),0)</f>
        <v>0</v>
      </c>
      <c r="AG14" s="31">
        <f t="array" ref="AG14">IFERROR(INDEX(Slodze!$C$5:$AX$21,MATCH('Darba stundas pa mēnešiem'!$B14,Slodze!$A$5:$A$21,0),COLUMN(Slodze!AC8)),0)</f>
        <v>0</v>
      </c>
      <c r="AH14" s="32">
        <f t="array" ref="AH14">IFERROR(INDEX(Slodze!$C$5:$AX$21,MATCH('Darba stundas pa mēnešiem'!$B14,Slodze!$A$5:$A$21,0),COLUMN(Slodze!AD8)),0)</f>
        <v>0</v>
      </c>
      <c r="AI14" s="32">
        <f t="array" ref="AI14">IFERROR(INDEX(Slodze!$C$5:$AX$21,MATCH('Darba stundas pa mēnešiem'!$B14,Slodze!$A$5:$A$21,0),COLUMN(Slodze!AE8)),0)</f>
        <v>0</v>
      </c>
      <c r="AJ14" s="33">
        <f t="array" ref="AJ14">IFERROR(INDEX(Slodze!$C$5:$AX$21,MATCH('Darba stundas pa mēnešiem'!$B14,Slodze!$A$5:$A$21,0),COLUMN(Slodze!AF8)),0)</f>
        <v>0</v>
      </c>
      <c r="AK14" s="31">
        <f t="array" ref="AK14">IFERROR(INDEX(Slodze!$C$5:$AX$21,MATCH('Darba stundas pa mēnešiem'!$B14,Slodze!$A$5:$A$21,0),COLUMN(Slodze!AG8)),0)</f>
        <v>0</v>
      </c>
      <c r="AL14" s="32">
        <f t="array" ref="AL14">IFERROR(INDEX(Slodze!$C$5:$AX$21,MATCH('Darba stundas pa mēnešiem'!$B14,Slodze!$A$5:$A$21,0),COLUMN(Slodze!AH8)),0)</f>
        <v>0</v>
      </c>
      <c r="AM14" s="32">
        <f t="array" ref="AM14">IFERROR(INDEX(Slodze!$C$5:$AX$21,MATCH('Darba stundas pa mēnešiem'!$B14,Slodze!$A$5:$A$21,0),COLUMN(Slodze!AI8)),0)</f>
        <v>0</v>
      </c>
      <c r="AN14" s="33">
        <f t="array" ref="AN14">IFERROR(INDEX(Slodze!$C$5:$AX$21,MATCH('Darba stundas pa mēnešiem'!$B14,Slodze!$A$5:$A$21,0),COLUMN(Slodze!AJ8)),0)</f>
        <v>0</v>
      </c>
      <c r="AO14" s="31">
        <f t="array" ref="AO14">IFERROR(INDEX(Slodze!$C$5:$AX$21,MATCH('Darba stundas pa mēnešiem'!$B14,Slodze!$A$5:$A$21,0),COLUMN(Slodze!AK8)),0)</f>
        <v>0</v>
      </c>
      <c r="AP14" s="32">
        <f t="array" ref="AP14">IFERROR(INDEX(Slodze!$C$5:$AX$21,MATCH('Darba stundas pa mēnešiem'!$B14,Slodze!$A$5:$A$21,0),COLUMN(Slodze!AL8)),0)</f>
        <v>0</v>
      </c>
      <c r="AQ14" s="32">
        <f t="array" ref="AQ14">IFERROR(INDEX(Slodze!$C$5:$AX$21,MATCH('Darba stundas pa mēnešiem'!$B14,Slodze!$A$5:$A$21,0),COLUMN(Slodze!AM8)),0)</f>
        <v>0</v>
      </c>
      <c r="AR14" s="33">
        <f t="array" ref="AR14">IFERROR(INDEX(Slodze!$C$5:$AX$21,MATCH('Darba stundas pa mēnešiem'!$B14,Slodze!$A$5:$A$21,0),COLUMN(Slodze!AN8)),0)</f>
        <v>0</v>
      </c>
      <c r="AS14" s="31">
        <f t="array" ref="AS14">IFERROR(INDEX(Slodze!$C$5:$AX$21,MATCH('Darba stundas pa mēnešiem'!$B14,Slodze!$A$5:$A$21,0),COLUMN(Slodze!AO8)),0)</f>
        <v>0</v>
      </c>
      <c r="AT14" s="32">
        <f t="array" ref="AT14">IFERROR(INDEX(Slodze!$C$5:$AX$21,MATCH('Darba stundas pa mēnešiem'!$B14,Slodze!$A$5:$A$21,0),COLUMN(Slodze!AP8)),0)</f>
        <v>0</v>
      </c>
      <c r="AU14" s="32">
        <f t="array" ref="AU14">IFERROR(INDEX(Slodze!$C$5:$AX$21,MATCH('Darba stundas pa mēnešiem'!$B14,Slodze!$A$5:$A$21,0),COLUMN(Slodze!AQ8)),0)</f>
        <v>0</v>
      </c>
      <c r="AV14" s="33">
        <f t="array" ref="AV14">IFERROR(INDEX(Slodze!$C$5:$AX$21,MATCH('Darba stundas pa mēnešiem'!$B14,Slodze!$A$5:$A$21,0),COLUMN(Slodze!AR8)),0)</f>
        <v>0</v>
      </c>
      <c r="AW14" s="31">
        <f t="array" ref="AW14">IFERROR(INDEX(Slodze!$C$5:$AX$21,MATCH('Darba stundas pa mēnešiem'!$B14,Slodze!$A$5:$A$21,0),COLUMN(Slodze!AS8)),0)</f>
        <v>0</v>
      </c>
      <c r="AX14" s="32">
        <f t="array" ref="AX14">IFERROR(INDEX(Slodze!$C$5:$AX$21,MATCH('Darba stundas pa mēnešiem'!$B14,Slodze!$A$5:$A$21,0),COLUMN(Slodze!AT8)),0)</f>
        <v>0</v>
      </c>
      <c r="AY14" s="32">
        <f t="array" ref="AY14">IFERROR(INDEX(Slodze!$C$5:$AX$21,MATCH('Darba stundas pa mēnešiem'!$B14,Slodze!$A$5:$A$21,0),COLUMN(Slodze!AU8)),0)</f>
        <v>0</v>
      </c>
      <c r="AZ14" s="33">
        <f t="array" ref="AZ14">IFERROR(INDEX(Slodze!$C$5:$AX$21,MATCH('Darba stundas pa mēnešiem'!$B14,Slodze!$A$5:$A$21,0),COLUMN(Slodze!AV8)),0)</f>
        <v>0</v>
      </c>
    </row>
    <row r="15" spans="1:52">
      <c r="A15" s="3" t="s">
        <v>32</v>
      </c>
      <c r="B15" s="30" t="e">
        <v>#REF!</v>
      </c>
      <c r="C15" s="30" t="e">
        <v>#REF!</v>
      </c>
      <c r="D15" s="26" t="e">
        <f>'Grupu mācību Pasākumi'!B11</f>
        <v>#REF!</v>
      </c>
      <c r="E15" s="31">
        <f t="array" ref="E15">IFERROR(INDEX(Slodze!$C$5:$AX$21,MATCH('Darba stundas pa mēnešiem'!$B15,Slodze!$A$5:$A$21,0),COLUMN(Slodze!A9)),0)</f>
        <v>0</v>
      </c>
      <c r="F15" s="32">
        <f t="array" ref="F15">IFERROR(INDEX(Slodze!$C$5:$AX$21,MATCH('Darba stundas pa mēnešiem'!$B15,Slodze!$A$5:$A$21,0),COLUMN(Slodze!B9)),0)</f>
        <v>0</v>
      </c>
      <c r="G15" s="32">
        <f t="array" ref="G15">IFERROR(INDEX(Slodze!$C$5:$AX$21,MATCH('Darba stundas pa mēnešiem'!$B15,Slodze!$A$5:$A$21,0),COLUMN(Slodze!C9)),0)</f>
        <v>0</v>
      </c>
      <c r="H15" s="33">
        <f t="array" ref="H15">IFERROR(INDEX(Slodze!$C$5:$AX$21,MATCH('Darba stundas pa mēnešiem'!$B15,Slodze!$A$5:$A$21,0),COLUMN(Slodze!D9)),0)</f>
        <v>0</v>
      </c>
      <c r="I15" s="31">
        <f t="array" ref="I15">IFERROR(INDEX(Slodze!$C$5:$AX$21,MATCH('Darba stundas pa mēnešiem'!$B15,Slodze!$A$5:$A$21,0),COLUMN(Slodze!E9)),0)</f>
        <v>0</v>
      </c>
      <c r="J15" s="32">
        <f t="array" ref="J15">IFERROR(INDEX(Slodze!$C$5:$AX$21,MATCH('Darba stundas pa mēnešiem'!$B15,Slodze!$A$5:$A$21,0),COLUMN(Slodze!F9)),0)</f>
        <v>0</v>
      </c>
      <c r="K15" s="32">
        <f t="array" ref="K15">IFERROR(INDEX(Slodze!$C$5:$AX$21,MATCH('Darba stundas pa mēnešiem'!$B15,Slodze!$A$5:$A$21,0),COLUMN(Slodze!G9)),0)</f>
        <v>0</v>
      </c>
      <c r="L15" s="33">
        <f t="array" ref="L15">IFERROR(INDEX(Slodze!$C$5:$AX$21,MATCH('Darba stundas pa mēnešiem'!$B15,Slodze!$A$5:$A$21,0),COLUMN(Slodze!H9)),0)</f>
        <v>0</v>
      </c>
      <c r="M15" s="31">
        <f t="array" ref="M15">IFERROR(INDEX(Slodze!$C$5:$AX$21,MATCH('Darba stundas pa mēnešiem'!$B15,Slodze!$A$5:$A$21,0),COLUMN(Slodze!I9)),0)</f>
        <v>0</v>
      </c>
      <c r="N15" s="32">
        <f t="array" ref="N15">IFERROR(INDEX(Slodze!$C$5:$AX$21,MATCH('Darba stundas pa mēnešiem'!$B15,Slodze!$A$5:$A$21,0),COLUMN(Slodze!J9)),0)</f>
        <v>0</v>
      </c>
      <c r="O15" s="32">
        <f t="array" ref="O15">IFERROR(INDEX(Slodze!$C$5:$AX$21,MATCH('Darba stundas pa mēnešiem'!$B15,Slodze!$A$5:$A$21,0),COLUMN(Slodze!K9)),0)</f>
        <v>0</v>
      </c>
      <c r="P15" s="33">
        <f t="array" ref="P15">IFERROR(INDEX(Slodze!$C$5:$AX$21,MATCH('Darba stundas pa mēnešiem'!$B15,Slodze!$A$5:$A$21,0),COLUMN(Slodze!L9)),0)</f>
        <v>0</v>
      </c>
      <c r="Q15" s="31">
        <f t="array" ref="Q15">IFERROR(INDEX(Slodze!$C$5:$AX$21,MATCH('Darba stundas pa mēnešiem'!$B15,Slodze!$A$5:$A$21,0),COLUMN(Slodze!M9)),0)</f>
        <v>0</v>
      </c>
      <c r="R15" s="32">
        <f t="array" ref="R15">IFERROR(INDEX(Slodze!$C$5:$AX$21,MATCH('Darba stundas pa mēnešiem'!$B15,Slodze!$A$5:$A$21,0),COLUMN(Slodze!N9)),0)</f>
        <v>0</v>
      </c>
      <c r="S15" s="32">
        <f t="array" ref="S15">IFERROR(INDEX(Slodze!$C$5:$AX$21,MATCH('Darba stundas pa mēnešiem'!$B15,Slodze!$A$5:$A$21,0),COLUMN(Slodze!O9)),0)</f>
        <v>0</v>
      </c>
      <c r="T15" s="33">
        <f t="array" ref="T15">IFERROR(INDEX(Slodze!$C$5:$AX$21,MATCH('Darba stundas pa mēnešiem'!$B15,Slodze!$A$5:$A$21,0),COLUMN(Slodze!P9)),0)</f>
        <v>0</v>
      </c>
      <c r="U15" s="31">
        <f t="array" ref="U15">IFERROR(INDEX(Slodze!$C$5:$AX$21,MATCH('Darba stundas pa mēnešiem'!$B15,Slodze!$A$5:$A$21,0),COLUMN(Slodze!Q9)),0)</f>
        <v>0</v>
      </c>
      <c r="V15" s="32">
        <f t="array" ref="V15">IFERROR(INDEX(Slodze!$C$5:$AX$21,MATCH('Darba stundas pa mēnešiem'!$B15,Slodze!$A$5:$A$21,0),COLUMN(Slodze!R9)),0)</f>
        <v>0</v>
      </c>
      <c r="W15" s="32">
        <f t="array" ref="W15">IFERROR(INDEX(Slodze!$C$5:$AX$21,MATCH('Darba stundas pa mēnešiem'!$B15,Slodze!$A$5:$A$21,0),COLUMN(Slodze!S9)),0)</f>
        <v>0</v>
      </c>
      <c r="X15" s="33">
        <f t="array" ref="X15">IFERROR(INDEX(Slodze!$C$5:$AX$21,MATCH('Darba stundas pa mēnešiem'!$B15,Slodze!$A$5:$A$21,0),COLUMN(Slodze!T9)),0)</f>
        <v>0</v>
      </c>
      <c r="Y15" s="31">
        <f t="array" ref="Y15">IFERROR(INDEX(Slodze!$C$5:$AX$21,MATCH('Darba stundas pa mēnešiem'!$B15,Slodze!$A$5:$A$21,0),COLUMN(Slodze!U9)),0)</f>
        <v>0</v>
      </c>
      <c r="Z15" s="32">
        <f t="array" ref="Z15">IFERROR(INDEX(Slodze!$C$5:$AX$21,MATCH('Darba stundas pa mēnešiem'!$B15,Slodze!$A$5:$A$21,0),COLUMN(Slodze!V9)),0)</f>
        <v>0</v>
      </c>
      <c r="AA15" s="32">
        <f t="array" ref="AA15">IFERROR(INDEX(Slodze!$C$5:$AX$21,MATCH('Darba stundas pa mēnešiem'!$B15,Slodze!$A$5:$A$21,0),COLUMN(Slodze!W9)),0)</f>
        <v>0</v>
      </c>
      <c r="AB15" s="33">
        <f t="array" ref="AB15">IFERROR(INDEX(Slodze!$C$5:$AX$21,MATCH('Darba stundas pa mēnešiem'!$B15,Slodze!$A$5:$A$21,0),COLUMN(Slodze!X9)),0)</f>
        <v>0</v>
      </c>
      <c r="AC15" s="31">
        <f t="array" ref="AC15">IFERROR(INDEX(Slodze!$C$5:$AX$21,MATCH('Darba stundas pa mēnešiem'!$B15,Slodze!$A$5:$A$21,0),COLUMN(Slodze!Y9)),0)</f>
        <v>0</v>
      </c>
      <c r="AD15" s="32">
        <f t="array" ref="AD15">IFERROR(INDEX(Slodze!$C$5:$AX$21,MATCH('Darba stundas pa mēnešiem'!$B15,Slodze!$A$5:$A$21,0),COLUMN(Slodze!Z9)),0)</f>
        <v>0</v>
      </c>
      <c r="AE15" s="32">
        <f t="array" ref="AE15">IFERROR(INDEX(Slodze!$C$5:$AX$21,MATCH('Darba stundas pa mēnešiem'!$B15,Slodze!$A$5:$A$21,0),COLUMN(Slodze!AA9)),0)</f>
        <v>0</v>
      </c>
      <c r="AF15" s="33">
        <f t="array" ref="AF15">IFERROR(INDEX(Slodze!$C$5:$AX$21,MATCH('Darba stundas pa mēnešiem'!$B15,Slodze!$A$5:$A$21,0),COLUMN(Slodze!AB9)),0)</f>
        <v>0</v>
      </c>
      <c r="AG15" s="31">
        <f t="array" ref="AG15">IFERROR(INDEX(Slodze!$C$5:$AX$21,MATCH('Darba stundas pa mēnešiem'!$B15,Slodze!$A$5:$A$21,0),COLUMN(Slodze!AC9)),0)</f>
        <v>0</v>
      </c>
      <c r="AH15" s="32">
        <f t="array" ref="AH15">IFERROR(INDEX(Slodze!$C$5:$AX$21,MATCH('Darba stundas pa mēnešiem'!$B15,Slodze!$A$5:$A$21,0),COLUMN(Slodze!AD9)),0)</f>
        <v>0</v>
      </c>
      <c r="AI15" s="32">
        <f t="array" ref="AI15">IFERROR(INDEX(Slodze!$C$5:$AX$21,MATCH('Darba stundas pa mēnešiem'!$B15,Slodze!$A$5:$A$21,0),COLUMN(Slodze!AE9)),0)</f>
        <v>0</v>
      </c>
      <c r="AJ15" s="33">
        <f t="array" ref="AJ15">IFERROR(INDEX(Slodze!$C$5:$AX$21,MATCH('Darba stundas pa mēnešiem'!$B15,Slodze!$A$5:$A$21,0),COLUMN(Slodze!AF9)),0)</f>
        <v>0</v>
      </c>
      <c r="AK15" s="31">
        <f t="array" ref="AK15">IFERROR(INDEX(Slodze!$C$5:$AX$21,MATCH('Darba stundas pa mēnešiem'!$B15,Slodze!$A$5:$A$21,0),COLUMN(Slodze!AG9)),0)</f>
        <v>0</v>
      </c>
      <c r="AL15" s="32">
        <f t="array" ref="AL15">IFERROR(INDEX(Slodze!$C$5:$AX$21,MATCH('Darba stundas pa mēnešiem'!$B15,Slodze!$A$5:$A$21,0),COLUMN(Slodze!AH9)),0)</f>
        <v>0</v>
      </c>
      <c r="AM15" s="32">
        <f t="array" ref="AM15">IFERROR(INDEX(Slodze!$C$5:$AX$21,MATCH('Darba stundas pa mēnešiem'!$B15,Slodze!$A$5:$A$21,0),COLUMN(Slodze!AI9)),0)</f>
        <v>0</v>
      </c>
      <c r="AN15" s="33">
        <f t="array" ref="AN15">IFERROR(INDEX(Slodze!$C$5:$AX$21,MATCH('Darba stundas pa mēnešiem'!$B15,Slodze!$A$5:$A$21,0),COLUMN(Slodze!AJ9)),0)</f>
        <v>0</v>
      </c>
      <c r="AO15" s="31">
        <f t="array" ref="AO15">IFERROR(INDEX(Slodze!$C$5:$AX$21,MATCH('Darba stundas pa mēnešiem'!$B15,Slodze!$A$5:$A$21,0),COLUMN(Slodze!AK9)),0)</f>
        <v>0</v>
      </c>
      <c r="AP15" s="32">
        <f t="array" ref="AP15">IFERROR(INDEX(Slodze!$C$5:$AX$21,MATCH('Darba stundas pa mēnešiem'!$B15,Slodze!$A$5:$A$21,0),COLUMN(Slodze!AL9)),0)</f>
        <v>0</v>
      </c>
      <c r="AQ15" s="32">
        <f t="array" ref="AQ15">IFERROR(INDEX(Slodze!$C$5:$AX$21,MATCH('Darba stundas pa mēnešiem'!$B15,Slodze!$A$5:$A$21,0),COLUMN(Slodze!AM9)),0)</f>
        <v>0</v>
      </c>
      <c r="AR15" s="33">
        <f t="array" ref="AR15">IFERROR(INDEX(Slodze!$C$5:$AX$21,MATCH('Darba stundas pa mēnešiem'!$B15,Slodze!$A$5:$A$21,0),COLUMN(Slodze!AN9)),0)</f>
        <v>0</v>
      </c>
      <c r="AS15" s="31">
        <f t="array" ref="AS15">IFERROR(INDEX(Slodze!$C$5:$AX$21,MATCH('Darba stundas pa mēnešiem'!$B15,Slodze!$A$5:$A$21,0),COLUMN(Slodze!AO9)),0)</f>
        <v>0</v>
      </c>
      <c r="AT15" s="32">
        <f t="array" ref="AT15">IFERROR(INDEX(Slodze!$C$5:$AX$21,MATCH('Darba stundas pa mēnešiem'!$B15,Slodze!$A$5:$A$21,0),COLUMN(Slodze!AP9)),0)</f>
        <v>0</v>
      </c>
      <c r="AU15" s="32">
        <f t="array" ref="AU15">IFERROR(INDEX(Slodze!$C$5:$AX$21,MATCH('Darba stundas pa mēnešiem'!$B15,Slodze!$A$5:$A$21,0),COLUMN(Slodze!AQ9)),0)</f>
        <v>0</v>
      </c>
      <c r="AV15" s="33">
        <f t="array" ref="AV15">IFERROR(INDEX(Slodze!$C$5:$AX$21,MATCH('Darba stundas pa mēnešiem'!$B15,Slodze!$A$5:$A$21,0),COLUMN(Slodze!AR9)),0)</f>
        <v>0</v>
      </c>
      <c r="AW15" s="31">
        <f t="array" ref="AW15">IFERROR(INDEX(Slodze!$C$5:$AX$21,MATCH('Darba stundas pa mēnešiem'!$B15,Slodze!$A$5:$A$21,0),COLUMN(Slodze!AS9)),0)</f>
        <v>0</v>
      </c>
      <c r="AX15" s="32">
        <f t="array" ref="AX15">IFERROR(INDEX(Slodze!$C$5:$AX$21,MATCH('Darba stundas pa mēnešiem'!$B15,Slodze!$A$5:$A$21,0),COLUMN(Slodze!AT9)),0)</f>
        <v>0</v>
      </c>
      <c r="AY15" s="32">
        <f t="array" ref="AY15">IFERROR(INDEX(Slodze!$C$5:$AX$21,MATCH('Darba stundas pa mēnešiem'!$B15,Slodze!$A$5:$A$21,0),COLUMN(Slodze!AU9)),0)</f>
        <v>0</v>
      </c>
      <c r="AZ15" s="33">
        <f t="array" ref="AZ15">IFERROR(INDEX(Slodze!$C$5:$AX$21,MATCH('Darba stundas pa mēnešiem'!$B15,Slodze!$A$5:$A$21,0),COLUMN(Slodze!AV9)),0)</f>
        <v>0</v>
      </c>
    </row>
    <row r="16" spans="1:52">
      <c r="A16" s="3" t="s">
        <v>33</v>
      </c>
      <c r="B16" s="30" t="e">
        <v>#REF!</v>
      </c>
      <c r="C16" s="30" t="e">
        <v>#REF!</v>
      </c>
      <c r="D16" s="26" t="e">
        <f>'Grupu mācību Pasākumi'!B12</f>
        <v>#REF!</v>
      </c>
      <c r="E16" s="31">
        <f t="array" ref="E16">IFERROR(INDEX(Slodze!$C$5:$AX$21,MATCH('Darba stundas pa mēnešiem'!$B16,Slodze!$A$5:$A$21,0),COLUMN(Slodze!A10)),0)</f>
        <v>0</v>
      </c>
      <c r="F16" s="32">
        <f t="array" ref="F16">IFERROR(INDEX(Slodze!$C$5:$AX$21,MATCH('Darba stundas pa mēnešiem'!$B16,Slodze!$A$5:$A$21,0),COLUMN(Slodze!B10)),0)</f>
        <v>0</v>
      </c>
      <c r="G16" s="32">
        <f t="array" ref="G16">IFERROR(INDEX(Slodze!$C$5:$AX$21,MATCH('Darba stundas pa mēnešiem'!$B16,Slodze!$A$5:$A$21,0),COLUMN(Slodze!C10)),0)</f>
        <v>0</v>
      </c>
      <c r="H16" s="33">
        <f t="array" ref="H16">IFERROR(INDEX(Slodze!$C$5:$AX$21,MATCH('Darba stundas pa mēnešiem'!$B16,Slodze!$A$5:$A$21,0),COLUMN(Slodze!D10)),0)</f>
        <v>0</v>
      </c>
      <c r="I16" s="31">
        <f t="array" ref="I16">IFERROR(INDEX(Slodze!$C$5:$AX$21,MATCH('Darba stundas pa mēnešiem'!$B16,Slodze!$A$5:$A$21,0),COLUMN(Slodze!E10)),0)</f>
        <v>0</v>
      </c>
      <c r="J16" s="32">
        <f t="array" ref="J16">IFERROR(INDEX(Slodze!$C$5:$AX$21,MATCH('Darba stundas pa mēnešiem'!$B16,Slodze!$A$5:$A$21,0),COLUMN(Slodze!F10)),0)</f>
        <v>0</v>
      </c>
      <c r="K16" s="32">
        <f t="array" ref="K16">IFERROR(INDEX(Slodze!$C$5:$AX$21,MATCH('Darba stundas pa mēnešiem'!$B16,Slodze!$A$5:$A$21,0),COLUMN(Slodze!G10)),0)</f>
        <v>0</v>
      </c>
      <c r="L16" s="33">
        <f t="array" ref="L16">IFERROR(INDEX(Slodze!$C$5:$AX$21,MATCH('Darba stundas pa mēnešiem'!$B16,Slodze!$A$5:$A$21,0),COLUMN(Slodze!H10)),0)</f>
        <v>0</v>
      </c>
      <c r="M16" s="31">
        <f t="array" ref="M16">IFERROR(INDEX(Slodze!$C$5:$AX$21,MATCH('Darba stundas pa mēnešiem'!$B16,Slodze!$A$5:$A$21,0),COLUMN(Slodze!I10)),0)</f>
        <v>0</v>
      </c>
      <c r="N16" s="32">
        <f t="array" ref="N16">IFERROR(INDEX(Slodze!$C$5:$AX$21,MATCH('Darba stundas pa mēnešiem'!$B16,Slodze!$A$5:$A$21,0),COLUMN(Slodze!J10)),0)</f>
        <v>0</v>
      </c>
      <c r="O16" s="32">
        <f t="array" ref="O16">IFERROR(INDEX(Slodze!$C$5:$AX$21,MATCH('Darba stundas pa mēnešiem'!$B16,Slodze!$A$5:$A$21,0),COLUMN(Slodze!K10)),0)</f>
        <v>0</v>
      </c>
      <c r="P16" s="33">
        <f t="array" ref="P16">IFERROR(INDEX(Slodze!$C$5:$AX$21,MATCH('Darba stundas pa mēnešiem'!$B16,Slodze!$A$5:$A$21,0),COLUMN(Slodze!L10)),0)</f>
        <v>0</v>
      </c>
      <c r="Q16" s="31">
        <f t="array" ref="Q16">IFERROR(INDEX(Slodze!$C$5:$AX$21,MATCH('Darba stundas pa mēnešiem'!$B16,Slodze!$A$5:$A$21,0),COLUMN(Slodze!M10)),0)</f>
        <v>0</v>
      </c>
      <c r="R16" s="32">
        <f t="array" ref="R16">IFERROR(INDEX(Slodze!$C$5:$AX$21,MATCH('Darba stundas pa mēnešiem'!$B16,Slodze!$A$5:$A$21,0),COLUMN(Slodze!N10)),0)</f>
        <v>0</v>
      </c>
      <c r="S16" s="32">
        <f t="array" ref="S16">IFERROR(INDEX(Slodze!$C$5:$AX$21,MATCH('Darba stundas pa mēnešiem'!$B16,Slodze!$A$5:$A$21,0),COLUMN(Slodze!O10)),0)</f>
        <v>0</v>
      </c>
      <c r="T16" s="33">
        <f t="array" ref="T16">IFERROR(INDEX(Slodze!$C$5:$AX$21,MATCH('Darba stundas pa mēnešiem'!$B16,Slodze!$A$5:$A$21,0),COLUMN(Slodze!P10)),0)</f>
        <v>0</v>
      </c>
      <c r="U16" s="31">
        <f t="array" ref="U16">IFERROR(INDEX(Slodze!$C$5:$AX$21,MATCH('Darba stundas pa mēnešiem'!$B16,Slodze!$A$5:$A$21,0),COLUMN(Slodze!Q10)),0)</f>
        <v>0</v>
      </c>
      <c r="V16" s="32">
        <f t="array" ref="V16">IFERROR(INDEX(Slodze!$C$5:$AX$21,MATCH('Darba stundas pa mēnešiem'!$B16,Slodze!$A$5:$A$21,0),COLUMN(Slodze!R10)),0)</f>
        <v>0</v>
      </c>
      <c r="W16" s="32">
        <f t="array" ref="W16">IFERROR(INDEX(Slodze!$C$5:$AX$21,MATCH('Darba stundas pa mēnešiem'!$B16,Slodze!$A$5:$A$21,0),COLUMN(Slodze!S10)),0)</f>
        <v>0</v>
      </c>
      <c r="X16" s="33">
        <f t="array" ref="X16">IFERROR(INDEX(Slodze!$C$5:$AX$21,MATCH('Darba stundas pa mēnešiem'!$B16,Slodze!$A$5:$A$21,0),COLUMN(Slodze!T10)),0)</f>
        <v>0</v>
      </c>
      <c r="Y16" s="31">
        <f t="array" ref="Y16">IFERROR(INDEX(Slodze!$C$5:$AX$21,MATCH('Darba stundas pa mēnešiem'!$B16,Slodze!$A$5:$A$21,0),COLUMN(Slodze!U10)),0)</f>
        <v>0</v>
      </c>
      <c r="Z16" s="32">
        <f t="array" ref="Z16">IFERROR(INDEX(Slodze!$C$5:$AX$21,MATCH('Darba stundas pa mēnešiem'!$B16,Slodze!$A$5:$A$21,0),COLUMN(Slodze!V10)),0)</f>
        <v>0</v>
      </c>
      <c r="AA16" s="32">
        <f t="array" ref="AA16">IFERROR(INDEX(Slodze!$C$5:$AX$21,MATCH('Darba stundas pa mēnešiem'!$B16,Slodze!$A$5:$A$21,0),COLUMN(Slodze!W10)),0)</f>
        <v>0</v>
      </c>
      <c r="AB16" s="33">
        <f t="array" ref="AB16">IFERROR(INDEX(Slodze!$C$5:$AX$21,MATCH('Darba stundas pa mēnešiem'!$B16,Slodze!$A$5:$A$21,0),COLUMN(Slodze!X10)),0)</f>
        <v>0</v>
      </c>
      <c r="AC16" s="31">
        <f t="array" ref="AC16">IFERROR(INDEX(Slodze!$C$5:$AX$21,MATCH('Darba stundas pa mēnešiem'!$B16,Slodze!$A$5:$A$21,0),COLUMN(Slodze!Y10)),0)</f>
        <v>0</v>
      </c>
      <c r="AD16" s="32">
        <f t="array" ref="AD16">IFERROR(INDEX(Slodze!$C$5:$AX$21,MATCH('Darba stundas pa mēnešiem'!$B16,Slodze!$A$5:$A$21,0),COLUMN(Slodze!Z10)),0)</f>
        <v>0</v>
      </c>
      <c r="AE16" s="32">
        <f t="array" ref="AE16">IFERROR(INDEX(Slodze!$C$5:$AX$21,MATCH('Darba stundas pa mēnešiem'!$B16,Slodze!$A$5:$A$21,0),COLUMN(Slodze!AA10)),0)</f>
        <v>0</v>
      </c>
      <c r="AF16" s="33">
        <f t="array" ref="AF16">IFERROR(INDEX(Slodze!$C$5:$AX$21,MATCH('Darba stundas pa mēnešiem'!$B16,Slodze!$A$5:$A$21,0),COLUMN(Slodze!AB10)),0)</f>
        <v>0</v>
      </c>
      <c r="AG16" s="31">
        <f t="array" ref="AG16">IFERROR(INDEX(Slodze!$C$5:$AX$21,MATCH('Darba stundas pa mēnešiem'!$B16,Slodze!$A$5:$A$21,0),COLUMN(Slodze!AC10)),0)</f>
        <v>0</v>
      </c>
      <c r="AH16" s="32">
        <f t="array" ref="AH16">IFERROR(INDEX(Slodze!$C$5:$AX$21,MATCH('Darba stundas pa mēnešiem'!$B16,Slodze!$A$5:$A$21,0),COLUMN(Slodze!AD10)),0)</f>
        <v>0</v>
      </c>
      <c r="AI16" s="32">
        <f t="array" ref="AI16">IFERROR(INDEX(Slodze!$C$5:$AX$21,MATCH('Darba stundas pa mēnešiem'!$B16,Slodze!$A$5:$A$21,0),COLUMN(Slodze!AE10)),0)</f>
        <v>0</v>
      </c>
      <c r="AJ16" s="33">
        <f t="array" ref="AJ16">IFERROR(INDEX(Slodze!$C$5:$AX$21,MATCH('Darba stundas pa mēnešiem'!$B16,Slodze!$A$5:$A$21,0),COLUMN(Slodze!AF10)),0)</f>
        <v>0</v>
      </c>
      <c r="AK16" s="31">
        <f t="array" ref="AK16">IFERROR(INDEX(Slodze!$C$5:$AX$21,MATCH('Darba stundas pa mēnešiem'!$B16,Slodze!$A$5:$A$21,0),COLUMN(Slodze!AG10)),0)</f>
        <v>0</v>
      </c>
      <c r="AL16" s="32">
        <f t="array" ref="AL16">IFERROR(INDEX(Slodze!$C$5:$AX$21,MATCH('Darba stundas pa mēnešiem'!$B16,Slodze!$A$5:$A$21,0),COLUMN(Slodze!AH10)),0)</f>
        <v>0</v>
      </c>
      <c r="AM16" s="32">
        <f t="array" ref="AM16">IFERROR(INDEX(Slodze!$C$5:$AX$21,MATCH('Darba stundas pa mēnešiem'!$B16,Slodze!$A$5:$A$21,0),COLUMN(Slodze!AI10)),0)</f>
        <v>0</v>
      </c>
      <c r="AN16" s="33">
        <f t="array" ref="AN16">IFERROR(INDEX(Slodze!$C$5:$AX$21,MATCH('Darba stundas pa mēnešiem'!$B16,Slodze!$A$5:$A$21,0),COLUMN(Slodze!AJ10)),0)</f>
        <v>0</v>
      </c>
      <c r="AO16" s="31">
        <f t="array" ref="AO16">IFERROR(INDEX(Slodze!$C$5:$AX$21,MATCH('Darba stundas pa mēnešiem'!$B16,Slodze!$A$5:$A$21,0),COLUMN(Slodze!AK10)),0)</f>
        <v>0</v>
      </c>
      <c r="AP16" s="32">
        <f t="array" ref="AP16">IFERROR(INDEX(Slodze!$C$5:$AX$21,MATCH('Darba stundas pa mēnešiem'!$B16,Slodze!$A$5:$A$21,0),COLUMN(Slodze!AL10)),0)</f>
        <v>0</v>
      </c>
      <c r="AQ16" s="32">
        <f t="array" ref="AQ16">IFERROR(INDEX(Slodze!$C$5:$AX$21,MATCH('Darba stundas pa mēnešiem'!$B16,Slodze!$A$5:$A$21,0),COLUMN(Slodze!AM10)),0)</f>
        <v>0</v>
      </c>
      <c r="AR16" s="33">
        <f t="array" ref="AR16">IFERROR(INDEX(Slodze!$C$5:$AX$21,MATCH('Darba stundas pa mēnešiem'!$B16,Slodze!$A$5:$A$21,0),COLUMN(Slodze!AN10)),0)</f>
        <v>0</v>
      </c>
      <c r="AS16" s="31">
        <f t="array" ref="AS16">IFERROR(INDEX(Slodze!$C$5:$AX$21,MATCH('Darba stundas pa mēnešiem'!$B16,Slodze!$A$5:$A$21,0),COLUMN(Slodze!AO10)),0)</f>
        <v>0</v>
      </c>
      <c r="AT16" s="32">
        <f t="array" ref="AT16">IFERROR(INDEX(Slodze!$C$5:$AX$21,MATCH('Darba stundas pa mēnešiem'!$B16,Slodze!$A$5:$A$21,0),COLUMN(Slodze!AP10)),0)</f>
        <v>0</v>
      </c>
      <c r="AU16" s="32">
        <f t="array" ref="AU16">IFERROR(INDEX(Slodze!$C$5:$AX$21,MATCH('Darba stundas pa mēnešiem'!$B16,Slodze!$A$5:$A$21,0),COLUMN(Slodze!AQ10)),0)</f>
        <v>0</v>
      </c>
      <c r="AV16" s="33">
        <f t="array" ref="AV16">IFERROR(INDEX(Slodze!$C$5:$AX$21,MATCH('Darba stundas pa mēnešiem'!$B16,Slodze!$A$5:$A$21,0),COLUMN(Slodze!AR10)),0)</f>
        <v>0</v>
      </c>
      <c r="AW16" s="31">
        <f t="array" ref="AW16">IFERROR(INDEX(Slodze!$C$5:$AX$21,MATCH('Darba stundas pa mēnešiem'!$B16,Slodze!$A$5:$A$21,0),COLUMN(Slodze!AS10)),0)</f>
        <v>0</v>
      </c>
      <c r="AX16" s="32">
        <f t="array" ref="AX16">IFERROR(INDEX(Slodze!$C$5:$AX$21,MATCH('Darba stundas pa mēnešiem'!$B16,Slodze!$A$5:$A$21,0),COLUMN(Slodze!AT10)),0)</f>
        <v>0</v>
      </c>
      <c r="AY16" s="32">
        <f t="array" ref="AY16">IFERROR(INDEX(Slodze!$C$5:$AX$21,MATCH('Darba stundas pa mēnešiem'!$B16,Slodze!$A$5:$A$21,0),COLUMN(Slodze!AU10)),0)</f>
        <v>0</v>
      </c>
      <c r="AZ16" s="33">
        <f t="array" ref="AZ16">IFERROR(INDEX(Slodze!$C$5:$AX$21,MATCH('Darba stundas pa mēnešiem'!$B16,Slodze!$A$5:$A$21,0),COLUMN(Slodze!AV10)),0)</f>
        <v>0</v>
      </c>
    </row>
    <row r="17" spans="1:52" ht="14.25">
      <c r="A17" s="126" t="s">
        <v>59</v>
      </c>
      <c r="B17" s="127"/>
      <c r="C17" s="127"/>
      <c r="D17" s="127"/>
      <c r="E17" s="34">
        <f t="shared" ref="E17:AZ17" si="0">SUM(E7:E16)</f>
        <v>0</v>
      </c>
      <c r="F17" s="35">
        <f t="shared" si="0"/>
        <v>0</v>
      </c>
      <c r="G17" s="35">
        <f t="shared" si="0"/>
        <v>0</v>
      </c>
      <c r="H17" s="36">
        <f t="shared" si="0"/>
        <v>0</v>
      </c>
      <c r="I17" s="34">
        <f t="shared" si="0"/>
        <v>0</v>
      </c>
      <c r="J17" s="35">
        <f t="shared" si="0"/>
        <v>0</v>
      </c>
      <c r="K17" s="35">
        <f t="shared" si="0"/>
        <v>0</v>
      </c>
      <c r="L17" s="36">
        <f t="shared" si="0"/>
        <v>0</v>
      </c>
      <c r="M17" s="34">
        <f t="shared" si="0"/>
        <v>0</v>
      </c>
      <c r="N17" s="35">
        <f t="shared" si="0"/>
        <v>0</v>
      </c>
      <c r="O17" s="35">
        <f t="shared" si="0"/>
        <v>0</v>
      </c>
      <c r="P17" s="36">
        <f t="shared" si="0"/>
        <v>0</v>
      </c>
      <c r="Q17" s="34">
        <f t="shared" si="0"/>
        <v>0</v>
      </c>
      <c r="R17" s="35">
        <f t="shared" si="0"/>
        <v>0</v>
      </c>
      <c r="S17" s="35">
        <f t="shared" si="0"/>
        <v>0</v>
      </c>
      <c r="T17" s="36">
        <f t="shared" si="0"/>
        <v>0</v>
      </c>
      <c r="U17" s="34">
        <f t="shared" si="0"/>
        <v>0</v>
      </c>
      <c r="V17" s="35">
        <f t="shared" si="0"/>
        <v>0</v>
      </c>
      <c r="W17" s="35">
        <f t="shared" si="0"/>
        <v>0</v>
      </c>
      <c r="X17" s="36">
        <f t="shared" si="0"/>
        <v>0</v>
      </c>
      <c r="Y17" s="34">
        <f t="shared" si="0"/>
        <v>0</v>
      </c>
      <c r="Z17" s="35">
        <f t="shared" si="0"/>
        <v>0</v>
      </c>
      <c r="AA17" s="35">
        <f t="shared" si="0"/>
        <v>0</v>
      </c>
      <c r="AB17" s="36">
        <f t="shared" si="0"/>
        <v>0</v>
      </c>
      <c r="AC17" s="34">
        <f t="shared" si="0"/>
        <v>0</v>
      </c>
      <c r="AD17" s="35">
        <f t="shared" si="0"/>
        <v>0</v>
      </c>
      <c r="AE17" s="35">
        <f t="shared" si="0"/>
        <v>0</v>
      </c>
      <c r="AF17" s="36">
        <f t="shared" si="0"/>
        <v>0</v>
      </c>
      <c r="AG17" s="34">
        <f t="shared" si="0"/>
        <v>0</v>
      </c>
      <c r="AH17" s="35">
        <f t="shared" si="0"/>
        <v>0</v>
      </c>
      <c r="AI17" s="35">
        <f t="shared" si="0"/>
        <v>0</v>
      </c>
      <c r="AJ17" s="36">
        <f t="shared" si="0"/>
        <v>0</v>
      </c>
      <c r="AK17" s="34">
        <f t="shared" si="0"/>
        <v>0</v>
      </c>
      <c r="AL17" s="35">
        <f t="shared" si="0"/>
        <v>0</v>
      </c>
      <c r="AM17" s="35">
        <f t="shared" si="0"/>
        <v>0</v>
      </c>
      <c r="AN17" s="36">
        <f t="shared" si="0"/>
        <v>0</v>
      </c>
      <c r="AO17" s="34">
        <f t="shared" si="0"/>
        <v>0</v>
      </c>
      <c r="AP17" s="35">
        <f t="shared" si="0"/>
        <v>0</v>
      </c>
      <c r="AQ17" s="35">
        <f t="shared" si="0"/>
        <v>0</v>
      </c>
      <c r="AR17" s="36">
        <f t="shared" si="0"/>
        <v>0</v>
      </c>
      <c r="AS17" s="34">
        <f t="shared" si="0"/>
        <v>0</v>
      </c>
      <c r="AT17" s="35">
        <f t="shared" si="0"/>
        <v>0</v>
      </c>
      <c r="AU17" s="35">
        <f t="shared" si="0"/>
        <v>0</v>
      </c>
      <c r="AV17" s="36">
        <f t="shared" si="0"/>
        <v>0</v>
      </c>
      <c r="AW17" s="34">
        <f t="shared" si="0"/>
        <v>0</v>
      </c>
      <c r="AX17" s="35">
        <f t="shared" si="0"/>
        <v>0</v>
      </c>
      <c r="AY17" s="35">
        <f t="shared" si="0"/>
        <v>0</v>
      </c>
      <c r="AZ17" s="36">
        <f t="shared" si="0"/>
        <v>0</v>
      </c>
    </row>
    <row r="18" spans="1:52" ht="14.25">
      <c r="A18" s="115"/>
      <c r="B18" s="115"/>
      <c r="C18" s="115"/>
      <c r="D18" s="115"/>
      <c r="E18" s="125">
        <f>SUM(E17:H17)</f>
        <v>0</v>
      </c>
      <c r="F18" s="119"/>
      <c r="G18" s="119"/>
      <c r="H18" s="123"/>
      <c r="I18" s="125">
        <f>SUM(I17:L17)</f>
        <v>0</v>
      </c>
      <c r="J18" s="119"/>
      <c r="K18" s="119"/>
      <c r="L18" s="123"/>
      <c r="M18" s="125">
        <f>SUM(M17:P17)</f>
        <v>0</v>
      </c>
      <c r="N18" s="119"/>
      <c r="O18" s="119"/>
      <c r="P18" s="123"/>
      <c r="Q18" s="125">
        <f>SUM(Q17:T17)</f>
        <v>0</v>
      </c>
      <c r="R18" s="119"/>
      <c r="S18" s="119"/>
      <c r="T18" s="123"/>
      <c r="U18" s="125">
        <f>SUM(U17:X17)</f>
        <v>0</v>
      </c>
      <c r="V18" s="119"/>
      <c r="W18" s="119"/>
      <c r="X18" s="123"/>
      <c r="Y18" s="125">
        <f>SUM(Y17:AB17)</f>
        <v>0</v>
      </c>
      <c r="Z18" s="119"/>
      <c r="AA18" s="119"/>
      <c r="AB18" s="123"/>
      <c r="AC18" s="125">
        <f>SUM(AC17:AF17)</f>
        <v>0</v>
      </c>
      <c r="AD18" s="119"/>
      <c r="AE18" s="119"/>
      <c r="AF18" s="123"/>
      <c r="AG18" s="125">
        <f>SUM(AG17:AJ17)</f>
        <v>0</v>
      </c>
      <c r="AH18" s="119"/>
      <c r="AI18" s="119"/>
      <c r="AJ18" s="123"/>
      <c r="AK18" s="125">
        <f>SUM(AK17:AN17)</f>
        <v>0</v>
      </c>
      <c r="AL18" s="119"/>
      <c r="AM18" s="119"/>
      <c r="AN18" s="123"/>
      <c r="AO18" s="125">
        <f>SUM(AO17:AR17)</f>
        <v>0</v>
      </c>
      <c r="AP18" s="119"/>
      <c r="AQ18" s="119"/>
      <c r="AR18" s="123"/>
      <c r="AS18" s="125">
        <f>SUM(AS17:AV17)</f>
        <v>0</v>
      </c>
      <c r="AT18" s="119"/>
      <c r="AU18" s="119"/>
      <c r="AV18" s="123"/>
      <c r="AW18" s="125">
        <f>SUM(AW17:AZ17)</f>
        <v>0</v>
      </c>
      <c r="AX18" s="119"/>
      <c r="AY18" s="119"/>
      <c r="AZ18" s="123"/>
    </row>
    <row r="19" spans="1:5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15.7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15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15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15.7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1:52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1:52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1:52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1:52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1:52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1:52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1:52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1:52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1: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1:52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1:52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  <row r="55" spans="1:52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</row>
    <row r="56" spans="1:52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</row>
    <row r="57" spans="1:52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</row>
    <row r="58" spans="1:52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</row>
    <row r="59" spans="1:52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</row>
    <row r="60" spans="1:52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</row>
    <row r="61" spans="1:52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</row>
    <row r="62" spans="1:5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</row>
    <row r="63" spans="1:52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</row>
    <row r="64" spans="1:52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1:52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</row>
    <row r="66" spans="1:52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</row>
    <row r="67" spans="1:52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</row>
    <row r="68" spans="1:52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</row>
    <row r="69" spans="1:52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</row>
    <row r="70" spans="1:52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</row>
    <row r="71" spans="1:52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</row>
    <row r="72" spans="1:5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</row>
    <row r="73" spans="1:52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</row>
    <row r="74" spans="1:52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</row>
    <row r="75" spans="1:52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</row>
    <row r="76" spans="1:52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</row>
    <row r="77" spans="1:52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</row>
    <row r="78" spans="1:52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</row>
    <row r="79" spans="1:52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</row>
    <row r="80" spans="1:52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</row>
    <row r="81" spans="1:52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</row>
    <row r="82" spans="1:5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</row>
    <row r="83" spans="1:52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</row>
    <row r="84" spans="1:52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</row>
    <row r="85" spans="1:52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</row>
    <row r="86" spans="1:52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</row>
    <row r="87" spans="1:52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</row>
    <row r="88" spans="1:52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</row>
    <row r="89" spans="1:52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</row>
    <row r="90" spans="1:52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</row>
    <row r="91" spans="1:52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</row>
    <row r="92" spans="1:5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</row>
    <row r="93" spans="1:52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</row>
    <row r="94" spans="1:52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</row>
    <row r="95" spans="1:52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</row>
    <row r="96" spans="1:52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</row>
    <row r="97" spans="1:52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</row>
    <row r="98" spans="1:52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</row>
    <row r="99" spans="1:52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</row>
    <row r="100" spans="1:52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</row>
    <row r="101" spans="1:52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</row>
    <row r="102" spans="1:5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</row>
    <row r="103" spans="1:52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</row>
    <row r="104" spans="1:52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</row>
    <row r="105" spans="1:52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</row>
    <row r="106" spans="1:52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</row>
    <row r="107" spans="1:52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</row>
    <row r="108" spans="1:52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</row>
    <row r="109" spans="1:52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</row>
    <row r="110" spans="1:52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</row>
    <row r="111" spans="1:52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</row>
    <row r="112" spans="1:5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</row>
    <row r="113" spans="1:52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</row>
    <row r="114" spans="1:52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</row>
    <row r="115" spans="1:52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</row>
    <row r="116" spans="1:52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</row>
    <row r="117" spans="1:52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</row>
    <row r="118" spans="1:52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</row>
    <row r="119" spans="1:52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</row>
    <row r="120" spans="1:52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</row>
    <row r="121" spans="1:52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</row>
    <row r="122" spans="1:5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</row>
    <row r="123" spans="1:52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</row>
    <row r="124" spans="1:52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</row>
    <row r="125" spans="1:52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</row>
    <row r="126" spans="1:52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</row>
    <row r="127" spans="1:52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</row>
    <row r="128" spans="1:52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</row>
    <row r="129" spans="1:52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</row>
    <row r="130" spans="1:52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</row>
    <row r="131" spans="1:52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</row>
    <row r="132" spans="1:5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</row>
    <row r="133" spans="1:52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</row>
    <row r="134" spans="1:52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</row>
    <row r="135" spans="1:52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</row>
    <row r="136" spans="1:52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</row>
    <row r="137" spans="1:52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</row>
    <row r="138" spans="1:52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</row>
    <row r="139" spans="1:52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</row>
    <row r="140" spans="1:52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</row>
    <row r="141" spans="1:52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</row>
    <row r="142" spans="1:5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</row>
    <row r="143" spans="1:52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</row>
    <row r="144" spans="1:52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</row>
    <row r="145" spans="1:52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</row>
    <row r="146" spans="1:52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</row>
    <row r="147" spans="1:52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</row>
    <row r="148" spans="1:52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</row>
    <row r="149" spans="1:52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</row>
    <row r="150" spans="1:52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</row>
    <row r="151" spans="1:52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</row>
    <row r="152" spans="1: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</row>
    <row r="153" spans="1:52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</row>
    <row r="154" spans="1:52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</row>
    <row r="155" spans="1:52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</row>
    <row r="156" spans="1:52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</row>
    <row r="157" spans="1:52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</row>
    <row r="158" spans="1:52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</row>
    <row r="159" spans="1:52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</row>
    <row r="160" spans="1:52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</row>
    <row r="161" spans="1:52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</row>
    <row r="162" spans="1:5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</row>
    <row r="163" spans="1:52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</row>
    <row r="164" spans="1:52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</row>
    <row r="165" spans="1:52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</row>
    <row r="166" spans="1:52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</row>
    <row r="167" spans="1:52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</row>
    <row r="168" spans="1:52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</row>
    <row r="169" spans="1:52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</row>
    <row r="170" spans="1:52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</row>
    <row r="171" spans="1:52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</row>
    <row r="172" spans="1:5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</row>
    <row r="173" spans="1:52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</row>
    <row r="174" spans="1:52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</row>
    <row r="175" spans="1:52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</row>
    <row r="176" spans="1:52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</row>
    <row r="177" spans="1:52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</row>
    <row r="178" spans="1:52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</row>
    <row r="179" spans="1:52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</row>
    <row r="180" spans="1:52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</row>
    <row r="181" spans="1:52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</row>
    <row r="184" spans="1:52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</row>
    <row r="185" spans="1:52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</row>
    <row r="186" spans="1:52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</row>
    <row r="187" spans="1:52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</row>
    <row r="188" spans="1:52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</row>
    <row r="189" spans="1:52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</row>
    <row r="190" spans="1:52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</row>
    <row r="191" spans="1:52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</row>
    <row r="192" spans="1:5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</row>
    <row r="193" spans="1:52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</row>
    <row r="194" spans="1:52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</row>
    <row r="195" spans="1:52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</row>
    <row r="196" spans="1:52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</row>
    <row r="197" spans="1:52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</row>
    <row r="198" spans="1:52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</row>
    <row r="199" spans="1:52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</row>
    <row r="200" spans="1:52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</row>
    <row r="201" spans="1:52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</row>
    <row r="202" spans="1:5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</row>
    <row r="203" spans="1:52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</row>
    <row r="204" spans="1:52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</row>
    <row r="205" spans="1:52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</row>
    <row r="206" spans="1:52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</row>
    <row r="207" spans="1:52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</row>
    <row r="208" spans="1:52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</row>
    <row r="209" spans="1:52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</row>
    <row r="210" spans="1:52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</row>
    <row r="211" spans="1:52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</row>
    <row r="212" spans="1:5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</row>
    <row r="213" spans="1:52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</row>
    <row r="214" spans="1:52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</row>
    <row r="215" spans="1:52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</row>
    <row r="216" spans="1:52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</row>
    <row r="217" spans="1:52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</row>
    <row r="218" spans="1:52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</row>
    <row r="219" spans="1:52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</row>
    <row r="220" spans="1:52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</row>
    <row r="221" spans="1:52" ht="15.75" customHeight="1"/>
    <row r="222" spans="1:52" ht="15.75" customHeight="1"/>
    <row r="223" spans="1:52" ht="15.75" customHeight="1"/>
    <row r="224" spans="1:5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74E10EFE-5743-4718-A43D-2BD9023AAB9F}" hiddenColumns="1" state="hidden">
      <pageMargins left="0.7" right="0.7" top="0.75" bottom="0.75" header="0" footer="0"/>
      <pageSetup paperSize="9" orientation="portrait"/>
    </customSheetView>
    <customSheetView guid="{431C2D74-1EF0-4414-84AD-0C8A097BCDC0}" hiddenColumns="1" state="hidden">
      <pageMargins left="0.7" right="0.7" top="0.75" bottom="0.75" header="0" footer="0"/>
      <pageSetup paperSize="9" orientation="portrait"/>
    </customSheetView>
  </customSheetViews>
  <mergeCells count="37">
    <mergeCell ref="AW18:AZ18"/>
    <mergeCell ref="A17:D18"/>
    <mergeCell ref="E18:H18"/>
    <mergeCell ref="I18:L18"/>
    <mergeCell ref="M18:P18"/>
    <mergeCell ref="Q18:T18"/>
    <mergeCell ref="U18:X18"/>
    <mergeCell ref="Y18:AB18"/>
    <mergeCell ref="AC18:AF18"/>
    <mergeCell ref="AG18:AJ18"/>
    <mergeCell ref="AK18:AN18"/>
    <mergeCell ref="AO18:AR18"/>
    <mergeCell ref="AS18:AV18"/>
    <mergeCell ref="AS5:AV5"/>
    <mergeCell ref="AW5:AZ5"/>
    <mergeCell ref="E5:H5"/>
    <mergeCell ref="I5:L5"/>
    <mergeCell ref="M5:P5"/>
    <mergeCell ref="Q5:T5"/>
    <mergeCell ref="U5:X5"/>
    <mergeCell ref="Y5:AB5"/>
    <mergeCell ref="AC5:AF5"/>
    <mergeCell ref="AG5:AJ5"/>
    <mergeCell ref="AK5:AN5"/>
    <mergeCell ref="AO5:AR5"/>
    <mergeCell ref="AG4:AJ4"/>
    <mergeCell ref="AK4:AN4"/>
    <mergeCell ref="AO4:AR4"/>
    <mergeCell ref="AS4:AV4"/>
    <mergeCell ref="AW4:AZ4"/>
    <mergeCell ref="Y4:AB4"/>
    <mergeCell ref="AC4:AF4"/>
    <mergeCell ref="E4:H4"/>
    <mergeCell ref="I4:L4"/>
    <mergeCell ref="M4:P4"/>
    <mergeCell ref="Q4:T4"/>
    <mergeCell ref="U4:X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0"/>
  <sheetViews>
    <sheetView workbookViewId="0"/>
  </sheetViews>
  <sheetFormatPr defaultColWidth="12.625" defaultRowHeight="15" customHeight="1"/>
  <cols>
    <col min="1" max="1" width="25.125" customWidth="1"/>
    <col min="2" max="5" width="23.625" customWidth="1"/>
    <col min="6" max="6" width="25.625" customWidth="1"/>
    <col min="7" max="10" width="23.625" customWidth="1"/>
    <col min="11" max="13" width="7.625" customWidth="1"/>
    <col min="14" max="14" width="43" customWidth="1"/>
    <col min="15" max="15" width="51.125" customWidth="1"/>
  </cols>
  <sheetData>
    <row r="1" spans="1:15">
      <c r="B1" s="37">
        <v>1</v>
      </c>
      <c r="C1" s="37">
        <v>3</v>
      </c>
      <c r="D1" s="38">
        <v>5</v>
      </c>
      <c r="E1" s="37">
        <v>6</v>
      </c>
      <c r="F1" s="37">
        <v>7</v>
      </c>
      <c r="G1" s="38">
        <v>8</v>
      </c>
      <c r="H1" s="37">
        <v>9</v>
      </c>
      <c r="I1" s="37">
        <v>10</v>
      </c>
      <c r="J1" s="38">
        <v>11</v>
      </c>
      <c r="N1" s="39" t="s">
        <v>95</v>
      </c>
    </row>
    <row r="2" spans="1:15">
      <c r="B2" s="128" t="s">
        <v>61</v>
      </c>
      <c r="C2" s="110"/>
      <c r="D2" s="128" t="s">
        <v>62</v>
      </c>
      <c r="E2" s="111"/>
      <c r="F2" s="111"/>
      <c r="G2" s="110"/>
      <c r="H2" s="128" t="s">
        <v>63</v>
      </c>
      <c r="I2" s="111"/>
      <c r="J2" s="112"/>
      <c r="N2" s="20" t="s">
        <v>96</v>
      </c>
      <c r="O2" s="40"/>
    </row>
    <row r="3" spans="1:15">
      <c r="B3" s="129" t="s">
        <v>64</v>
      </c>
      <c r="C3" s="111"/>
      <c r="D3" s="111"/>
      <c r="E3" s="111"/>
      <c r="F3" s="111"/>
      <c r="G3" s="110"/>
      <c r="H3" s="129" t="s">
        <v>65</v>
      </c>
      <c r="I3" s="111"/>
      <c r="J3" s="110"/>
      <c r="N3" s="20" t="s">
        <v>97</v>
      </c>
    </row>
    <row r="4" spans="1:15" ht="25.5">
      <c r="A4" s="20" t="s">
        <v>23</v>
      </c>
      <c r="B4" s="41" t="s">
        <v>98</v>
      </c>
      <c r="C4" s="41" t="s">
        <v>99</v>
      </c>
      <c r="D4" s="41" t="s">
        <v>100</v>
      </c>
      <c r="E4" s="41" t="s">
        <v>101</v>
      </c>
      <c r="F4" s="42"/>
      <c r="G4" s="42"/>
      <c r="H4" s="43" t="s">
        <v>102</v>
      </c>
      <c r="I4" s="43" t="s">
        <v>97</v>
      </c>
      <c r="J4" s="43" t="s">
        <v>103</v>
      </c>
      <c r="N4" s="20" t="s">
        <v>103</v>
      </c>
    </row>
    <row r="5" spans="1:15" ht="51">
      <c r="A5" s="20" t="s">
        <v>42</v>
      </c>
      <c r="B5" s="41" t="s">
        <v>104</v>
      </c>
      <c r="C5" s="41" t="s">
        <v>105</v>
      </c>
      <c r="D5" s="41" t="s">
        <v>104</v>
      </c>
      <c r="E5" s="41" t="s">
        <v>105</v>
      </c>
      <c r="F5" s="41" t="s">
        <v>106</v>
      </c>
      <c r="G5" s="42"/>
      <c r="H5" s="43" t="s">
        <v>102</v>
      </c>
      <c r="I5" s="43" t="s">
        <v>97</v>
      </c>
      <c r="J5" s="43" t="s">
        <v>103</v>
      </c>
      <c r="N5" s="20" t="s">
        <v>102</v>
      </c>
    </row>
    <row r="6" spans="1:15" ht="63.75">
      <c r="A6" s="20" t="s">
        <v>34</v>
      </c>
      <c r="B6" s="41" t="s">
        <v>107</v>
      </c>
      <c r="C6" s="41" t="s">
        <v>108</v>
      </c>
      <c r="D6" s="41" t="s">
        <v>107</v>
      </c>
      <c r="E6" s="41" t="s">
        <v>109</v>
      </c>
      <c r="F6" s="41" t="s">
        <v>110</v>
      </c>
      <c r="G6" s="42"/>
      <c r="H6" s="43" t="s">
        <v>102</v>
      </c>
      <c r="I6" s="43" t="s">
        <v>97</v>
      </c>
      <c r="J6" s="43" t="s">
        <v>103</v>
      </c>
      <c r="N6" s="20" t="s">
        <v>111</v>
      </c>
    </row>
    <row r="7" spans="1:15" ht="76.5">
      <c r="A7" s="20" t="s">
        <v>38</v>
      </c>
      <c r="B7" s="41" t="s">
        <v>112</v>
      </c>
      <c r="C7" s="42"/>
      <c r="D7" s="41" t="s">
        <v>113</v>
      </c>
      <c r="E7" s="41" t="s">
        <v>114</v>
      </c>
      <c r="F7" s="41" t="s">
        <v>115</v>
      </c>
      <c r="G7" s="41" t="s">
        <v>116</v>
      </c>
      <c r="H7" s="43" t="s">
        <v>102</v>
      </c>
      <c r="I7" s="43" t="s">
        <v>97</v>
      </c>
      <c r="J7" s="43" t="s">
        <v>103</v>
      </c>
      <c r="N7" s="20" t="s">
        <v>117</v>
      </c>
    </row>
    <row r="8" spans="1:15" ht="76.5">
      <c r="A8" s="20" t="s">
        <v>53</v>
      </c>
      <c r="B8" s="41" t="s">
        <v>118</v>
      </c>
      <c r="C8" s="41" t="s">
        <v>119</v>
      </c>
      <c r="D8" s="41" t="s">
        <v>120</v>
      </c>
      <c r="E8" s="41" t="s">
        <v>121</v>
      </c>
      <c r="F8" s="41" t="s">
        <v>122</v>
      </c>
      <c r="G8" s="41" t="s">
        <v>123</v>
      </c>
      <c r="H8" s="43" t="s">
        <v>102</v>
      </c>
      <c r="I8" s="43" t="s">
        <v>97</v>
      </c>
      <c r="J8" s="43" t="s">
        <v>103</v>
      </c>
      <c r="N8" s="20" t="s">
        <v>124</v>
      </c>
    </row>
    <row r="9" spans="1:15" ht="76.5">
      <c r="A9" s="20" t="s">
        <v>39</v>
      </c>
      <c r="B9" s="41" t="s">
        <v>125</v>
      </c>
      <c r="C9" s="44"/>
      <c r="D9" s="41" t="s">
        <v>126</v>
      </c>
      <c r="E9" s="41" t="s">
        <v>127</v>
      </c>
      <c r="F9" s="41" t="s">
        <v>128</v>
      </c>
      <c r="G9" s="41" t="s">
        <v>129</v>
      </c>
      <c r="H9" s="43" t="s">
        <v>102</v>
      </c>
      <c r="I9" s="43" t="s">
        <v>97</v>
      </c>
      <c r="J9" s="43" t="s">
        <v>103</v>
      </c>
      <c r="N9" s="20" t="s">
        <v>130</v>
      </c>
    </row>
    <row r="10" spans="1:15" ht="76.5">
      <c r="A10" s="20" t="s">
        <v>36</v>
      </c>
      <c r="B10" s="41" t="s">
        <v>131</v>
      </c>
      <c r="C10" s="44"/>
      <c r="D10" s="41" t="s">
        <v>132</v>
      </c>
      <c r="E10" s="44"/>
      <c r="F10" s="41" t="s">
        <v>133</v>
      </c>
      <c r="G10" s="41" t="s">
        <v>134</v>
      </c>
      <c r="H10" s="43" t="s">
        <v>102</v>
      </c>
      <c r="I10" s="43" t="s">
        <v>97</v>
      </c>
      <c r="J10" s="43" t="s">
        <v>103</v>
      </c>
      <c r="N10" s="20" t="s">
        <v>135</v>
      </c>
    </row>
    <row r="11" spans="1:15" ht="76.5">
      <c r="A11" s="20" t="s">
        <v>54</v>
      </c>
      <c r="B11" s="41" t="s">
        <v>136</v>
      </c>
      <c r="C11" s="42"/>
      <c r="D11" s="41" t="s">
        <v>137</v>
      </c>
      <c r="E11" s="41" t="s">
        <v>138</v>
      </c>
      <c r="F11" s="41" t="s">
        <v>139</v>
      </c>
      <c r="G11" s="41" t="s">
        <v>140</v>
      </c>
      <c r="H11" s="43" t="s">
        <v>102</v>
      </c>
      <c r="I11" s="43" t="s">
        <v>97</v>
      </c>
      <c r="J11" s="43" t="s">
        <v>103</v>
      </c>
      <c r="N11" s="20" t="s">
        <v>141</v>
      </c>
    </row>
    <row r="12" spans="1:15">
      <c r="A12" s="20" t="s">
        <v>35</v>
      </c>
      <c r="B12" s="42"/>
      <c r="C12" s="42"/>
      <c r="D12" s="42"/>
      <c r="E12" s="42"/>
      <c r="F12" s="42"/>
      <c r="G12" s="42"/>
      <c r="H12" s="42"/>
      <c r="I12" s="42"/>
      <c r="J12" s="42"/>
      <c r="N12" s="20" t="s">
        <v>57</v>
      </c>
    </row>
    <row r="13" spans="1:15">
      <c r="A13" s="20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N13" s="20" t="s">
        <v>142</v>
      </c>
    </row>
    <row r="14" spans="1:15">
      <c r="A14" s="20" t="s">
        <v>40</v>
      </c>
      <c r="B14" s="42"/>
      <c r="C14" s="42"/>
      <c r="D14" s="42"/>
      <c r="E14" s="42"/>
      <c r="F14" s="42"/>
      <c r="G14" s="42"/>
      <c r="H14" s="42"/>
      <c r="I14" s="42"/>
      <c r="J14" s="42"/>
      <c r="N14" s="20" t="s">
        <v>143</v>
      </c>
    </row>
    <row r="15" spans="1:15">
      <c r="A15" s="20" t="s">
        <v>41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5">
      <c r="A16" s="20" t="s">
        <v>144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>
      <c r="A17" s="20" t="s">
        <v>43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>
      <c r="A18" s="20" t="s">
        <v>46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20" t="s">
        <v>45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>
      <c r="A20" s="20" t="s">
        <v>57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74E10EFE-5743-4718-A43D-2BD9023AAB9F}" state="hidden">
      <pageMargins left="0.7" right="0.7" top="0.75" bottom="0.75" header="0" footer="0"/>
      <pageSetup orientation="landscape"/>
    </customSheetView>
    <customSheetView guid="{431C2D74-1EF0-4414-84AD-0C8A097BCDC0}" state="hidden">
      <pageMargins left="0.7" right="0.7" top="0.75" bottom="0.75" header="0" footer="0"/>
      <pageSetup orientation="landscape"/>
    </customSheetView>
  </customSheetViews>
  <mergeCells count="5">
    <mergeCell ref="B2:C2"/>
    <mergeCell ref="D2:G2"/>
    <mergeCell ref="H2:J2"/>
    <mergeCell ref="B3:G3"/>
    <mergeCell ref="H3:J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0"/>
  <sheetViews>
    <sheetView workbookViewId="0"/>
  </sheetViews>
  <sheetFormatPr defaultColWidth="12.625" defaultRowHeight="15" customHeight="1"/>
  <cols>
    <col min="1" max="1" width="8" customWidth="1"/>
    <col min="2" max="2" width="23.25" customWidth="1"/>
    <col min="3" max="3" width="37.625" customWidth="1"/>
    <col min="4" max="23" width="8" customWidth="1"/>
  </cols>
  <sheetData>
    <row r="1" spans="1:23">
      <c r="A1" s="130">
        <v>1</v>
      </c>
      <c r="B1" s="132" t="e">
        <f>'Grupu mācību Pasākumi'!B3</f>
        <v>#REF!</v>
      </c>
      <c r="C1" s="45" t="str">
        <f>'Grupu mācību Pasākumi'!$C3</f>
        <v xml:space="preserve"> 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>
      <c r="A2" s="131"/>
      <c r="B2" s="133"/>
      <c r="C2" s="45" t="str">
        <f>'Grupu mācību Pasākumi'!D3</f>
        <v xml:space="preserve"> 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>
      <c r="A3" s="131"/>
      <c r="B3" s="133"/>
      <c r="C3" s="45" t="str">
        <f>'Grupu mācību Pasākumi'!E3</f>
        <v xml:space="preserve"> 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>
      <c r="A4" s="131"/>
      <c r="B4" s="133"/>
      <c r="C4" s="45" t="str">
        <f>'Grupu mācību Pasākumi'!F3</f>
        <v xml:space="preserve"> 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>
      <c r="A5" s="131"/>
      <c r="B5" s="133"/>
      <c r="C5" s="45" t="str">
        <f>'Grupu mācību Pasākumi'!G3</f>
        <v xml:space="preserve"> 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>
      <c r="A6" s="131"/>
      <c r="B6" s="134"/>
      <c r="C6" s="45" t="str">
        <f>'Grupu mācību Pasākumi'!H3</f>
        <v xml:space="preserve"> 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>
      <c r="A7" s="130">
        <v>2</v>
      </c>
      <c r="B7" s="132" t="e">
        <f>'Grupu mācību Pasākumi'!B4</f>
        <v>#REF!</v>
      </c>
      <c r="C7" s="45" t="str">
        <f>'Grupu mācību Pasākumi'!$C4</f>
        <v xml:space="preserve"> 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>
      <c r="A8" s="131"/>
      <c r="B8" s="133"/>
      <c r="C8" s="45" t="str">
        <f>'Grupu mācību Pasākumi'!D4</f>
        <v xml:space="preserve"> 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>
      <c r="A9" s="131"/>
      <c r="B9" s="133"/>
      <c r="C9" s="45" t="str">
        <f>'Grupu mācību Pasākumi'!E4</f>
        <v xml:space="preserve"> 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>
      <c r="A10" s="131"/>
      <c r="B10" s="133"/>
      <c r="C10" s="45" t="str">
        <f>'Grupu mācību Pasākumi'!F4</f>
        <v xml:space="preserve"> 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>
      <c r="A11" s="131"/>
      <c r="B11" s="133"/>
      <c r="C11" s="45" t="str">
        <f>'Grupu mācību Pasākumi'!G4</f>
        <v xml:space="preserve"> 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>
      <c r="A12" s="131"/>
      <c r="B12" s="134"/>
      <c r="C12" s="45" t="str">
        <f>'Grupu mācību Pasākumi'!H4</f>
        <v xml:space="preserve"> 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>
      <c r="A13" s="130">
        <v>3</v>
      </c>
      <c r="B13" s="132" t="e">
        <f>'Grupu mācību Pasākumi'!B5</f>
        <v>#REF!</v>
      </c>
      <c r="C13" s="45" t="str">
        <f>'Grupu mācību Pasākumi'!$C5</f>
        <v xml:space="preserve"> 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>
      <c r="A14" s="131"/>
      <c r="B14" s="133"/>
      <c r="C14" s="45" t="str">
        <f>'Grupu mācību Pasākumi'!D5</f>
        <v xml:space="preserve"> 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>
      <c r="A15" s="131"/>
      <c r="B15" s="133"/>
      <c r="C15" s="45" t="str">
        <f>'Grupu mācību Pasākumi'!E5</f>
        <v xml:space="preserve"> 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>
      <c r="A16" s="131"/>
      <c r="B16" s="133"/>
      <c r="C16" s="45" t="str">
        <f>'Grupu mācību Pasākumi'!F5</f>
        <v xml:space="preserve"> 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>
      <c r="A17" s="131"/>
      <c r="B17" s="133"/>
      <c r="C17" s="45" t="str">
        <f>'Grupu mācību Pasākumi'!G5</f>
        <v xml:space="preserve"> 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>
      <c r="A18" s="131"/>
      <c r="B18" s="134"/>
      <c r="C18" s="45" t="str">
        <f>'Grupu mācību Pasākumi'!H5</f>
        <v xml:space="preserve"> 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>
      <c r="A19" s="130">
        <v>4</v>
      </c>
      <c r="B19" s="132" t="e">
        <f>'Grupu mācību Pasākumi'!B6</f>
        <v>#REF!</v>
      </c>
      <c r="C19" s="45" t="str">
        <f>'Grupu mācību Pasākumi'!$C6</f>
        <v xml:space="preserve"> 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>
      <c r="A20" s="131"/>
      <c r="B20" s="133"/>
      <c r="C20" s="45" t="str">
        <f>'Grupu mācību Pasākumi'!D6</f>
        <v xml:space="preserve"> 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.75" customHeight="1">
      <c r="A21" s="131"/>
      <c r="B21" s="133"/>
      <c r="C21" s="45" t="str">
        <f>'Grupu mācību Pasākumi'!E6</f>
        <v xml:space="preserve"> 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.75" customHeight="1">
      <c r="A22" s="131"/>
      <c r="B22" s="133"/>
      <c r="C22" s="45" t="str">
        <f>'Grupu mācību Pasākumi'!F6</f>
        <v xml:space="preserve"> 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.75" customHeight="1">
      <c r="A23" s="131"/>
      <c r="B23" s="133"/>
      <c r="C23" s="45" t="str">
        <f>'Grupu mācību Pasākumi'!G6</f>
        <v xml:space="preserve"> 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.75" customHeight="1">
      <c r="A24" s="131"/>
      <c r="B24" s="134"/>
      <c r="C24" s="45" t="str">
        <f>'Grupu mācību Pasākumi'!H6</f>
        <v xml:space="preserve"> 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.75" customHeight="1">
      <c r="A25" s="130">
        <v>5</v>
      </c>
      <c r="B25" s="132" t="e">
        <f>'Grupu mācību Pasākumi'!B7</f>
        <v>#REF!</v>
      </c>
      <c r="C25" s="45" t="str">
        <f>'Grupu mācību Pasākumi'!$C7</f>
        <v xml:space="preserve"> 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.75" customHeight="1">
      <c r="A26" s="131"/>
      <c r="B26" s="133"/>
      <c r="C26" s="45" t="str">
        <f>'Grupu mācību Pasākumi'!D7</f>
        <v xml:space="preserve"> 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.75" customHeight="1">
      <c r="A27" s="131"/>
      <c r="B27" s="133"/>
      <c r="C27" s="45" t="str">
        <f>'Grupu mācību Pasākumi'!E7</f>
        <v xml:space="preserve"> 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5.75" customHeight="1">
      <c r="A28" s="131"/>
      <c r="B28" s="133"/>
      <c r="C28" s="45" t="str">
        <f>'Grupu mācību Pasākumi'!F7</f>
        <v xml:space="preserve"> 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.75" customHeight="1">
      <c r="A29" s="131"/>
      <c r="B29" s="133"/>
      <c r="C29" s="45" t="str">
        <f>'Grupu mācību Pasākumi'!G7</f>
        <v xml:space="preserve"> 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15.75" customHeight="1">
      <c r="A30" s="131"/>
      <c r="B30" s="134"/>
      <c r="C30" s="45" t="str">
        <f>'Grupu mācību Pasākumi'!H7</f>
        <v xml:space="preserve"> 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ht="15.75" customHeight="1">
      <c r="A31" s="130">
        <v>6</v>
      </c>
      <c r="B31" s="132" t="e">
        <f>'Grupu mācību Pasākumi'!B8</f>
        <v>#REF!</v>
      </c>
      <c r="C31" s="45" t="str">
        <f>'Grupu mācību Pasākumi'!$C8</f>
        <v xml:space="preserve"> 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ht="15.75" customHeight="1">
      <c r="A32" s="131"/>
      <c r="B32" s="133"/>
      <c r="C32" s="45" t="str">
        <f>'Grupu mācību Pasākumi'!D8</f>
        <v xml:space="preserve"> 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ht="15.75" customHeight="1">
      <c r="A33" s="131"/>
      <c r="B33" s="133"/>
      <c r="C33" s="45" t="str">
        <f>'Grupu mācību Pasākumi'!E8</f>
        <v xml:space="preserve"> 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ht="15.75" customHeight="1">
      <c r="A34" s="131"/>
      <c r="B34" s="133"/>
      <c r="C34" s="45" t="str">
        <f>'Grupu mācību Pasākumi'!F8</f>
        <v xml:space="preserve"> 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ht="15.75" customHeight="1">
      <c r="A35" s="131"/>
      <c r="B35" s="133"/>
      <c r="C35" s="45" t="str">
        <f>'Grupu mācību Pasākumi'!G8</f>
        <v xml:space="preserve"> 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ht="15.75" customHeight="1">
      <c r="A36" s="131"/>
      <c r="B36" s="134"/>
      <c r="C36" s="45" t="str">
        <f>'Grupu mācību Pasākumi'!H8</f>
        <v xml:space="preserve"> 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5.75" customHeight="1">
      <c r="A37" s="130">
        <v>7</v>
      </c>
      <c r="B37" s="132" t="e">
        <f>'Grupu mācību Pasākumi'!B9</f>
        <v>#REF!</v>
      </c>
      <c r="C37" s="45" t="str">
        <f>'Grupu mācību Pasākumi'!$C9</f>
        <v xml:space="preserve"> 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ht="15.75" customHeight="1">
      <c r="A38" s="131"/>
      <c r="B38" s="133"/>
      <c r="C38" s="45" t="str">
        <f>'Grupu mācību Pasākumi'!D9</f>
        <v xml:space="preserve"> 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ht="15.75" customHeight="1">
      <c r="A39" s="131"/>
      <c r="B39" s="133"/>
      <c r="C39" s="45" t="str">
        <f>'Grupu mācību Pasākumi'!E9</f>
        <v xml:space="preserve"> 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ht="15.75" customHeight="1">
      <c r="A40" s="131"/>
      <c r="B40" s="133"/>
      <c r="C40" s="45" t="str">
        <f>'Grupu mācību Pasākumi'!F9</f>
        <v xml:space="preserve"> 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ht="15.75" customHeight="1">
      <c r="A41" s="131"/>
      <c r="B41" s="133"/>
      <c r="C41" s="45" t="str">
        <f>'Grupu mācību Pasākumi'!G9</f>
        <v xml:space="preserve"> 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ht="15.75" customHeight="1">
      <c r="A42" s="131"/>
      <c r="B42" s="134"/>
      <c r="C42" s="45" t="str">
        <f>'Grupu mācību Pasākumi'!H9</f>
        <v xml:space="preserve"> 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ht="15.75" customHeight="1">
      <c r="A43" s="130">
        <v>8</v>
      </c>
      <c r="B43" s="132" t="e">
        <f>'Grupu mācību Pasākumi'!B10</f>
        <v>#REF!</v>
      </c>
      <c r="C43" s="45" t="str">
        <f>'Grupu mācību Pasākumi'!$C10</f>
        <v xml:space="preserve"> 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ht="15.75" customHeight="1">
      <c r="A44" s="131"/>
      <c r="B44" s="133"/>
      <c r="C44" s="45" t="str">
        <f>'Grupu mācību Pasākumi'!D10</f>
        <v xml:space="preserve"> 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ht="15.75" customHeight="1">
      <c r="A45" s="131"/>
      <c r="B45" s="133"/>
      <c r="C45" s="45" t="str">
        <f>'Grupu mācību Pasākumi'!E10</f>
        <v xml:space="preserve"> 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ht="15.75" customHeight="1">
      <c r="A46" s="131"/>
      <c r="B46" s="133"/>
      <c r="C46" s="45" t="str">
        <f>'Grupu mācību Pasākumi'!F10</f>
        <v xml:space="preserve"> 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 ht="15.75" customHeight="1">
      <c r="A47" s="131"/>
      <c r="B47" s="133"/>
      <c r="C47" s="45" t="str">
        <f>'Grupu mācību Pasākumi'!G10</f>
        <v xml:space="preserve"> 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ht="15.75" customHeight="1">
      <c r="A48" s="131"/>
      <c r="B48" s="134"/>
      <c r="C48" s="45" t="str">
        <f>'Grupu mācību Pasākumi'!H10</f>
        <v xml:space="preserve"> 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ht="15.75" customHeight="1">
      <c r="A49" s="130">
        <v>9</v>
      </c>
      <c r="B49" s="132" t="e">
        <f>'Grupu mācību Pasākumi'!B11</f>
        <v>#REF!</v>
      </c>
      <c r="C49" s="45" t="str">
        <f>'Grupu mācību Pasākumi'!$C11</f>
        <v xml:space="preserve"> 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ht="15.75" customHeight="1">
      <c r="A50" s="131"/>
      <c r="B50" s="133"/>
      <c r="C50" s="45" t="str">
        <f>'Grupu mācību Pasākumi'!D11</f>
        <v xml:space="preserve"> 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ht="15.75" customHeight="1">
      <c r="A51" s="131"/>
      <c r="B51" s="133"/>
      <c r="C51" s="45" t="str">
        <f>'Grupu mācību Pasākumi'!E11</f>
        <v xml:space="preserve"> 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ht="15.75" customHeight="1">
      <c r="A52" s="131"/>
      <c r="B52" s="133"/>
      <c r="C52" s="45" t="str">
        <f>'Grupu mācību Pasākumi'!F11</f>
        <v xml:space="preserve"> 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ht="15.75" customHeight="1">
      <c r="A53" s="131"/>
      <c r="B53" s="133"/>
      <c r="C53" s="45" t="str">
        <f>'Grupu mācību Pasākumi'!G11</f>
        <v xml:space="preserve"> 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15.75" customHeight="1">
      <c r="A54" s="131"/>
      <c r="B54" s="134"/>
      <c r="C54" s="45" t="str">
        <f>'Grupu mācību Pasākumi'!H11</f>
        <v xml:space="preserve"> 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ht="15.75" customHeight="1">
      <c r="A55" s="130">
        <v>10</v>
      </c>
      <c r="B55" s="132" t="e">
        <f>'Grupu mācību Pasākumi'!B12</f>
        <v>#REF!</v>
      </c>
      <c r="C55" s="45" t="str">
        <f>'Grupu mācību Pasākumi'!$C12</f>
        <v xml:space="preserve"> 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ht="15.75" customHeight="1">
      <c r="A56" s="131"/>
      <c r="B56" s="133"/>
      <c r="C56" s="45" t="str">
        <f>'Grupu mācību Pasākumi'!D12</f>
        <v xml:space="preserve"> 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ht="15.75" customHeight="1">
      <c r="A57" s="131"/>
      <c r="B57" s="133"/>
      <c r="C57" s="45" t="str">
        <f>'Grupu mācību Pasākumi'!E12</f>
        <v xml:space="preserve"> 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 ht="15.75" customHeight="1">
      <c r="A58" s="131"/>
      <c r="B58" s="133"/>
      <c r="C58" s="45" t="str">
        <f>'Grupu mācību Pasākumi'!F12</f>
        <v xml:space="preserve"> 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ht="15.75" customHeight="1">
      <c r="A59" s="131"/>
      <c r="B59" s="133"/>
      <c r="C59" s="45">
        <f>'Grupu mācību Pasākumi'!G17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ht="15.75" customHeight="1">
      <c r="A60" s="131"/>
      <c r="B60" s="134"/>
      <c r="C60" s="45">
        <f>'Grupu mācību Pasākumi'!H17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ht="15.75" customHeight="1">
      <c r="A61" s="40"/>
      <c r="B61" s="46"/>
      <c r="C61" s="46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ht="15.75" customHeight="1">
      <c r="A62" s="40"/>
      <c r="B62" s="46"/>
      <c r="C62" s="46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ht="15.75" customHeight="1">
      <c r="A63" s="40"/>
      <c r="B63" s="46"/>
      <c r="C63" s="46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ht="15.75" customHeight="1">
      <c r="A64" s="40"/>
      <c r="B64" s="46"/>
      <c r="C64" s="46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ht="15.75" customHeight="1">
      <c r="A65" s="40"/>
      <c r="B65" s="46"/>
      <c r="C65" s="46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ht="15.75" customHeight="1">
      <c r="A66" s="40"/>
      <c r="B66" s="46"/>
      <c r="C66" s="46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ht="15.75" customHeight="1">
      <c r="A67" s="40"/>
      <c r="B67" s="46"/>
      <c r="C67" s="46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ht="15.75" customHeight="1">
      <c r="A68" s="40"/>
      <c r="B68" s="46"/>
      <c r="C68" s="46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ht="15.75" customHeight="1">
      <c r="A69" s="40"/>
      <c r="B69" s="46"/>
      <c r="C69" s="46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ht="15.75" customHeight="1">
      <c r="A70" s="40"/>
      <c r="B70" s="46"/>
      <c r="C70" s="46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ht="15.75" customHeight="1">
      <c r="A71" s="40"/>
      <c r="B71" s="46"/>
      <c r="C71" s="46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3" ht="15.75" customHeight="1">
      <c r="A72" s="40"/>
      <c r="B72" s="46"/>
      <c r="C72" s="46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ht="15.75" customHeight="1">
      <c r="A73" s="40"/>
      <c r="B73" s="46"/>
      <c r="C73" s="46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ht="15.75" customHeight="1">
      <c r="A74" s="40"/>
      <c r="B74" s="46"/>
      <c r="C74" s="46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ht="15.75" customHeight="1">
      <c r="A75" s="40"/>
      <c r="B75" s="46"/>
      <c r="C75" s="46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ht="15.75" customHeight="1">
      <c r="A76" s="40"/>
      <c r="B76" s="46"/>
      <c r="C76" s="46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 ht="15.75" customHeight="1">
      <c r="A77" s="40"/>
      <c r="B77" s="46"/>
      <c r="C77" s="46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 ht="15.75" customHeight="1">
      <c r="A78" s="40"/>
      <c r="B78" s="46"/>
      <c r="C78" s="46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 ht="15.75" customHeight="1">
      <c r="A79" s="40"/>
      <c r="B79" s="46"/>
      <c r="C79" s="46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1:23" ht="15.75" customHeight="1">
      <c r="A80" s="40"/>
      <c r="B80" s="46"/>
      <c r="C80" s="46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 ht="15.75" customHeight="1">
      <c r="A81" s="40"/>
      <c r="B81" s="46"/>
      <c r="C81" s="46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 ht="15.75" customHeight="1">
      <c r="A82" s="40"/>
      <c r="B82" s="46"/>
      <c r="C82" s="46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ht="15.75" customHeight="1">
      <c r="A83" s="40"/>
      <c r="B83" s="46"/>
      <c r="C83" s="46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ht="15.75" customHeight="1">
      <c r="A84" s="40"/>
      <c r="B84" s="46"/>
      <c r="C84" s="46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23" ht="15.75" customHeight="1">
      <c r="A85" s="40"/>
      <c r="B85" s="46"/>
      <c r="C85" s="46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pans="1:23" ht="15.75" customHeight="1">
      <c r="A86" s="40"/>
      <c r="B86" s="46"/>
      <c r="C86" s="46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23" ht="15.75" customHeight="1">
      <c r="A87" s="40"/>
      <c r="B87" s="46"/>
      <c r="C87" s="46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pans="1:23" ht="15.75" customHeight="1">
      <c r="A88" s="40"/>
      <c r="B88" s="46"/>
      <c r="C88" s="46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pans="1:23" ht="15.75" customHeight="1">
      <c r="A89" s="40"/>
      <c r="B89" s="46"/>
      <c r="C89" s="46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23" ht="15.75" customHeight="1">
      <c r="A90" s="40"/>
      <c r="B90" s="46"/>
      <c r="C90" s="46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pans="1:23" ht="15.75" customHeight="1">
      <c r="A91" s="40"/>
      <c r="B91" s="46"/>
      <c r="C91" s="46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3" ht="15.75" customHeight="1">
      <c r="A92" s="40"/>
      <c r="B92" s="46"/>
      <c r="C92" s="46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spans="1:23" ht="15.75" customHeight="1">
      <c r="A93" s="40"/>
      <c r="B93" s="46"/>
      <c r="C93" s="46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spans="1:23" ht="15.75" customHeight="1">
      <c r="A94" s="40"/>
      <c r="B94" s="46"/>
      <c r="C94" s="46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pans="1:23" ht="15.75" customHeight="1">
      <c r="A95" s="40"/>
      <c r="B95" s="46"/>
      <c r="C95" s="46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3" ht="15.75" customHeight="1">
      <c r="A96" s="40"/>
      <c r="B96" s="46"/>
      <c r="C96" s="46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pans="1:23" ht="15.75" customHeight="1">
      <c r="A97" s="40"/>
      <c r="B97" s="46"/>
      <c r="C97" s="46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pans="1:23" ht="15.75" customHeight="1">
      <c r="A98" s="40"/>
      <c r="B98" s="46"/>
      <c r="C98" s="46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ht="15.75" customHeight="1">
      <c r="A99" s="40"/>
      <c r="B99" s="46"/>
      <c r="C99" s="46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ht="15.75" customHeight="1">
      <c r="A100" s="40"/>
      <c r="B100" s="46"/>
      <c r="C100" s="46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</row>
    <row r="101" spans="1:23" ht="15.75" customHeight="1">
      <c r="A101" s="40"/>
      <c r="B101" s="46"/>
      <c r="C101" s="46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1:23" ht="15.75" customHeight="1">
      <c r="A102" s="40"/>
      <c r="B102" s="46"/>
      <c r="C102" s="46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pans="1:23" ht="15.75" customHeight="1">
      <c r="A103" s="40"/>
      <c r="B103" s="46"/>
      <c r="C103" s="46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 ht="15.75" customHeight="1">
      <c r="A104" s="40"/>
      <c r="B104" s="46"/>
      <c r="C104" s="46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pans="1:23" ht="15.75" customHeight="1">
      <c r="A105" s="40"/>
      <c r="B105" s="46"/>
      <c r="C105" s="46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pans="1:23" ht="15.75" customHeight="1">
      <c r="A106" s="40"/>
      <c r="B106" s="46"/>
      <c r="C106" s="46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pans="1:23" ht="15.75" customHeight="1">
      <c r="A107" s="40"/>
      <c r="B107" s="46"/>
      <c r="C107" s="46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pans="1:23" ht="15.75" customHeight="1">
      <c r="A108" s="40"/>
      <c r="B108" s="46"/>
      <c r="C108" s="46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pans="1:23" ht="15.75" customHeight="1">
      <c r="A109" s="40"/>
      <c r="B109" s="46"/>
      <c r="C109" s="46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spans="1:23" ht="15.75" customHeight="1">
      <c r="A110" s="40"/>
      <c r="B110" s="46"/>
      <c r="C110" s="46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5.75" customHeight="1">
      <c r="A111" s="40"/>
      <c r="B111" s="46"/>
      <c r="C111" s="46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pans="1:23" ht="15.75" customHeight="1">
      <c r="A112" s="40"/>
      <c r="B112" s="46"/>
      <c r="C112" s="46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pans="1:23" ht="15.75" customHeight="1">
      <c r="A113" s="40"/>
      <c r="B113" s="46"/>
      <c r="C113" s="46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pans="1:23" ht="15.75" customHeight="1">
      <c r="A114" s="40"/>
      <c r="B114" s="46"/>
      <c r="C114" s="46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spans="1:23" ht="15.75" customHeight="1">
      <c r="A115" s="40"/>
      <c r="B115" s="46"/>
      <c r="C115" s="46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spans="1:23" ht="15.75" customHeight="1">
      <c r="A116" s="40"/>
      <c r="B116" s="46"/>
      <c r="C116" s="46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pans="1:23" ht="15.75" customHeight="1">
      <c r="A117" s="40"/>
      <c r="B117" s="46"/>
      <c r="C117" s="46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pans="1:23" ht="15.75" customHeight="1">
      <c r="A118" s="40"/>
      <c r="B118" s="46"/>
      <c r="C118" s="46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pans="1:23" ht="15.75" customHeight="1">
      <c r="A119" s="40"/>
      <c r="B119" s="46"/>
      <c r="C119" s="46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spans="1:23" ht="15.75" customHeight="1">
      <c r="A120" s="40"/>
      <c r="B120" s="46"/>
      <c r="C120" s="46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pans="1:23" ht="15.75" customHeight="1">
      <c r="A121" s="40"/>
      <c r="B121" s="46"/>
      <c r="C121" s="46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pans="1:23" ht="15.75" customHeight="1">
      <c r="A122" s="40"/>
      <c r="B122" s="46"/>
      <c r="C122" s="46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pans="1:23" ht="15.75" customHeight="1">
      <c r="A123" s="40"/>
      <c r="B123" s="46"/>
      <c r="C123" s="46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spans="1:23" ht="15.75" customHeight="1">
      <c r="A124" s="40"/>
      <c r="B124" s="46"/>
      <c r="C124" s="46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spans="1:23" ht="15.75" customHeight="1">
      <c r="A125" s="40"/>
      <c r="B125" s="46"/>
      <c r="C125" s="46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pans="1:23" ht="15.75" customHeight="1">
      <c r="A126" s="40"/>
      <c r="B126" s="46"/>
      <c r="C126" s="46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spans="1:23" ht="15.75" customHeight="1">
      <c r="A127" s="40"/>
      <c r="B127" s="46"/>
      <c r="C127" s="46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spans="1:23" ht="15.75" customHeight="1">
      <c r="A128" s="40"/>
      <c r="B128" s="46"/>
      <c r="C128" s="46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pans="1:23" ht="15.75" customHeight="1">
      <c r="A129" s="40"/>
      <c r="B129" s="46"/>
      <c r="C129" s="46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pans="1:23" ht="15.75" customHeight="1">
      <c r="A130" s="40"/>
      <c r="B130" s="46"/>
      <c r="C130" s="46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spans="1:23" ht="15.75" customHeight="1">
      <c r="A131" s="40"/>
      <c r="B131" s="46"/>
      <c r="C131" s="46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pans="1:23" ht="15.75" customHeight="1">
      <c r="A132" s="40"/>
      <c r="B132" s="46"/>
      <c r="C132" s="46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pans="1:23" ht="15.75" customHeight="1">
      <c r="A133" s="40"/>
      <c r="B133" s="46"/>
      <c r="C133" s="46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1:23" ht="15.75" customHeight="1">
      <c r="A134" s="40"/>
      <c r="B134" s="46"/>
      <c r="C134" s="4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pans="1:23" ht="15.75" customHeight="1">
      <c r="A135" s="40"/>
      <c r="B135" s="46"/>
      <c r="C135" s="46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pans="1:23" ht="15.75" customHeight="1">
      <c r="A136" s="40"/>
      <c r="B136" s="46"/>
      <c r="C136" s="46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pans="1:23" ht="15.75" customHeight="1">
      <c r="A137" s="40"/>
      <c r="B137" s="46"/>
      <c r="C137" s="46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pans="1:23" ht="15.75" customHeight="1">
      <c r="A138" s="40"/>
      <c r="B138" s="46"/>
      <c r="C138" s="46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3" ht="15.75" customHeight="1">
      <c r="A139" s="40"/>
      <c r="B139" s="46"/>
      <c r="C139" s="46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pans="1:23" ht="15.75" customHeight="1">
      <c r="A140" s="40"/>
      <c r="B140" s="46"/>
      <c r="C140" s="46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</row>
    <row r="141" spans="1:23" ht="15.75" customHeight="1">
      <c r="A141" s="40"/>
      <c r="B141" s="46"/>
      <c r="C141" s="46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</row>
    <row r="142" spans="1:23" ht="15.75" customHeight="1">
      <c r="A142" s="40"/>
      <c r="B142" s="46"/>
      <c r="C142" s="46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</row>
    <row r="143" spans="1:23" ht="15.75" customHeight="1">
      <c r="A143" s="40"/>
      <c r="B143" s="46"/>
      <c r="C143" s="46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pans="1:23" ht="15.75" customHeight="1">
      <c r="A144" s="40"/>
      <c r="B144" s="46"/>
      <c r="C144" s="46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  <row r="145" spans="1:23" ht="15.75" customHeight="1">
      <c r="A145" s="40"/>
      <c r="B145" s="46"/>
      <c r="C145" s="46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</row>
    <row r="146" spans="1:23" ht="15.75" customHeight="1">
      <c r="A146" s="40"/>
      <c r="B146" s="46"/>
      <c r="C146" s="46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</row>
    <row r="147" spans="1:23" ht="15.75" customHeight="1">
      <c r="A147" s="40"/>
      <c r="B147" s="46"/>
      <c r="C147" s="46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</row>
    <row r="148" spans="1:23" ht="15.75" customHeight="1">
      <c r="A148" s="40"/>
      <c r="B148" s="46"/>
      <c r="C148" s="46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</row>
    <row r="149" spans="1:23" ht="15.75" customHeight="1">
      <c r="A149" s="40"/>
      <c r="B149" s="46"/>
      <c r="C149" s="46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</row>
    <row r="150" spans="1:23" ht="15.75" customHeight="1">
      <c r="A150" s="40"/>
      <c r="B150" s="46"/>
      <c r="C150" s="46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</row>
    <row r="151" spans="1:23" ht="15.75" customHeight="1">
      <c r="A151" s="40"/>
      <c r="B151" s="46"/>
      <c r="C151" s="46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</row>
    <row r="152" spans="1:23" ht="15.75" customHeight="1">
      <c r="A152" s="40"/>
      <c r="B152" s="46"/>
      <c r="C152" s="46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</row>
    <row r="153" spans="1:23" ht="15.75" customHeight="1">
      <c r="A153" s="40"/>
      <c r="B153" s="46"/>
      <c r="C153" s="46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</row>
    <row r="154" spans="1:23" ht="15.75" customHeight="1">
      <c r="A154" s="40"/>
      <c r="B154" s="46"/>
      <c r="C154" s="46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</row>
    <row r="155" spans="1:23" ht="15.75" customHeight="1">
      <c r="A155" s="40"/>
      <c r="B155" s="46"/>
      <c r="C155" s="46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</row>
    <row r="156" spans="1:23" ht="15.75" customHeight="1">
      <c r="A156" s="40"/>
      <c r="B156" s="46"/>
      <c r="C156" s="46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</row>
    <row r="157" spans="1:23" ht="15.75" customHeight="1">
      <c r="A157" s="40"/>
      <c r="B157" s="46"/>
      <c r="C157" s="46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</row>
    <row r="158" spans="1:23" ht="15.75" customHeight="1">
      <c r="A158" s="40"/>
      <c r="B158" s="46"/>
      <c r="C158" s="46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</row>
    <row r="159" spans="1:23" ht="15.75" customHeight="1">
      <c r="A159" s="40"/>
      <c r="B159" s="46"/>
      <c r="C159" s="46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</row>
    <row r="160" spans="1:23" ht="15.75" customHeight="1">
      <c r="A160" s="40"/>
      <c r="B160" s="46"/>
      <c r="C160" s="46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</row>
    <row r="161" spans="1:23" ht="15.75" customHeight="1">
      <c r="A161" s="40"/>
      <c r="B161" s="46"/>
      <c r="C161" s="46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</row>
    <row r="162" spans="1:23" ht="15.75" customHeight="1">
      <c r="A162" s="40"/>
      <c r="B162" s="46"/>
      <c r="C162" s="46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</row>
    <row r="163" spans="1:23" ht="15.75" customHeight="1">
      <c r="A163" s="40"/>
      <c r="B163" s="46"/>
      <c r="C163" s="46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</row>
    <row r="164" spans="1:23" ht="15.75" customHeight="1">
      <c r="A164" s="40"/>
      <c r="B164" s="46"/>
      <c r="C164" s="46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</row>
    <row r="165" spans="1:23" ht="15.75" customHeight="1">
      <c r="A165" s="40"/>
      <c r="B165" s="46"/>
      <c r="C165" s="46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</row>
    <row r="166" spans="1:23" ht="15.75" customHeight="1">
      <c r="A166" s="40"/>
      <c r="B166" s="46"/>
      <c r="C166" s="46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</row>
    <row r="167" spans="1:23" ht="15.75" customHeight="1">
      <c r="A167" s="40"/>
      <c r="B167" s="46"/>
      <c r="C167" s="46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</row>
    <row r="168" spans="1:23" ht="15.75" customHeight="1">
      <c r="A168" s="40"/>
      <c r="B168" s="46"/>
      <c r="C168" s="46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</row>
    <row r="169" spans="1:23" ht="15.75" customHeight="1">
      <c r="A169" s="40"/>
      <c r="B169" s="46"/>
      <c r="C169" s="46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</row>
    <row r="170" spans="1:23" ht="15.75" customHeight="1">
      <c r="A170" s="40"/>
      <c r="B170" s="46"/>
      <c r="C170" s="46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</row>
    <row r="171" spans="1:23" ht="15.75" customHeight="1">
      <c r="A171" s="40"/>
      <c r="B171" s="46"/>
      <c r="C171" s="46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</row>
    <row r="172" spans="1:23" ht="15.75" customHeight="1">
      <c r="A172" s="40"/>
      <c r="B172" s="46"/>
      <c r="C172" s="46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</row>
    <row r="173" spans="1:23" ht="15.75" customHeight="1">
      <c r="A173" s="40"/>
      <c r="B173" s="46"/>
      <c r="C173" s="46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</row>
    <row r="174" spans="1:23" ht="15.75" customHeight="1">
      <c r="A174" s="40"/>
      <c r="B174" s="46"/>
      <c r="C174" s="46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</row>
    <row r="175" spans="1:23" ht="15.75" customHeight="1">
      <c r="A175" s="40"/>
      <c r="B175" s="46"/>
      <c r="C175" s="46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</row>
    <row r="176" spans="1:23" ht="15.75" customHeight="1">
      <c r="A176" s="40"/>
      <c r="B176" s="46"/>
      <c r="C176" s="46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</row>
    <row r="177" spans="1:23" ht="15.75" customHeight="1">
      <c r="A177" s="40"/>
      <c r="B177" s="46"/>
      <c r="C177" s="46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</row>
    <row r="178" spans="1:23" ht="15.75" customHeight="1">
      <c r="A178" s="40"/>
      <c r="B178" s="46"/>
      <c r="C178" s="46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</row>
    <row r="179" spans="1:23" ht="15.75" customHeight="1">
      <c r="A179" s="40"/>
      <c r="B179" s="46"/>
      <c r="C179" s="46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</row>
    <row r="180" spans="1:23" ht="15.75" customHeight="1">
      <c r="A180" s="40"/>
      <c r="B180" s="46"/>
      <c r="C180" s="46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</row>
    <row r="181" spans="1:23" ht="15.75" customHeight="1">
      <c r="A181" s="40"/>
      <c r="B181" s="46"/>
      <c r="C181" s="46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</row>
    <row r="182" spans="1:23" ht="15.75" customHeight="1">
      <c r="A182" s="40"/>
      <c r="B182" s="46"/>
      <c r="C182" s="46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</row>
    <row r="183" spans="1:23" ht="15.75" customHeight="1">
      <c r="A183" s="40"/>
      <c r="B183" s="46"/>
      <c r="C183" s="46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</row>
    <row r="184" spans="1:23" ht="15.75" customHeight="1">
      <c r="A184" s="40"/>
      <c r="B184" s="46"/>
      <c r="C184" s="46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</row>
    <row r="185" spans="1:23" ht="15.75" customHeight="1">
      <c r="A185" s="40"/>
      <c r="B185" s="46"/>
      <c r="C185" s="46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</row>
    <row r="186" spans="1:23" ht="15.75" customHeight="1">
      <c r="A186" s="40"/>
      <c r="B186" s="46"/>
      <c r="C186" s="46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</row>
    <row r="187" spans="1:23" ht="15.75" customHeight="1">
      <c r="A187" s="40"/>
      <c r="B187" s="46"/>
      <c r="C187" s="46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</row>
    <row r="188" spans="1:23" ht="15.75" customHeight="1">
      <c r="A188" s="40"/>
      <c r="B188" s="46"/>
      <c r="C188" s="46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</row>
    <row r="189" spans="1:23" ht="15.75" customHeight="1">
      <c r="A189" s="40"/>
      <c r="B189" s="46"/>
      <c r="C189" s="46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</row>
    <row r="190" spans="1:23" ht="15.75" customHeight="1">
      <c r="A190" s="40"/>
      <c r="B190" s="46"/>
      <c r="C190" s="46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</row>
    <row r="191" spans="1:23" ht="15.75" customHeight="1">
      <c r="A191" s="40"/>
      <c r="B191" s="46"/>
      <c r="C191" s="46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</row>
    <row r="192" spans="1:23" ht="15.75" customHeight="1">
      <c r="A192" s="40"/>
      <c r="B192" s="46"/>
      <c r="C192" s="46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</row>
    <row r="193" spans="1:23" ht="15.75" customHeight="1">
      <c r="A193" s="40"/>
      <c r="B193" s="46"/>
      <c r="C193" s="46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</row>
    <row r="194" spans="1:23" ht="15.75" customHeight="1">
      <c r="A194" s="40"/>
      <c r="B194" s="46"/>
      <c r="C194" s="46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</row>
    <row r="195" spans="1:23" ht="15.75" customHeight="1">
      <c r="A195" s="40"/>
      <c r="B195" s="46"/>
      <c r="C195" s="46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pans="1:23" ht="15.75" customHeight="1">
      <c r="A196" s="40"/>
      <c r="B196" s="46"/>
      <c r="C196" s="46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</row>
    <row r="197" spans="1:23" ht="15.75" customHeight="1">
      <c r="A197" s="40"/>
      <c r="B197" s="46"/>
      <c r="C197" s="46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</row>
    <row r="198" spans="1:23" ht="15.75" customHeight="1">
      <c r="A198" s="40"/>
      <c r="B198" s="46"/>
      <c r="C198" s="46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</row>
    <row r="199" spans="1:23" ht="15.75" customHeight="1">
      <c r="A199" s="40"/>
      <c r="B199" s="46"/>
      <c r="C199" s="46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</row>
    <row r="200" spans="1:23" ht="15.75" customHeight="1">
      <c r="A200" s="40"/>
      <c r="B200" s="46"/>
      <c r="C200" s="46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</row>
    <row r="201" spans="1:23" ht="15.75" customHeight="1">
      <c r="A201" s="40"/>
      <c r="B201" s="46"/>
      <c r="C201" s="46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</row>
    <row r="202" spans="1:23" ht="15.75" customHeight="1">
      <c r="A202" s="40"/>
      <c r="B202" s="46"/>
      <c r="C202" s="46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</row>
    <row r="203" spans="1:23" ht="15.75" customHeight="1">
      <c r="A203" s="40"/>
      <c r="B203" s="46"/>
      <c r="C203" s="46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</row>
    <row r="204" spans="1:23" ht="15.75" customHeight="1">
      <c r="A204" s="40"/>
      <c r="B204" s="46"/>
      <c r="C204" s="46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</row>
    <row r="205" spans="1:23" ht="15.75" customHeight="1">
      <c r="A205" s="40"/>
      <c r="B205" s="46"/>
      <c r="C205" s="46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</row>
    <row r="206" spans="1:23" ht="15.75" customHeight="1">
      <c r="A206" s="40"/>
      <c r="B206" s="46"/>
      <c r="C206" s="46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</row>
    <row r="207" spans="1:23" ht="15.75" customHeight="1">
      <c r="A207" s="40"/>
      <c r="B207" s="46"/>
      <c r="C207" s="46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</row>
    <row r="208" spans="1:23" ht="15.75" customHeight="1">
      <c r="A208" s="40"/>
      <c r="B208" s="46"/>
      <c r="C208" s="46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</row>
    <row r="209" spans="1:23" ht="15.75" customHeight="1">
      <c r="A209" s="40"/>
      <c r="B209" s="46"/>
      <c r="C209" s="46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</row>
    <row r="210" spans="1:23" ht="15.75" customHeight="1">
      <c r="A210" s="40"/>
      <c r="B210" s="46"/>
      <c r="C210" s="46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</row>
    <row r="211" spans="1:23" ht="15.75" customHeight="1">
      <c r="A211" s="40"/>
      <c r="B211" s="46"/>
      <c r="C211" s="46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</row>
    <row r="212" spans="1:23" ht="15.75" customHeight="1">
      <c r="A212" s="40"/>
      <c r="B212" s="46"/>
      <c r="C212" s="46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</row>
    <row r="213" spans="1:23" ht="15.75" customHeight="1">
      <c r="A213" s="40"/>
      <c r="B213" s="46"/>
      <c r="C213" s="46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</row>
    <row r="214" spans="1:23" ht="15.75" customHeight="1">
      <c r="A214" s="40"/>
      <c r="B214" s="46"/>
      <c r="C214" s="46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</row>
    <row r="215" spans="1:23" ht="15.75" customHeight="1">
      <c r="A215" s="40"/>
      <c r="B215" s="46"/>
      <c r="C215" s="46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</row>
    <row r="216" spans="1:23" ht="15.75" customHeight="1">
      <c r="A216" s="40"/>
      <c r="B216" s="46"/>
      <c r="C216" s="46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</row>
    <row r="217" spans="1:23" ht="15.75" customHeight="1">
      <c r="A217" s="40"/>
      <c r="B217" s="46"/>
      <c r="C217" s="46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</row>
    <row r="218" spans="1:23" ht="15.75" customHeight="1">
      <c r="A218" s="40"/>
      <c r="B218" s="46"/>
      <c r="C218" s="46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</row>
    <row r="219" spans="1:23" ht="15.75" customHeight="1">
      <c r="A219" s="40"/>
      <c r="B219" s="46"/>
      <c r="C219" s="46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</row>
    <row r="220" spans="1:23" ht="15.75" customHeight="1">
      <c r="A220" s="40"/>
      <c r="B220" s="46"/>
      <c r="C220" s="46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</row>
    <row r="221" spans="1:23" ht="15.75" customHeight="1">
      <c r="A221" s="40"/>
      <c r="B221" s="46"/>
      <c r="C221" s="46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</row>
    <row r="222" spans="1:23" ht="15.75" customHeight="1">
      <c r="A222" s="40"/>
      <c r="B222" s="46"/>
      <c r="C222" s="46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</row>
    <row r="223" spans="1:23" ht="15.75" customHeight="1">
      <c r="A223" s="40"/>
      <c r="B223" s="46"/>
      <c r="C223" s="46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</row>
    <row r="224" spans="1:23" ht="15.75" customHeight="1">
      <c r="A224" s="40"/>
      <c r="B224" s="46"/>
      <c r="C224" s="46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</row>
    <row r="225" spans="1:23" ht="15.75" customHeight="1">
      <c r="A225" s="40"/>
      <c r="B225" s="46"/>
      <c r="C225" s="46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</row>
    <row r="226" spans="1:23" ht="15.75" customHeight="1">
      <c r="A226" s="40"/>
      <c r="B226" s="46"/>
      <c r="C226" s="46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</row>
    <row r="227" spans="1:23" ht="15.75" customHeight="1">
      <c r="A227" s="40"/>
      <c r="B227" s="46"/>
      <c r="C227" s="46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</row>
    <row r="228" spans="1:23" ht="15.75" customHeight="1">
      <c r="A228" s="40"/>
      <c r="B228" s="46"/>
      <c r="C228" s="46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</row>
    <row r="229" spans="1:23" ht="15.75" customHeight="1">
      <c r="A229" s="40"/>
      <c r="B229" s="46"/>
      <c r="C229" s="46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</row>
    <row r="230" spans="1:23" ht="15.75" customHeight="1">
      <c r="A230" s="40"/>
      <c r="B230" s="46"/>
      <c r="C230" s="46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</row>
    <row r="231" spans="1:23" ht="15.75" customHeight="1">
      <c r="A231" s="40"/>
      <c r="B231" s="46"/>
      <c r="C231" s="46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</row>
    <row r="232" spans="1:23" ht="15.75" customHeight="1">
      <c r="A232" s="40"/>
      <c r="B232" s="46"/>
      <c r="C232" s="46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</row>
    <row r="233" spans="1:23" ht="15.75" customHeight="1">
      <c r="A233" s="40"/>
      <c r="B233" s="46"/>
      <c r="C233" s="46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</row>
    <row r="234" spans="1:23" ht="15.75" customHeight="1">
      <c r="A234" s="40"/>
      <c r="B234" s="46"/>
      <c r="C234" s="46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</row>
    <row r="235" spans="1:23" ht="15.75" customHeight="1">
      <c r="A235" s="40"/>
      <c r="B235" s="46"/>
      <c r="C235" s="46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</row>
    <row r="236" spans="1:23" ht="15.75" customHeight="1">
      <c r="A236" s="40"/>
      <c r="B236" s="46"/>
      <c r="C236" s="46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</row>
    <row r="237" spans="1:23" ht="15.75" customHeight="1">
      <c r="A237" s="40"/>
      <c r="B237" s="46"/>
      <c r="C237" s="46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</row>
    <row r="238" spans="1:23" ht="15.75" customHeight="1">
      <c r="A238" s="40"/>
      <c r="B238" s="46"/>
      <c r="C238" s="46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</row>
    <row r="239" spans="1:23" ht="15.75" customHeight="1">
      <c r="A239" s="40"/>
      <c r="B239" s="46"/>
      <c r="C239" s="46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</row>
    <row r="240" spans="1:23" ht="15.75" customHeight="1">
      <c r="A240" s="40"/>
      <c r="B240" s="46"/>
      <c r="C240" s="46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</row>
    <row r="241" spans="1:23" ht="15.75" customHeight="1">
      <c r="A241" s="40"/>
      <c r="B241" s="46"/>
      <c r="C241" s="46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</row>
    <row r="242" spans="1:23" ht="15.75" customHeight="1">
      <c r="A242" s="40"/>
      <c r="B242" s="46"/>
      <c r="C242" s="46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</row>
    <row r="243" spans="1:23" ht="15.75" customHeight="1">
      <c r="A243" s="40"/>
      <c r="B243" s="46"/>
      <c r="C243" s="46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</row>
    <row r="244" spans="1:23" ht="15.75" customHeight="1">
      <c r="A244" s="40"/>
      <c r="B244" s="46"/>
      <c r="C244" s="46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</row>
    <row r="245" spans="1:23" ht="15.75" customHeight="1">
      <c r="A245" s="40"/>
      <c r="B245" s="46"/>
      <c r="C245" s="46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</row>
    <row r="246" spans="1:23" ht="15.75" customHeight="1">
      <c r="A246" s="40"/>
      <c r="B246" s="46"/>
      <c r="C246" s="46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</row>
    <row r="247" spans="1:23" ht="15.75" customHeight="1">
      <c r="A247" s="40"/>
      <c r="B247" s="46"/>
      <c r="C247" s="46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</row>
    <row r="248" spans="1:23" ht="15.75" customHeight="1">
      <c r="A248" s="40"/>
      <c r="B248" s="46"/>
      <c r="C248" s="46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</row>
    <row r="249" spans="1:23" ht="15.75" customHeight="1">
      <c r="A249" s="40"/>
      <c r="B249" s="46"/>
      <c r="C249" s="46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</row>
    <row r="250" spans="1:23" ht="15.75" customHeight="1">
      <c r="A250" s="40"/>
      <c r="B250" s="46"/>
      <c r="C250" s="46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</row>
    <row r="251" spans="1:23" ht="15.75" customHeight="1">
      <c r="A251" s="40"/>
      <c r="B251" s="46"/>
      <c r="C251" s="46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</row>
    <row r="252" spans="1:23" ht="15.75" customHeight="1">
      <c r="A252" s="40"/>
      <c r="B252" s="46"/>
      <c r="C252" s="46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</row>
    <row r="253" spans="1:23" ht="15.75" customHeight="1">
      <c r="A253" s="40"/>
      <c r="B253" s="46"/>
      <c r="C253" s="46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</row>
    <row r="254" spans="1:23" ht="15.75" customHeight="1">
      <c r="A254" s="40"/>
      <c r="B254" s="46"/>
      <c r="C254" s="46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</row>
    <row r="255" spans="1:23" ht="15.75" customHeight="1">
      <c r="A255" s="40"/>
      <c r="B255" s="46"/>
      <c r="C255" s="46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</row>
    <row r="256" spans="1:23" ht="15.75" customHeight="1">
      <c r="A256" s="40"/>
      <c r="B256" s="46"/>
      <c r="C256" s="46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</row>
    <row r="257" spans="1:23" ht="15.75" customHeight="1">
      <c r="A257" s="40"/>
      <c r="B257" s="46"/>
      <c r="C257" s="46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</row>
    <row r="258" spans="1:23" ht="15.75" customHeight="1">
      <c r="A258" s="40"/>
      <c r="B258" s="46"/>
      <c r="C258" s="46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</row>
    <row r="259" spans="1:23" ht="15.75" customHeight="1">
      <c r="A259" s="40"/>
      <c r="B259" s="46"/>
      <c r="C259" s="46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</row>
    <row r="260" spans="1:23" ht="15.75" customHeight="1">
      <c r="A260" s="40"/>
      <c r="B260" s="46"/>
      <c r="C260" s="46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pans="1:23" ht="15.75" customHeight="1"/>
    <row r="262" spans="1:23" ht="15.75" customHeight="1"/>
    <row r="263" spans="1:23" ht="15.75" customHeight="1"/>
    <row r="264" spans="1:23" ht="15.75" customHeight="1"/>
    <row r="265" spans="1:23" ht="15.75" customHeight="1"/>
    <row r="266" spans="1:23" ht="15.75" customHeight="1"/>
    <row r="267" spans="1:23" ht="15.75" customHeight="1"/>
    <row r="268" spans="1:23" ht="15.75" customHeight="1"/>
    <row r="269" spans="1:23" ht="15.75" customHeight="1"/>
    <row r="270" spans="1:23" ht="15.75" customHeight="1"/>
    <row r="271" spans="1:23" ht="15.75" customHeight="1"/>
    <row r="272" spans="1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74E10EFE-5743-4718-A43D-2BD9023AAB9F}" state="hidden">
      <pageMargins left="0.7" right="0.7" top="0.75" bottom="0.75" header="0" footer="0"/>
      <pageSetup orientation="landscape"/>
    </customSheetView>
    <customSheetView guid="{431C2D74-1EF0-4414-84AD-0C8A097BCDC0}" state="hidden">
      <pageMargins left="0.7" right="0.7" top="0.75" bottom="0.75" header="0" footer="0"/>
      <pageSetup orientation="landscape"/>
    </customSheetView>
  </customSheetViews>
  <mergeCells count="20">
    <mergeCell ref="B19:B24"/>
    <mergeCell ref="A1:A6"/>
    <mergeCell ref="B1:B6"/>
    <mergeCell ref="A7:A12"/>
    <mergeCell ref="B7:B12"/>
    <mergeCell ref="A13:A18"/>
    <mergeCell ref="B13:B18"/>
    <mergeCell ref="A19:A24"/>
    <mergeCell ref="A49:A54"/>
    <mergeCell ref="A55:A60"/>
    <mergeCell ref="B25:B30"/>
    <mergeCell ref="B31:B36"/>
    <mergeCell ref="B37:B42"/>
    <mergeCell ref="B43:B48"/>
    <mergeCell ref="B49:B54"/>
    <mergeCell ref="B55:B60"/>
    <mergeCell ref="A25:A30"/>
    <mergeCell ref="A31:A36"/>
    <mergeCell ref="A37:A42"/>
    <mergeCell ref="A43:A4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X1000"/>
  <sheetViews>
    <sheetView workbookViewId="0"/>
  </sheetViews>
  <sheetFormatPr defaultColWidth="12.625" defaultRowHeight="15" customHeight="1"/>
  <cols>
    <col min="1" max="1" width="24.375" customWidth="1"/>
    <col min="2" max="2" width="7.625" customWidth="1"/>
    <col min="3" max="10" width="5.625" customWidth="1"/>
    <col min="11" max="50" width="5.125" customWidth="1"/>
  </cols>
  <sheetData>
    <row r="2" spans="1:50" ht="67.5" customHeight="1">
      <c r="C2" s="122" t="s">
        <v>9</v>
      </c>
      <c r="D2" s="119"/>
      <c r="E2" s="119"/>
      <c r="F2" s="123"/>
      <c r="G2" s="122" t="s">
        <v>10</v>
      </c>
      <c r="H2" s="119"/>
      <c r="I2" s="119"/>
      <c r="J2" s="123"/>
      <c r="K2" s="122" t="s">
        <v>11</v>
      </c>
      <c r="L2" s="119"/>
      <c r="M2" s="119"/>
      <c r="N2" s="123"/>
      <c r="O2" s="122" t="s">
        <v>12</v>
      </c>
      <c r="P2" s="119"/>
      <c r="Q2" s="119"/>
      <c r="R2" s="123"/>
      <c r="S2" s="122" t="s">
        <v>13</v>
      </c>
      <c r="T2" s="119"/>
      <c r="U2" s="119"/>
      <c r="V2" s="123"/>
      <c r="W2" s="122" t="s">
        <v>14</v>
      </c>
      <c r="X2" s="119"/>
      <c r="Y2" s="119"/>
      <c r="Z2" s="123"/>
      <c r="AA2" s="122" t="s">
        <v>15</v>
      </c>
      <c r="AB2" s="119"/>
      <c r="AC2" s="119"/>
      <c r="AD2" s="123"/>
      <c r="AE2" s="122" t="s">
        <v>16</v>
      </c>
      <c r="AF2" s="119"/>
      <c r="AG2" s="119"/>
      <c r="AH2" s="123"/>
      <c r="AI2" s="122" t="s">
        <v>17</v>
      </c>
      <c r="AJ2" s="119"/>
      <c r="AK2" s="119"/>
      <c r="AL2" s="123"/>
      <c r="AM2" s="122" t="s">
        <v>87</v>
      </c>
      <c r="AN2" s="119"/>
      <c r="AO2" s="119"/>
      <c r="AP2" s="123"/>
      <c r="AQ2" s="122" t="s">
        <v>88</v>
      </c>
      <c r="AR2" s="119"/>
      <c r="AS2" s="119"/>
      <c r="AT2" s="123"/>
      <c r="AU2" s="122" t="s">
        <v>89</v>
      </c>
      <c r="AV2" s="119"/>
      <c r="AW2" s="119"/>
      <c r="AX2" s="123"/>
    </row>
    <row r="3" spans="1:50" ht="14.25">
      <c r="C3" s="124">
        <v>176</v>
      </c>
      <c r="D3" s="119"/>
      <c r="E3" s="119"/>
      <c r="F3" s="123"/>
      <c r="G3" s="124">
        <v>168</v>
      </c>
      <c r="H3" s="119"/>
      <c r="I3" s="119"/>
      <c r="J3" s="123"/>
      <c r="K3" s="124">
        <v>167</v>
      </c>
      <c r="L3" s="119"/>
      <c r="M3" s="119"/>
      <c r="N3" s="123"/>
      <c r="O3" s="124">
        <v>166</v>
      </c>
      <c r="P3" s="119"/>
      <c r="Q3" s="119"/>
      <c r="R3" s="123"/>
      <c r="S3" s="124">
        <v>168</v>
      </c>
      <c r="T3" s="119"/>
      <c r="U3" s="119"/>
      <c r="V3" s="123"/>
      <c r="W3" s="124">
        <v>160</v>
      </c>
      <c r="X3" s="119"/>
      <c r="Y3" s="119"/>
      <c r="Z3" s="123"/>
      <c r="AA3" s="124">
        <v>184</v>
      </c>
      <c r="AB3" s="119"/>
      <c r="AC3" s="119"/>
      <c r="AD3" s="123"/>
      <c r="AE3" s="124">
        <v>151</v>
      </c>
      <c r="AF3" s="119"/>
      <c r="AG3" s="119"/>
      <c r="AH3" s="123"/>
      <c r="AI3" s="124">
        <v>167</v>
      </c>
      <c r="AJ3" s="119"/>
      <c r="AK3" s="119"/>
      <c r="AL3" s="123"/>
      <c r="AM3" s="124">
        <v>159</v>
      </c>
      <c r="AN3" s="119"/>
      <c r="AO3" s="119"/>
      <c r="AP3" s="123"/>
      <c r="AQ3" s="124">
        <v>168</v>
      </c>
      <c r="AR3" s="119"/>
      <c r="AS3" s="119"/>
      <c r="AT3" s="123"/>
      <c r="AU3" s="124">
        <v>184</v>
      </c>
      <c r="AV3" s="119"/>
      <c r="AW3" s="119"/>
      <c r="AX3" s="123"/>
    </row>
    <row r="4" spans="1:50" ht="28.5">
      <c r="C4" s="27" t="s">
        <v>91</v>
      </c>
      <c r="D4" s="28" t="s">
        <v>92</v>
      </c>
      <c r="E4" s="28" t="s">
        <v>93</v>
      </c>
      <c r="F4" s="29" t="s">
        <v>94</v>
      </c>
      <c r="G4" s="27" t="s">
        <v>91</v>
      </c>
      <c r="H4" s="28" t="s">
        <v>92</v>
      </c>
      <c r="I4" s="28" t="s">
        <v>93</v>
      </c>
      <c r="J4" s="29" t="s">
        <v>94</v>
      </c>
      <c r="K4" s="27" t="s">
        <v>91</v>
      </c>
      <c r="L4" s="28" t="s">
        <v>92</v>
      </c>
      <c r="M4" s="28" t="s">
        <v>93</v>
      </c>
      <c r="N4" s="29" t="s">
        <v>94</v>
      </c>
      <c r="O4" s="27" t="s">
        <v>91</v>
      </c>
      <c r="P4" s="28" t="s">
        <v>92</v>
      </c>
      <c r="Q4" s="28" t="s">
        <v>93</v>
      </c>
      <c r="R4" s="29" t="s">
        <v>94</v>
      </c>
      <c r="S4" s="27" t="s">
        <v>91</v>
      </c>
      <c r="T4" s="28" t="s">
        <v>92</v>
      </c>
      <c r="U4" s="28" t="s">
        <v>93</v>
      </c>
      <c r="V4" s="29" t="s">
        <v>94</v>
      </c>
      <c r="W4" s="27" t="s">
        <v>91</v>
      </c>
      <c r="X4" s="28" t="s">
        <v>92</v>
      </c>
      <c r="Y4" s="28" t="s">
        <v>93</v>
      </c>
      <c r="Z4" s="29" t="s">
        <v>94</v>
      </c>
      <c r="AA4" s="27" t="s">
        <v>91</v>
      </c>
      <c r="AB4" s="28" t="s">
        <v>92</v>
      </c>
      <c r="AC4" s="28" t="s">
        <v>93</v>
      </c>
      <c r="AD4" s="29" t="s">
        <v>94</v>
      </c>
      <c r="AE4" s="27" t="s">
        <v>91</v>
      </c>
      <c r="AF4" s="28" t="s">
        <v>92</v>
      </c>
      <c r="AG4" s="28" t="s">
        <v>93</v>
      </c>
      <c r="AH4" s="29" t="s">
        <v>94</v>
      </c>
      <c r="AI4" s="27" t="s">
        <v>91</v>
      </c>
      <c r="AJ4" s="28" t="s">
        <v>92</v>
      </c>
      <c r="AK4" s="28" t="s">
        <v>93</v>
      </c>
      <c r="AL4" s="29" t="s">
        <v>94</v>
      </c>
      <c r="AM4" s="27" t="s">
        <v>91</v>
      </c>
      <c r="AN4" s="28" t="s">
        <v>92</v>
      </c>
      <c r="AO4" s="28" t="s">
        <v>93</v>
      </c>
      <c r="AP4" s="29" t="s">
        <v>94</v>
      </c>
      <c r="AQ4" s="27" t="s">
        <v>91</v>
      </c>
      <c r="AR4" s="28" t="s">
        <v>92</v>
      </c>
      <c r="AS4" s="28" t="s">
        <v>93</v>
      </c>
      <c r="AT4" s="29" t="s">
        <v>94</v>
      </c>
      <c r="AU4" s="27" t="s">
        <v>91</v>
      </c>
      <c r="AV4" s="28" t="s">
        <v>92</v>
      </c>
      <c r="AW4" s="28" t="s">
        <v>93</v>
      </c>
      <c r="AX4" s="29" t="s">
        <v>94</v>
      </c>
    </row>
    <row r="5" spans="1:50">
      <c r="A5" s="47" t="str">
        <f>MG_Pasākumi!A4</f>
        <v>1.1.</v>
      </c>
      <c r="B5" s="48">
        <v>0.15</v>
      </c>
      <c r="C5" s="49">
        <v>6</v>
      </c>
      <c r="D5" s="3">
        <v>5</v>
      </c>
      <c r="E5" s="3">
        <v>6</v>
      </c>
      <c r="F5" s="50">
        <f t="shared" ref="F5:F21" si="0">($C$3*B5)-SUM(C5:E5)</f>
        <v>9.3999999999999986</v>
      </c>
      <c r="G5" s="49">
        <v>6</v>
      </c>
      <c r="H5" s="3">
        <v>5</v>
      </c>
      <c r="I5" s="3">
        <v>6</v>
      </c>
      <c r="J5" s="50">
        <f t="shared" ref="J5:J21" si="1">($G$3*B5)-SUM(G5:I5)</f>
        <v>8.1999999999999993</v>
      </c>
      <c r="K5" s="49">
        <v>8</v>
      </c>
      <c r="L5" s="3">
        <v>5</v>
      </c>
      <c r="M5" s="3">
        <v>8</v>
      </c>
      <c r="N5" s="50">
        <f t="shared" ref="N5:N21" si="2">($K$3*B5)-SUM(K5:M5)</f>
        <v>4.0500000000000007</v>
      </c>
      <c r="O5" s="49">
        <v>6</v>
      </c>
      <c r="P5" s="3">
        <v>5</v>
      </c>
      <c r="Q5" s="3">
        <v>6</v>
      </c>
      <c r="R5" s="50">
        <f t="shared" ref="R5:R21" si="3">($O$3*B5)-SUM(O5:Q5)</f>
        <v>7.8999999999999986</v>
      </c>
      <c r="S5" s="49">
        <v>6</v>
      </c>
      <c r="T5" s="3">
        <v>5</v>
      </c>
      <c r="U5" s="3">
        <v>6</v>
      </c>
      <c r="V5" s="50">
        <f t="shared" ref="V5:V21" si="4">($S$3*B5)-SUM(S5:U5)</f>
        <v>8.1999999999999993</v>
      </c>
      <c r="W5" s="49">
        <v>8</v>
      </c>
      <c r="X5" s="3">
        <v>5</v>
      </c>
      <c r="Y5" s="3">
        <v>8</v>
      </c>
      <c r="Z5" s="50">
        <f t="shared" ref="Z5:Z21" si="5">($W$3*B5)-SUM(W5:Y5)</f>
        <v>3</v>
      </c>
      <c r="AA5" s="49">
        <v>6</v>
      </c>
      <c r="AB5" s="3">
        <v>5</v>
      </c>
      <c r="AC5" s="3">
        <v>6</v>
      </c>
      <c r="AD5" s="50">
        <f t="shared" ref="AD5:AD21" si="6">($AA$3*B5)-SUM(AA5:AC5)</f>
        <v>10.599999999999998</v>
      </c>
      <c r="AE5" s="49">
        <v>8</v>
      </c>
      <c r="AF5" s="3">
        <v>5</v>
      </c>
      <c r="AG5" s="3">
        <v>8</v>
      </c>
      <c r="AH5" s="50">
        <f t="shared" ref="AH5:AH21" si="7">($AE$3*B5)-SUM(AE5:AG5)</f>
        <v>1.6499999999999986</v>
      </c>
      <c r="AI5" s="49">
        <v>6</v>
      </c>
      <c r="AJ5" s="3">
        <v>5</v>
      </c>
      <c r="AK5" s="3">
        <v>6</v>
      </c>
      <c r="AL5" s="50">
        <f t="shared" ref="AL5:AL21" si="8">($AI$3*B5)-SUM(AI5:AK5)</f>
        <v>8.0500000000000007</v>
      </c>
      <c r="AM5" s="49">
        <v>0</v>
      </c>
      <c r="AN5" s="3">
        <v>8</v>
      </c>
      <c r="AO5" s="3">
        <v>8</v>
      </c>
      <c r="AP5" s="50">
        <f t="shared" ref="AP5:AP21" si="9">($AM$3*B5)-SUM(AM5:AO5)</f>
        <v>7.8499999999999979</v>
      </c>
      <c r="AQ5" s="49">
        <v>0</v>
      </c>
      <c r="AR5" s="3">
        <v>8</v>
      </c>
      <c r="AS5" s="3">
        <v>8</v>
      </c>
      <c r="AT5" s="50">
        <f t="shared" ref="AT5:AT21" si="10">($AQ$3*B5)-SUM(AQ5:AS5)</f>
        <v>9.1999999999999993</v>
      </c>
      <c r="AU5" s="49">
        <v>0</v>
      </c>
      <c r="AV5" s="3">
        <v>0</v>
      </c>
      <c r="AW5" s="3">
        <v>2</v>
      </c>
      <c r="AX5" s="50">
        <f t="shared" ref="AX5:AX21" si="11">($AU$3*B5)-SUM(AU5:AW5)</f>
        <v>25.599999999999998</v>
      </c>
    </row>
    <row r="6" spans="1:50">
      <c r="A6" s="47" t="str">
        <f>MG_Pasākumi!A5</f>
        <v>1.2.</v>
      </c>
      <c r="B6" s="48">
        <v>0.15</v>
      </c>
      <c r="C6" s="49">
        <v>6</v>
      </c>
      <c r="D6" s="3">
        <v>5</v>
      </c>
      <c r="E6" s="3">
        <v>6</v>
      </c>
      <c r="F6" s="50">
        <f t="shared" si="0"/>
        <v>9.3999999999999986</v>
      </c>
      <c r="G6" s="49">
        <v>6</v>
      </c>
      <c r="H6" s="3">
        <v>5</v>
      </c>
      <c r="I6" s="3">
        <v>6</v>
      </c>
      <c r="J6" s="50">
        <f t="shared" si="1"/>
        <v>8.1999999999999993</v>
      </c>
      <c r="K6" s="49">
        <v>8</v>
      </c>
      <c r="L6" s="3">
        <v>5</v>
      </c>
      <c r="M6" s="3">
        <v>8</v>
      </c>
      <c r="N6" s="50">
        <f t="shared" si="2"/>
        <v>4.0500000000000007</v>
      </c>
      <c r="O6" s="49">
        <v>6</v>
      </c>
      <c r="P6" s="3">
        <v>5</v>
      </c>
      <c r="Q6" s="3">
        <v>6</v>
      </c>
      <c r="R6" s="50">
        <f t="shared" si="3"/>
        <v>7.8999999999999986</v>
      </c>
      <c r="S6" s="49">
        <v>6</v>
      </c>
      <c r="T6" s="3">
        <v>5</v>
      </c>
      <c r="U6" s="3">
        <v>6</v>
      </c>
      <c r="V6" s="50">
        <f t="shared" si="4"/>
        <v>8.1999999999999993</v>
      </c>
      <c r="W6" s="49">
        <v>8</v>
      </c>
      <c r="X6" s="3">
        <v>5</v>
      </c>
      <c r="Y6" s="3">
        <v>8</v>
      </c>
      <c r="Z6" s="50">
        <f t="shared" si="5"/>
        <v>3</v>
      </c>
      <c r="AA6" s="49">
        <v>6</v>
      </c>
      <c r="AB6" s="3">
        <v>5</v>
      </c>
      <c r="AC6" s="3">
        <v>6</v>
      </c>
      <c r="AD6" s="50">
        <f t="shared" si="6"/>
        <v>10.599999999999998</v>
      </c>
      <c r="AE6" s="49">
        <v>8</v>
      </c>
      <c r="AF6" s="3">
        <v>5</v>
      </c>
      <c r="AG6" s="3">
        <v>8</v>
      </c>
      <c r="AH6" s="50">
        <f t="shared" si="7"/>
        <v>1.6499999999999986</v>
      </c>
      <c r="AI6" s="49">
        <v>6</v>
      </c>
      <c r="AJ6" s="3">
        <v>5</v>
      </c>
      <c r="AK6" s="3">
        <v>6</v>
      </c>
      <c r="AL6" s="50">
        <f t="shared" si="8"/>
        <v>8.0500000000000007</v>
      </c>
      <c r="AM6" s="49">
        <v>0</v>
      </c>
      <c r="AN6" s="3">
        <v>8</v>
      </c>
      <c r="AO6" s="3">
        <v>8</v>
      </c>
      <c r="AP6" s="50">
        <f t="shared" si="9"/>
        <v>7.8499999999999979</v>
      </c>
      <c r="AQ6" s="49">
        <v>0</v>
      </c>
      <c r="AR6" s="3">
        <v>8</v>
      </c>
      <c r="AS6" s="3">
        <v>8</v>
      </c>
      <c r="AT6" s="50">
        <f t="shared" si="10"/>
        <v>9.1999999999999993</v>
      </c>
      <c r="AU6" s="49">
        <v>0</v>
      </c>
      <c r="AV6" s="3">
        <v>0</v>
      </c>
      <c r="AW6" s="3">
        <v>2</v>
      </c>
      <c r="AX6" s="50">
        <f t="shared" si="11"/>
        <v>25.599999999999998</v>
      </c>
    </row>
    <row r="7" spans="1:50">
      <c r="A7" s="47" t="str">
        <f>MG_Pasākumi!A6</f>
        <v>2.3.</v>
      </c>
      <c r="B7" s="48">
        <v>0.15</v>
      </c>
      <c r="C7" s="49">
        <v>6</v>
      </c>
      <c r="D7" s="3">
        <v>5</v>
      </c>
      <c r="E7" s="3">
        <v>6</v>
      </c>
      <c r="F7" s="50">
        <f t="shared" si="0"/>
        <v>9.3999999999999986</v>
      </c>
      <c r="G7" s="49">
        <v>6</v>
      </c>
      <c r="H7" s="3">
        <v>5</v>
      </c>
      <c r="I7" s="3">
        <v>6</v>
      </c>
      <c r="J7" s="50">
        <f t="shared" si="1"/>
        <v>8.1999999999999993</v>
      </c>
      <c r="K7" s="49">
        <v>8</v>
      </c>
      <c r="L7" s="3">
        <v>5</v>
      </c>
      <c r="M7" s="3">
        <v>8</v>
      </c>
      <c r="N7" s="50">
        <f t="shared" si="2"/>
        <v>4.0500000000000007</v>
      </c>
      <c r="O7" s="49">
        <v>6</v>
      </c>
      <c r="P7" s="3">
        <v>5</v>
      </c>
      <c r="Q7" s="3">
        <v>6</v>
      </c>
      <c r="R7" s="50">
        <f t="shared" si="3"/>
        <v>7.8999999999999986</v>
      </c>
      <c r="S7" s="49">
        <v>6</v>
      </c>
      <c r="T7" s="3">
        <v>5</v>
      </c>
      <c r="U7" s="3">
        <v>6</v>
      </c>
      <c r="V7" s="50">
        <f t="shared" si="4"/>
        <v>8.1999999999999993</v>
      </c>
      <c r="W7" s="49">
        <v>8</v>
      </c>
      <c r="X7" s="3">
        <v>5</v>
      </c>
      <c r="Y7" s="3">
        <v>8</v>
      </c>
      <c r="Z7" s="50">
        <f t="shared" si="5"/>
        <v>3</v>
      </c>
      <c r="AA7" s="49">
        <v>6</v>
      </c>
      <c r="AB7" s="3">
        <v>5</v>
      </c>
      <c r="AC7" s="3">
        <v>6</v>
      </c>
      <c r="AD7" s="50">
        <f t="shared" si="6"/>
        <v>10.599999999999998</v>
      </c>
      <c r="AE7" s="49">
        <v>8</v>
      </c>
      <c r="AF7" s="3">
        <v>5</v>
      </c>
      <c r="AG7" s="3">
        <v>8</v>
      </c>
      <c r="AH7" s="50">
        <f t="shared" si="7"/>
        <v>1.6499999999999986</v>
      </c>
      <c r="AI7" s="49">
        <v>6</v>
      </c>
      <c r="AJ7" s="3">
        <v>5</v>
      </c>
      <c r="AK7" s="3">
        <v>6</v>
      </c>
      <c r="AL7" s="50">
        <f t="shared" si="8"/>
        <v>8.0500000000000007</v>
      </c>
      <c r="AM7" s="49">
        <v>0</v>
      </c>
      <c r="AN7" s="3">
        <v>8</v>
      </c>
      <c r="AO7" s="3">
        <v>8</v>
      </c>
      <c r="AP7" s="50">
        <f t="shared" si="9"/>
        <v>7.8499999999999979</v>
      </c>
      <c r="AQ7" s="49">
        <v>0</v>
      </c>
      <c r="AR7" s="3">
        <v>8</v>
      </c>
      <c r="AS7" s="3">
        <v>8</v>
      </c>
      <c r="AT7" s="50">
        <f t="shared" si="10"/>
        <v>9.1999999999999993</v>
      </c>
      <c r="AU7" s="49">
        <v>0</v>
      </c>
      <c r="AV7" s="3">
        <v>0</v>
      </c>
      <c r="AW7" s="3">
        <v>2</v>
      </c>
      <c r="AX7" s="50">
        <f t="shared" si="11"/>
        <v>25.599999999999998</v>
      </c>
    </row>
    <row r="8" spans="1:50">
      <c r="A8" s="47" t="str">
        <f>MG_Pasākumi!A7</f>
        <v>2.4.</v>
      </c>
      <c r="B8" s="48">
        <v>0.15</v>
      </c>
      <c r="C8" s="49">
        <v>6</v>
      </c>
      <c r="D8" s="3">
        <v>5</v>
      </c>
      <c r="E8" s="3">
        <v>6</v>
      </c>
      <c r="F8" s="50">
        <f t="shared" si="0"/>
        <v>9.3999999999999986</v>
      </c>
      <c r="G8" s="49">
        <v>6</v>
      </c>
      <c r="H8" s="3">
        <v>5</v>
      </c>
      <c r="I8" s="3">
        <v>6</v>
      </c>
      <c r="J8" s="50">
        <f t="shared" si="1"/>
        <v>8.1999999999999993</v>
      </c>
      <c r="K8" s="49">
        <v>8</v>
      </c>
      <c r="L8" s="3">
        <v>5</v>
      </c>
      <c r="M8" s="3">
        <v>8</v>
      </c>
      <c r="N8" s="50">
        <f t="shared" si="2"/>
        <v>4.0500000000000007</v>
      </c>
      <c r="O8" s="49">
        <v>6</v>
      </c>
      <c r="P8" s="3">
        <v>5</v>
      </c>
      <c r="Q8" s="3">
        <v>6</v>
      </c>
      <c r="R8" s="50">
        <f t="shared" si="3"/>
        <v>7.8999999999999986</v>
      </c>
      <c r="S8" s="49">
        <v>6</v>
      </c>
      <c r="T8" s="3">
        <v>5</v>
      </c>
      <c r="U8" s="3">
        <v>6</v>
      </c>
      <c r="V8" s="50">
        <f t="shared" si="4"/>
        <v>8.1999999999999993</v>
      </c>
      <c r="W8" s="49">
        <v>8</v>
      </c>
      <c r="X8" s="3">
        <v>5</v>
      </c>
      <c r="Y8" s="3">
        <v>8</v>
      </c>
      <c r="Z8" s="50">
        <f t="shared" si="5"/>
        <v>3</v>
      </c>
      <c r="AA8" s="49">
        <v>6</v>
      </c>
      <c r="AB8" s="3">
        <v>5</v>
      </c>
      <c r="AC8" s="3">
        <v>6</v>
      </c>
      <c r="AD8" s="50">
        <f t="shared" si="6"/>
        <v>10.599999999999998</v>
      </c>
      <c r="AE8" s="49">
        <v>8</v>
      </c>
      <c r="AF8" s="3">
        <v>5</v>
      </c>
      <c r="AG8" s="3">
        <v>8</v>
      </c>
      <c r="AH8" s="50">
        <f t="shared" si="7"/>
        <v>1.6499999999999986</v>
      </c>
      <c r="AI8" s="49">
        <v>6</v>
      </c>
      <c r="AJ8" s="3">
        <v>5</v>
      </c>
      <c r="AK8" s="3">
        <v>6</v>
      </c>
      <c r="AL8" s="50">
        <f t="shared" si="8"/>
        <v>8.0500000000000007</v>
      </c>
      <c r="AM8" s="49">
        <v>0</v>
      </c>
      <c r="AN8" s="3">
        <v>8</v>
      </c>
      <c r="AO8" s="3">
        <v>8</v>
      </c>
      <c r="AP8" s="50">
        <f t="shared" si="9"/>
        <v>7.8499999999999979</v>
      </c>
      <c r="AQ8" s="49">
        <v>0</v>
      </c>
      <c r="AR8" s="3">
        <v>8</v>
      </c>
      <c r="AS8" s="3">
        <v>8</v>
      </c>
      <c r="AT8" s="50">
        <f t="shared" si="10"/>
        <v>9.1999999999999993</v>
      </c>
      <c r="AU8" s="49">
        <v>0</v>
      </c>
      <c r="AV8" s="3">
        <v>0</v>
      </c>
      <c r="AW8" s="3">
        <v>2</v>
      </c>
      <c r="AX8" s="50">
        <f t="shared" si="11"/>
        <v>25.599999999999998</v>
      </c>
    </row>
    <row r="9" spans="1:50">
      <c r="A9" s="47" t="str">
        <f>MG_Pasākumi!A8</f>
        <v>3.5.</v>
      </c>
      <c r="B9" s="48">
        <v>0.15</v>
      </c>
      <c r="C9" s="49">
        <v>6</v>
      </c>
      <c r="D9" s="3">
        <v>5</v>
      </c>
      <c r="E9" s="3">
        <v>6</v>
      </c>
      <c r="F9" s="50">
        <f t="shared" si="0"/>
        <v>9.3999999999999986</v>
      </c>
      <c r="G9" s="49">
        <v>6</v>
      </c>
      <c r="H9" s="3">
        <v>5</v>
      </c>
      <c r="I9" s="3">
        <v>6</v>
      </c>
      <c r="J9" s="50">
        <f t="shared" si="1"/>
        <v>8.1999999999999993</v>
      </c>
      <c r="K9" s="49">
        <v>8</v>
      </c>
      <c r="L9" s="3">
        <v>5</v>
      </c>
      <c r="M9" s="3">
        <v>8</v>
      </c>
      <c r="N9" s="50">
        <f t="shared" si="2"/>
        <v>4.0500000000000007</v>
      </c>
      <c r="O9" s="49">
        <v>6</v>
      </c>
      <c r="P9" s="3">
        <v>5</v>
      </c>
      <c r="Q9" s="3">
        <v>6</v>
      </c>
      <c r="R9" s="50">
        <f t="shared" si="3"/>
        <v>7.8999999999999986</v>
      </c>
      <c r="S9" s="49">
        <v>6</v>
      </c>
      <c r="T9" s="3">
        <v>5</v>
      </c>
      <c r="U9" s="3">
        <v>6</v>
      </c>
      <c r="V9" s="50">
        <f t="shared" si="4"/>
        <v>8.1999999999999993</v>
      </c>
      <c r="W9" s="49">
        <v>8</v>
      </c>
      <c r="X9" s="3">
        <v>5</v>
      </c>
      <c r="Y9" s="3">
        <v>8</v>
      </c>
      <c r="Z9" s="50">
        <f t="shared" si="5"/>
        <v>3</v>
      </c>
      <c r="AA9" s="49">
        <v>6</v>
      </c>
      <c r="AB9" s="3">
        <v>5</v>
      </c>
      <c r="AC9" s="3">
        <v>6</v>
      </c>
      <c r="AD9" s="50">
        <f t="shared" si="6"/>
        <v>10.599999999999998</v>
      </c>
      <c r="AE9" s="49">
        <v>8</v>
      </c>
      <c r="AF9" s="3">
        <v>5</v>
      </c>
      <c r="AG9" s="3">
        <v>8</v>
      </c>
      <c r="AH9" s="50">
        <f t="shared" si="7"/>
        <v>1.6499999999999986</v>
      </c>
      <c r="AI9" s="49">
        <v>6</v>
      </c>
      <c r="AJ9" s="3">
        <v>5</v>
      </c>
      <c r="AK9" s="3">
        <v>6</v>
      </c>
      <c r="AL9" s="50">
        <f t="shared" si="8"/>
        <v>8.0500000000000007</v>
      </c>
      <c r="AM9" s="49">
        <v>0</v>
      </c>
      <c r="AN9" s="3">
        <v>8</v>
      </c>
      <c r="AO9" s="3">
        <v>8</v>
      </c>
      <c r="AP9" s="50">
        <f t="shared" si="9"/>
        <v>7.8499999999999979</v>
      </c>
      <c r="AQ9" s="49">
        <v>0</v>
      </c>
      <c r="AR9" s="3">
        <v>8</v>
      </c>
      <c r="AS9" s="3">
        <v>8</v>
      </c>
      <c r="AT9" s="50">
        <f t="shared" si="10"/>
        <v>9.1999999999999993</v>
      </c>
      <c r="AU9" s="49">
        <v>0</v>
      </c>
      <c r="AV9" s="3">
        <v>0</v>
      </c>
      <c r="AW9" s="3">
        <v>2</v>
      </c>
      <c r="AX9" s="50">
        <f t="shared" si="11"/>
        <v>25.599999999999998</v>
      </c>
    </row>
    <row r="10" spans="1:50">
      <c r="A10" s="47" t="str">
        <f>MG_Pasākumi!A9</f>
        <v>3.6.</v>
      </c>
      <c r="B10" s="48">
        <v>0.15</v>
      </c>
      <c r="C10" s="49">
        <v>6</v>
      </c>
      <c r="D10" s="3">
        <v>5</v>
      </c>
      <c r="E10" s="3">
        <v>6</v>
      </c>
      <c r="F10" s="50">
        <f t="shared" si="0"/>
        <v>9.3999999999999986</v>
      </c>
      <c r="G10" s="49">
        <v>6</v>
      </c>
      <c r="H10" s="3">
        <v>5</v>
      </c>
      <c r="I10" s="3">
        <v>6</v>
      </c>
      <c r="J10" s="50">
        <f t="shared" si="1"/>
        <v>8.1999999999999993</v>
      </c>
      <c r="K10" s="49">
        <v>8</v>
      </c>
      <c r="L10" s="3">
        <v>5</v>
      </c>
      <c r="M10" s="3">
        <v>8</v>
      </c>
      <c r="N10" s="50">
        <f t="shared" si="2"/>
        <v>4.0500000000000007</v>
      </c>
      <c r="O10" s="49">
        <v>6</v>
      </c>
      <c r="P10" s="3">
        <v>5</v>
      </c>
      <c r="Q10" s="3">
        <v>6</v>
      </c>
      <c r="R10" s="50">
        <f t="shared" si="3"/>
        <v>7.8999999999999986</v>
      </c>
      <c r="S10" s="49">
        <v>6</v>
      </c>
      <c r="T10" s="3">
        <v>5</v>
      </c>
      <c r="U10" s="3">
        <v>6</v>
      </c>
      <c r="V10" s="50">
        <f t="shared" si="4"/>
        <v>8.1999999999999993</v>
      </c>
      <c r="W10" s="49">
        <v>8</v>
      </c>
      <c r="X10" s="3">
        <v>5</v>
      </c>
      <c r="Y10" s="3">
        <v>8</v>
      </c>
      <c r="Z10" s="50">
        <f t="shared" si="5"/>
        <v>3</v>
      </c>
      <c r="AA10" s="49">
        <v>6</v>
      </c>
      <c r="AB10" s="3">
        <v>5</v>
      </c>
      <c r="AC10" s="3">
        <v>6</v>
      </c>
      <c r="AD10" s="50">
        <f t="shared" si="6"/>
        <v>10.599999999999998</v>
      </c>
      <c r="AE10" s="49">
        <v>8</v>
      </c>
      <c r="AF10" s="3">
        <v>5</v>
      </c>
      <c r="AG10" s="3">
        <v>8</v>
      </c>
      <c r="AH10" s="50">
        <f t="shared" si="7"/>
        <v>1.6499999999999986</v>
      </c>
      <c r="AI10" s="49">
        <v>6</v>
      </c>
      <c r="AJ10" s="3">
        <v>5</v>
      </c>
      <c r="AK10" s="3">
        <v>6</v>
      </c>
      <c r="AL10" s="50">
        <f t="shared" si="8"/>
        <v>8.0500000000000007</v>
      </c>
      <c r="AM10" s="49">
        <v>0</v>
      </c>
      <c r="AN10" s="3">
        <v>8</v>
      </c>
      <c r="AO10" s="3">
        <v>8</v>
      </c>
      <c r="AP10" s="50">
        <f t="shared" si="9"/>
        <v>7.8499999999999979</v>
      </c>
      <c r="AQ10" s="49">
        <v>0</v>
      </c>
      <c r="AR10" s="3">
        <v>8</v>
      </c>
      <c r="AS10" s="3">
        <v>8</v>
      </c>
      <c r="AT10" s="50">
        <f t="shared" si="10"/>
        <v>9.1999999999999993</v>
      </c>
      <c r="AU10" s="49">
        <v>0</v>
      </c>
      <c r="AV10" s="3">
        <v>0</v>
      </c>
      <c r="AW10" s="3">
        <v>2</v>
      </c>
      <c r="AX10" s="50">
        <f t="shared" si="11"/>
        <v>25.599999999999998</v>
      </c>
    </row>
    <row r="11" spans="1:50">
      <c r="A11" s="47" t="str">
        <f>MG_Pasākumi!A10</f>
        <v>4.7.</v>
      </c>
      <c r="B11" s="48">
        <v>0.15</v>
      </c>
      <c r="C11" s="49">
        <v>6</v>
      </c>
      <c r="D11" s="3">
        <v>5</v>
      </c>
      <c r="E11" s="3">
        <v>6</v>
      </c>
      <c r="F11" s="50">
        <f t="shared" si="0"/>
        <v>9.3999999999999986</v>
      </c>
      <c r="G11" s="49">
        <v>6</v>
      </c>
      <c r="H11" s="3">
        <v>5</v>
      </c>
      <c r="I11" s="3">
        <v>6</v>
      </c>
      <c r="J11" s="50">
        <f t="shared" si="1"/>
        <v>8.1999999999999993</v>
      </c>
      <c r="K11" s="49">
        <v>8</v>
      </c>
      <c r="L11" s="3">
        <v>5</v>
      </c>
      <c r="M11" s="3">
        <v>8</v>
      </c>
      <c r="N11" s="50">
        <f t="shared" si="2"/>
        <v>4.0500000000000007</v>
      </c>
      <c r="O11" s="49">
        <v>6</v>
      </c>
      <c r="P11" s="3">
        <v>5</v>
      </c>
      <c r="Q11" s="3">
        <v>6</v>
      </c>
      <c r="R11" s="50">
        <f t="shared" si="3"/>
        <v>7.8999999999999986</v>
      </c>
      <c r="S11" s="49">
        <v>6</v>
      </c>
      <c r="T11" s="3">
        <v>5</v>
      </c>
      <c r="U11" s="3">
        <v>6</v>
      </c>
      <c r="V11" s="50">
        <f t="shared" si="4"/>
        <v>8.1999999999999993</v>
      </c>
      <c r="W11" s="49">
        <v>8</v>
      </c>
      <c r="X11" s="3">
        <v>5</v>
      </c>
      <c r="Y11" s="3">
        <v>8</v>
      </c>
      <c r="Z11" s="50">
        <f t="shared" si="5"/>
        <v>3</v>
      </c>
      <c r="AA11" s="49">
        <v>6</v>
      </c>
      <c r="AB11" s="3">
        <v>5</v>
      </c>
      <c r="AC11" s="3">
        <v>6</v>
      </c>
      <c r="AD11" s="50">
        <f t="shared" si="6"/>
        <v>10.599999999999998</v>
      </c>
      <c r="AE11" s="49">
        <v>8</v>
      </c>
      <c r="AF11" s="3">
        <v>5</v>
      </c>
      <c r="AG11" s="3">
        <v>8</v>
      </c>
      <c r="AH11" s="50">
        <f t="shared" si="7"/>
        <v>1.6499999999999986</v>
      </c>
      <c r="AI11" s="49">
        <v>6</v>
      </c>
      <c r="AJ11" s="3">
        <v>5</v>
      </c>
      <c r="AK11" s="3">
        <v>6</v>
      </c>
      <c r="AL11" s="50">
        <f t="shared" si="8"/>
        <v>8.0500000000000007</v>
      </c>
      <c r="AM11" s="49">
        <v>0</v>
      </c>
      <c r="AN11" s="3">
        <v>8</v>
      </c>
      <c r="AO11" s="3">
        <v>8</v>
      </c>
      <c r="AP11" s="50">
        <f t="shared" si="9"/>
        <v>7.8499999999999979</v>
      </c>
      <c r="AQ11" s="49">
        <v>0</v>
      </c>
      <c r="AR11" s="3">
        <v>8</v>
      </c>
      <c r="AS11" s="3">
        <v>8</v>
      </c>
      <c r="AT11" s="50">
        <f t="shared" si="10"/>
        <v>9.1999999999999993</v>
      </c>
      <c r="AU11" s="49">
        <v>0</v>
      </c>
      <c r="AV11" s="3">
        <v>0</v>
      </c>
      <c r="AW11" s="3">
        <v>2</v>
      </c>
      <c r="AX11" s="50">
        <f t="shared" si="11"/>
        <v>25.599999999999998</v>
      </c>
    </row>
    <row r="12" spans="1:50">
      <c r="A12" s="47" t="str">
        <f>MG_Pasākumi!A11</f>
        <v>4.8.</v>
      </c>
      <c r="B12" s="48">
        <v>0.15</v>
      </c>
      <c r="C12" s="49">
        <v>6</v>
      </c>
      <c r="D12" s="3">
        <v>5</v>
      </c>
      <c r="E12" s="3">
        <v>6</v>
      </c>
      <c r="F12" s="50">
        <f t="shared" si="0"/>
        <v>9.3999999999999986</v>
      </c>
      <c r="G12" s="49">
        <v>6</v>
      </c>
      <c r="H12" s="3">
        <v>5</v>
      </c>
      <c r="I12" s="3">
        <v>6</v>
      </c>
      <c r="J12" s="50">
        <f t="shared" si="1"/>
        <v>8.1999999999999993</v>
      </c>
      <c r="K12" s="49">
        <v>8</v>
      </c>
      <c r="L12" s="3">
        <v>5</v>
      </c>
      <c r="M12" s="3">
        <v>8</v>
      </c>
      <c r="N12" s="50">
        <f t="shared" si="2"/>
        <v>4.0500000000000007</v>
      </c>
      <c r="O12" s="49">
        <v>6</v>
      </c>
      <c r="P12" s="3">
        <v>5</v>
      </c>
      <c r="Q12" s="3">
        <v>6</v>
      </c>
      <c r="R12" s="50">
        <f t="shared" si="3"/>
        <v>7.8999999999999986</v>
      </c>
      <c r="S12" s="49">
        <v>6</v>
      </c>
      <c r="T12" s="3">
        <v>5</v>
      </c>
      <c r="U12" s="3">
        <v>6</v>
      </c>
      <c r="V12" s="50">
        <f t="shared" si="4"/>
        <v>8.1999999999999993</v>
      </c>
      <c r="W12" s="49">
        <v>8</v>
      </c>
      <c r="X12" s="3">
        <v>5</v>
      </c>
      <c r="Y12" s="3">
        <v>8</v>
      </c>
      <c r="Z12" s="50">
        <f t="shared" si="5"/>
        <v>3</v>
      </c>
      <c r="AA12" s="49">
        <v>6</v>
      </c>
      <c r="AB12" s="3">
        <v>5</v>
      </c>
      <c r="AC12" s="3">
        <v>6</v>
      </c>
      <c r="AD12" s="50">
        <f t="shared" si="6"/>
        <v>10.599999999999998</v>
      </c>
      <c r="AE12" s="49">
        <v>8</v>
      </c>
      <c r="AF12" s="3">
        <v>5</v>
      </c>
      <c r="AG12" s="3">
        <v>8</v>
      </c>
      <c r="AH12" s="50">
        <f t="shared" si="7"/>
        <v>1.6499999999999986</v>
      </c>
      <c r="AI12" s="49">
        <v>6</v>
      </c>
      <c r="AJ12" s="3">
        <v>5</v>
      </c>
      <c r="AK12" s="3">
        <v>6</v>
      </c>
      <c r="AL12" s="50">
        <f t="shared" si="8"/>
        <v>8.0500000000000007</v>
      </c>
      <c r="AM12" s="49">
        <v>0</v>
      </c>
      <c r="AN12" s="3">
        <v>8</v>
      </c>
      <c r="AO12" s="3">
        <v>8</v>
      </c>
      <c r="AP12" s="50">
        <f t="shared" si="9"/>
        <v>7.8499999999999979</v>
      </c>
      <c r="AQ12" s="49">
        <v>0</v>
      </c>
      <c r="AR12" s="3">
        <v>8</v>
      </c>
      <c r="AS12" s="3">
        <v>8</v>
      </c>
      <c r="AT12" s="50">
        <f t="shared" si="10"/>
        <v>9.1999999999999993</v>
      </c>
      <c r="AU12" s="49">
        <v>0</v>
      </c>
      <c r="AV12" s="3">
        <v>0</v>
      </c>
      <c r="AW12" s="3">
        <v>2</v>
      </c>
      <c r="AX12" s="50">
        <f t="shared" si="11"/>
        <v>25.599999999999998</v>
      </c>
    </row>
    <row r="13" spans="1:50">
      <c r="A13" s="47" t="str">
        <f>MG_Pasākumi!A12</f>
        <v>VAM 1.MG</v>
      </c>
      <c r="B13" s="48">
        <v>0.1</v>
      </c>
      <c r="C13" s="49">
        <v>8</v>
      </c>
      <c r="D13" s="3">
        <v>0</v>
      </c>
      <c r="E13" s="3">
        <v>5</v>
      </c>
      <c r="F13" s="50">
        <f t="shared" si="0"/>
        <v>4.6000000000000014</v>
      </c>
      <c r="G13" s="49">
        <v>8</v>
      </c>
      <c r="H13" s="3">
        <v>0</v>
      </c>
      <c r="I13" s="3">
        <v>5</v>
      </c>
      <c r="J13" s="50">
        <f t="shared" si="1"/>
        <v>3.8000000000000007</v>
      </c>
      <c r="K13" s="49">
        <v>8</v>
      </c>
      <c r="L13" s="3">
        <v>0</v>
      </c>
      <c r="M13" s="3">
        <v>5</v>
      </c>
      <c r="N13" s="50">
        <f t="shared" si="2"/>
        <v>3.6999999999999993</v>
      </c>
      <c r="O13" s="49">
        <v>8</v>
      </c>
      <c r="P13" s="3">
        <v>0</v>
      </c>
      <c r="Q13" s="3">
        <v>5</v>
      </c>
      <c r="R13" s="50">
        <f t="shared" si="3"/>
        <v>3.6000000000000014</v>
      </c>
      <c r="S13" s="49">
        <v>8</v>
      </c>
      <c r="T13" s="3">
        <v>0</v>
      </c>
      <c r="U13" s="3">
        <v>5</v>
      </c>
      <c r="V13" s="50">
        <f t="shared" si="4"/>
        <v>3.8000000000000007</v>
      </c>
      <c r="W13" s="49">
        <v>8</v>
      </c>
      <c r="X13" s="3">
        <v>0</v>
      </c>
      <c r="Y13" s="3">
        <v>5</v>
      </c>
      <c r="Z13" s="50">
        <f t="shared" si="5"/>
        <v>3</v>
      </c>
      <c r="AA13" s="49">
        <v>8</v>
      </c>
      <c r="AB13" s="3">
        <v>0</v>
      </c>
      <c r="AC13" s="3">
        <v>5</v>
      </c>
      <c r="AD13" s="50">
        <f t="shared" si="6"/>
        <v>5.4000000000000021</v>
      </c>
      <c r="AE13" s="49">
        <v>8</v>
      </c>
      <c r="AF13" s="3">
        <v>0</v>
      </c>
      <c r="AG13" s="3">
        <v>5</v>
      </c>
      <c r="AH13" s="50">
        <f t="shared" si="7"/>
        <v>2.1000000000000014</v>
      </c>
      <c r="AI13" s="49">
        <v>8</v>
      </c>
      <c r="AJ13" s="3">
        <v>0</v>
      </c>
      <c r="AK13" s="3">
        <v>5</v>
      </c>
      <c r="AL13" s="50">
        <f t="shared" si="8"/>
        <v>3.6999999999999993</v>
      </c>
      <c r="AM13" s="49">
        <v>0</v>
      </c>
      <c r="AN13" s="3">
        <v>0</v>
      </c>
      <c r="AO13" s="3">
        <v>0</v>
      </c>
      <c r="AP13" s="50">
        <f t="shared" si="9"/>
        <v>15.9</v>
      </c>
      <c r="AQ13" s="49">
        <v>0</v>
      </c>
      <c r="AR13" s="3">
        <v>0</v>
      </c>
      <c r="AS13" s="3">
        <v>0</v>
      </c>
      <c r="AT13" s="50">
        <f t="shared" si="10"/>
        <v>16.8</v>
      </c>
      <c r="AU13" s="49">
        <v>0</v>
      </c>
      <c r="AV13" s="3">
        <v>0</v>
      </c>
      <c r="AW13" s="3">
        <v>0</v>
      </c>
      <c r="AX13" s="50">
        <f t="shared" si="11"/>
        <v>18.400000000000002</v>
      </c>
    </row>
    <row r="14" spans="1:50">
      <c r="A14" s="47" t="str">
        <f>MG_Pasākumi!A13</f>
        <v>VAM 2.MG</v>
      </c>
      <c r="B14" s="48">
        <v>0.1</v>
      </c>
      <c r="C14" s="49">
        <v>8</v>
      </c>
      <c r="D14" s="3">
        <v>0</v>
      </c>
      <c r="E14" s="3">
        <v>5</v>
      </c>
      <c r="F14" s="50">
        <f t="shared" si="0"/>
        <v>4.6000000000000014</v>
      </c>
      <c r="G14" s="49">
        <v>8</v>
      </c>
      <c r="H14" s="3">
        <v>0</v>
      </c>
      <c r="I14" s="3">
        <v>5</v>
      </c>
      <c r="J14" s="50">
        <f t="shared" si="1"/>
        <v>3.8000000000000007</v>
      </c>
      <c r="K14" s="49">
        <v>8</v>
      </c>
      <c r="L14" s="3">
        <v>0</v>
      </c>
      <c r="M14" s="3">
        <v>5</v>
      </c>
      <c r="N14" s="50">
        <f t="shared" si="2"/>
        <v>3.6999999999999993</v>
      </c>
      <c r="O14" s="49">
        <v>8</v>
      </c>
      <c r="P14" s="3">
        <v>0</v>
      </c>
      <c r="Q14" s="3">
        <v>5</v>
      </c>
      <c r="R14" s="50">
        <f t="shared" si="3"/>
        <v>3.6000000000000014</v>
      </c>
      <c r="S14" s="49">
        <v>8</v>
      </c>
      <c r="T14" s="3">
        <v>0</v>
      </c>
      <c r="U14" s="3">
        <v>5</v>
      </c>
      <c r="V14" s="50">
        <f t="shared" si="4"/>
        <v>3.8000000000000007</v>
      </c>
      <c r="W14" s="49">
        <v>8</v>
      </c>
      <c r="X14" s="3">
        <v>0</v>
      </c>
      <c r="Y14" s="3">
        <v>5</v>
      </c>
      <c r="Z14" s="50">
        <f t="shared" si="5"/>
        <v>3</v>
      </c>
      <c r="AA14" s="49">
        <v>8</v>
      </c>
      <c r="AB14" s="3">
        <v>0</v>
      </c>
      <c r="AC14" s="3">
        <v>5</v>
      </c>
      <c r="AD14" s="50">
        <f t="shared" si="6"/>
        <v>5.4000000000000021</v>
      </c>
      <c r="AE14" s="49">
        <v>8</v>
      </c>
      <c r="AF14" s="3">
        <v>0</v>
      </c>
      <c r="AG14" s="3">
        <v>5</v>
      </c>
      <c r="AH14" s="50">
        <f t="shared" si="7"/>
        <v>2.1000000000000014</v>
      </c>
      <c r="AI14" s="49">
        <v>8</v>
      </c>
      <c r="AJ14" s="3">
        <v>0</v>
      </c>
      <c r="AK14" s="3">
        <v>5</v>
      </c>
      <c r="AL14" s="50">
        <f t="shared" si="8"/>
        <v>3.6999999999999993</v>
      </c>
      <c r="AM14" s="49">
        <v>0</v>
      </c>
      <c r="AN14" s="3">
        <v>0</v>
      </c>
      <c r="AO14" s="3">
        <v>0</v>
      </c>
      <c r="AP14" s="50">
        <f t="shared" si="9"/>
        <v>15.9</v>
      </c>
      <c r="AQ14" s="49">
        <v>0</v>
      </c>
      <c r="AR14" s="3">
        <v>0</v>
      </c>
      <c r="AS14" s="3">
        <v>0</v>
      </c>
      <c r="AT14" s="50">
        <f t="shared" si="10"/>
        <v>16.8</v>
      </c>
      <c r="AU14" s="49">
        <v>0</v>
      </c>
      <c r="AV14" s="3">
        <v>0</v>
      </c>
      <c r="AW14" s="3">
        <v>0</v>
      </c>
      <c r="AX14" s="50">
        <f t="shared" si="11"/>
        <v>18.400000000000002</v>
      </c>
    </row>
    <row r="15" spans="1:50">
      <c r="A15" s="47" t="str">
        <f>MG_Pasākumi!A14</f>
        <v>Speciālais kurss</v>
      </c>
      <c r="B15" s="48">
        <v>0.1</v>
      </c>
      <c r="C15" s="49">
        <v>0</v>
      </c>
      <c r="D15" s="3">
        <v>0</v>
      </c>
      <c r="E15" s="3">
        <v>8</v>
      </c>
      <c r="F15" s="50">
        <f t="shared" si="0"/>
        <v>9.6000000000000014</v>
      </c>
      <c r="G15" s="49">
        <v>8</v>
      </c>
      <c r="H15" s="3">
        <v>0</v>
      </c>
      <c r="I15" s="3">
        <v>4</v>
      </c>
      <c r="J15" s="50">
        <f t="shared" si="1"/>
        <v>4.8000000000000007</v>
      </c>
      <c r="K15" s="49">
        <v>8</v>
      </c>
      <c r="L15" s="3">
        <v>0</v>
      </c>
      <c r="M15" s="3">
        <v>4</v>
      </c>
      <c r="N15" s="50">
        <f t="shared" si="2"/>
        <v>4.6999999999999993</v>
      </c>
      <c r="O15" s="49">
        <v>8</v>
      </c>
      <c r="P15" s="3">
        <v>0</v>
      </c>
      <c r="Q15" s="3">
        <v>4</v>
      </c>
      <c r="R15" s="50">
        <f t="shared" si="3"/>
        <v>4.6000000000000014</v>
      </c>
      <c r="S15" s="49">
        <v>8</v>
      </c>
      <c r="T15" s="3">
        <v>0</v>
      </c>
      <c r="U15" s="3">
        <v>4</v>
      </c>
      <c r="V15" s="50">
        <f t="shared" si="4"/>
        <v>4.8000000000000007</v>
      </c>
      <c r="W15" s="49">
        <v>8</v>
      </c>
      <c r="X15" s="3">
        <v>0</v>
      </c>
      <c r="Y15" s="3">
        <v>4</v>
      </c>
      <c r="Z15" s="50">
        <f t="shared" si="5"/>
        <v>4</v>
      </c>
      <c r="AA15" s="49">
        <v>8</v>
      </c>
      <c r="AB15" s="3">
        <v>0</v>
      </c>
      <c r="AC15" s="3">
        <v>4</v>
      </c>
      <c r="AD15" s="50">
        <f t="shared" si="6"/>
        <v>6.4000000000000021</v>
      </c>
      <c r="AE15" s="49">
        <v>8</v>
      </c>
      <c r="AF15" s="3">
        <v>0</v>
      </c>
      <c r="AG15" s="3">
        <v>4</v>
      </c>
      <c r="AH15" s="50">
        <f t="shared" si="7"/>
        <v>3.1000000000000014</v>
      </c>
      <c r="AI15" s="49">
        <v>8</v>
      </c>
      <c r="AJ15" s="3">
        <v>0</v>
      </c>
      <c r="AK15" s="3">
        <v>4</v>
      </c>
      <c r="AL15" s="50">
        <f t="shared" si="8"/>
        <v>4.6999999999999993</v>
      </c>
      <c r="AM15" s="49">
        <v>0</v>
      </c>
      <c r="AN15" s="3">
        <v>0</v>
      </c>
      <c r="AO15" s="3">
        <v>0</v>
      </c>
      <c r="AP15" s="50">
        <f t="shared" si="9"/>
        <v>15.9</v>
      </c>
      <c r="AQ15" s="49">
        <v>0</v>
      </c>
      <c r="AR15" s="3">
        <v>0</v>
      </c>
      <c r="AS15" s="3">
        <v>0</v>
      </c>
      <c r="AT15" s="50">
        <f t="shared" si="10"/>
        <v>16.8</v>
      </c>
      <c r="AU15" s="49">
        <v>0</v>
      </c>
      <c r="AV15" s="3">
        <v>0</v>
      </c>
      <c r="AW15" s="3">
        <v>0</v>
      </c>
      <c r="AX15" s="50">
        <f t="shared" si="11"/>
        <v>18.400000000000002</v>
      </c>
    </row>
    <row r="16" spans="1:50">
      <c r="A16" s="47" t="str">
        <f>MG_Pasākumi!A15</f>
        <v>Studijas</v>
      </c>
      <c r="B16" s="48">
        <v>0.1</v>
      </c>
      <c r="C16" s="49">
        <v>8</v>
      </c>
      <c r="D16" s="3">
        <v>0</v>
      </c>
      <c r="E16" s="3">
        <v>8</v>
      </c>
      <c r="F16" s="50">
        <f t="shared" si="0"/>
        <v>1.6000000000000014</v>
      </c>
      <c r="G16" s="49">
        <v>8</v>
      </c>
      <c r="H16" s="3">
        <v>0</v>
      </c>
      <c r="I16" s="3">
        <v>8</v>
      </c>
      <c r="J16" s="50">
        <f t="shared" si="1"/>
        <v>0.80000000000000071</v>
      </c>
      <c r="K16" s="49">
        <v>8</v>
      </c>
      <c r="L16" s="3">
        <v>0</v>
      </c>
      <c r="M16" s="3">
        <v>8</v>
      </c>
      <c r="N16" s="50">
        <f t="shared" si="2"/>
        <v>0.69999999999999929</v>
      </c>
      <c r="O16" s="49">
        <v>8</v>
      </c>
      <c r="P16" s="3">
        <v>0</v>
      </c>
      <c r="Q16" s="3">
        <v>8</v>
      </c>
      <c r="R16" s="50">
        <f t="shared" si="3"/>
        <v>0.60000000000000142</v>
      </c>
      <c r="S16" s="49">
        <v>8</v>
      </c>
      <c r="T16" s="3">
        <v>0</v>
      </c>
      <c r="U16" s="3">
        <v>8</v>
      </c>
      <c r="V16" s="50">
        <f t="shared" si="4"/>
        <v>0.80000000000000071</v>
      </c>
      <c r="W16" s="49">
        <v>8</v>
      </c>
      <c r="X16" s="3">
        <v>0</v>
      </c>
      <c r="Y16" s="3">
        <v>8</v>
      </c>
      <c r="Z16" s="50">
        <f t="shared" si="5"/>
        <v>0</v>
      </c>
      <c r="AA16" s="49">
        <v>8</v>
      </c>
      <c r="AB16" s="3">
        <v>0</v>
      </c>
      <c r="AC16" s="3">
        <v>8</v>
      </c>
      <c r="AD16" s="50">
        <f t="shared" si="6"/>
        <v>2.4000000000000021</v>
      </c>
      <c r="AE16" s="49">
        <v>8</v>
      </c>
      <c r="AF16" s="3">
        <v>0</v>
      </c>
      <c r="AG16" s="3">
        <v>7</v>
      </c>
      <c r="AH16" s="50">
        <f t="shared" si="7"/>
        <v>0.10000000000000142</v>
      </c>
      <c r="AI16" s="49">
        <v>8</v>
      </c>
      <c r="AJ16" s="3">
        <v>0</v>
      </c>
      <c r="AK16" s="3">
        <v>8</v>
      </c>
      <c r="AL16" s="50">
        <f t="shared" si="8"/>
        <v>0.69999999999999929</v>
      </c>
      <c r="AM16" s="49">
        <v>0</v>
      </c>
      <c r="AN16" s="3">
        <v>0</v>
      </c>
      <c r="AO16" s="3">
        <v>0</v>
      </c>
      <c r="AP16" s="50">
        <f t="shared" si="9"/>
        <v>15.9</v>
      </c>
      <c r="AQ16" s="49">
        <v>0</v>
      </c>
      <c r="AR16" s="3">
        <v>0</v>
      </c>
      <c r="AS16" s="3">
        <v>0</v>
      </c>
      <c r="AT16" s="50">
        <f t="shared" si="10"/>
        <v>16.8</v>
      </c>
      <c r="AU16" s="49">
        <v>0</v>
      </c>
      <c r="AV16" s="3">
        <v>0</v>
      </c>
      <c r="AW16" s="3">
        <v>0</v>
      </c>
      <c r="AX16" s="50">
        <f t="shared" si="11"/>
        <v>18.400000000000002</v>
      </c>
    </row>
    <row r="17" spans="1:50">
      <c r="A17" s="47" t="str">
        <f>MG_Pasākumi!A16</f>
        <v>Speciālists "Ierindas mācība"</v>
      </c>
      <c r="B17" s="48">
        <v>0.3</v>
      </c>
      <c r="C17" s="49">
        <v>0</v>
      </c>
      <c r="D17" s="3">
        <v>0</v>
      </c>
      <c r="E17" s="3">
        <v>0</v>
      </c>
      <c r="F17" s="50">
        <f t="shared" si="0"/>
        <v>52.8</v>
      </c>
      <c r="G17" s="49">
        <v>0</v>
      </c>
      <c r="H17" s="3">
        <v>0</v>
      </c>
      <c r="I17" s="3">
        <v>0</v>
      </c>
      <c r="J17" s="50">
        <f t="shared" si="1"/>
        <v>50.4</v>
      </c>
      <c r="K17" s="49">
        <v>0</v>
      </c>
      <c r="L17" s="3">
        <v>0</v>
      </c>
      <c r="M17" s="3">
        <v>0</v>
      </c>
      <c r="N17" s="50">
        <f t="shared" si="2"/>
        <v>50.1</v>
      </c>
      <c r="O17" s="49">
        <v>0</v>
      </c>
      <c r="P17" s="3">
        <v>0</v>
      </c>
      <c r="Q17" s="3">
        <v>0</v>
      </c>
      <c r="R17" s="50">
        <f t="shared" si="3"/>
        <v>49.8</v>
      </c>
      <c r="S17" s="49">
        <v>0</v>
      </c>
      <c r="T17" s="3">
        <v>0</v>
      </c>
      <c r="U17" s="3">
        <v>0</v>
      </c>
      <c r="V17" s="50">
        <f t="shared" si="4"/>
        <v>50.4</v>
      </c>
      <c r="W17" s="49">
        <v>0</v>
      </c>
      <c r="X17" s="3">
        <v>0</v>
      </c>
      <c r="Y17" s="3">
        <v>0</v>
      </c>
      <c r="Z17" s="50">
        <f t="shared" si="5"/>
        <v>48</v>
      </c>
      <c r="AA17" s="49">
        <v>0</v>
      </c>
      <c r="AB17" s="3">
        <v>0</v>
      </c>
      <c r="AC17" s="3">
        <v>0</v>
      </c>
      <c r="AD17" s="50">
        <f t="shared" si="6"/>
        <v>55.199999999999996</v>
      </c>
      <c r="AE17" s="49">
        <v>0</v>
      </c>
      <c r="AF17" s="3">
        <v>0</v>
      </c>
      <c r="AG17" s="3">
        <v>0</v>
      </c>
      <c r="AH17" s="50">
        <f t="shared" si="7"/>
        <v>45.3</v>
      </c>
      <c r="AI17" s="49">
        <v>0</v>
      </c>
      <c r="AJ17" s="3">
        <v>0</v>
      </c>
      <c r="AK17" s="3">
        <v>0</v>
      </c>
      <c r="AL17" s="50">
        <f t="shared" si="8"/>
        <v>50.1</v>
      </c>
      <c r="AM17" s="49">
        <v>0</v>
      </c>
      <c r="AN17" s="3">
        <v>0</v>
      </c>
      <c r="AO17" s="3">
        <v>0</v>
      </c>
      <c r="AP17" s="50">
        <f t="shared" si="9"/>
        <v>47.699999999999996</v>
      </c>
      <c r="AQ17" s="49">
        <v>0</v>
      </c>
      <c r="AR17" s="3">
        <v>0</v>
      </c>
      <c r="AS17" s="3">
        <v>0</v>
      </c>
      <c r="AT17" s="50">
        <f t="shared" si="10"/>
        <v>50.4</v>
      </c>
      <c r="AU17" s="49">
        <v>0</v>
      </c>
      <c r="AV17" s="3">
        <v>0</v>
      </c>
      <c r="AW17" s="3">
        <v>0</v>
      </c>
      <c r="AX17" s="50">
        <f t="shared" si="11"/>
        <v>55.199999999999996</v>
      </c>
    </row>
    <row r="18" spans="1:50">
      <c r="A18" s="47" t="str">
        <f>MG_Pasākumi!A17</f>
        <v>Speciālists "Pirmā palīdzība"</v>
      </c>
      <c r="B18" s="48">
        <v>0.3</v>
      </c>
      <c r="C18" s="49">
        <v>0</v>
      </c>
      <c r="D18" s="3">
        <v>0</v>
      </c>
      <c r="E18" s="3">
        <v>0</v>
      </c>
      <c r="F18" s="50">
        <f t="shared" si="0"/>
        <v>52.8</v>
      </c>
      <c r="G18" s="49">
        <v>0</v>
      </c>
      <c r="H18" s="3">
        <v>0</v>
      </c>
      <c r="I18" s="3">
        <v>0</v>
      </c>
      <c r="J18" s="50">
        <f t="shared" si="1"/>
        <v>50.4</v>
      </c>
      <c r="K18" s="49">
        <v>0</v>
      </c>
      <c r="L18" s="3">
        <v>0</v>
      </c>
      <c r="M18" s="3">
        <v>0</v>
      </c>
      <c r="N18" s="50">
        <f t="shared" si="2"/>
        <v>50.1</v>
      </c>
      <c r="O18" s="49">
        <v>0</v>
      </c>
      <c r="P18" s="3">
        <v>0</v>
      </c>
      <c r="Q18" s="3">
        <v>0</v>
      </c>
      <c r="R18" s="50">
        <f t="shared" si="3"/>
        <v>49.8</v>
      </c>
      <c r="S18" s="49">
        <v>0</v>
      </c>
      <c r="T18" s="3">
        <v>0</v>
      </c>
      <c r="U18" s="3">
        <v>0</v>
      </c>
      <c r="V18" s="50">
        <f t="shared" si="4"/>
        <v>50.4</v>
      </c>
      <c r="W18" s="49">
        <v>0</v>
      </c>
      <c r="X18" s="3">
        <v>0</v>
      </c>
      <c r="Y18" s="3">
        <v>0</v>
      </c>
      <c r="Z18" s="50">
        <f t="shared" si="5"/>
        <v>48</v>
      </c>
      <c r="AA18" s="49">
        <v>0</v>
      </c>
      <c r="AB18" s="3">
        <v>0</v>
      </c>
      <c r="AC18" s="3">
        <v>0</v>
      </c>
      <c r="AD18" s="50">
        <f t="shared" si="6"/>
        <v>55.199999999999996</v>
      </c>
      <c r="AE18" s="49">
        <v>0</v>
      </c>
      <c r="AF18" s="3">
        <v>0</v>
      </c>
      <c r="AG18" s="3">
        <v>0</v>
      </c>
      <c r="AH18" s="50">
        <f t="shared" si="7"/>
        <v>45.3</v>
      </c>
      <c r="AI18" s="49">
        <v>0</v>
      </c>
      <c r="AJ18" s="3">
        <v>0</v>
      </c>
      <c r="AK18" s="3">
        <v>0</v>
      </c>
      <c r="AL18" s="50">
        <f t="shared" si="8"/>
        <v>50.1</v>
      </c>
      <c r="AM18" s="49">
        <v>0</v>
      </c>
      <c r="AN18" s="3">
        <v>0</v>
      </c>
      <c r="AO18" s="3">
        <v>0</v>
      </c>
      <c r="AP18" s="50">
        <f t="shared" si="9"/>
        <v>47.699999999999996</v>
      </c>
      <c r="AQ18" s="49">
        <v>0</v>
      </c>
      <c r="AR18" s="3">
        <v>0</v>
      </c>
      <c r="AS18" s="3">
        <v>0</v>
      </c>
      <c r="AT18" s="50">
        <f t="shared" si="10"/>
        <v>50.4</v>
      </c>
      <c r="AU18" s="49">
        <v>0</v>
      </c>
      <c r="AV18" s="3">
        <v>0</v>
      </c>
      <c r="AW18" s="3">
        <v>0</v>
      </c>
      <c r="AX18" s="50">
        <f t="shared" si="11"/>
        <v>55.199999999999996</v>
      </c>
    </row>
    <row r="19" spans="1:50">
      <c r="A19" s="47" t="str">
        <f>MG_Pasākumi!A18</f>
        <v>Speciālists "LKI"</v>
      </c>
      <c r="B19" s="48">
        <v>0.45</v>
      </c>
      <c r="C19" s="49">
        <v>0</v>
      </c>
      <c r="D19" s="3">
        <v>0</v>
      </c>
      <c r="E19" s="3">
        <v>0</v>
      </c>
      <c r="F19" s="50">
        <f t="shared" si="0"/>
        <v>79.2</v>
      </c>
      <c r="G19" s="49">
        <v>0</v>
      </c>
      <c r="H19" s="3">
        <v>0</v>
      </c>
      <c r="I19" s="3">
        <v>0</v>
      </c>
      <c r="J19" s="50">
        <f t="shared" si="1"/>
        <v>75.600000000000009</v>
      </c>
      <c r="K19" s="49">
        <v>0</v>
      </c>
      <c r="L19" s="3">
        <v>0</v>
      </c>
      <c r="M19" s="3">
        <v>0</v>
      </c>
      <c r="N19" s="50">
        <f t="shared" si="2"/>
        <v>75.150000000000006</v>
      </c>
      <c r="O19" s="49">
        <v>0</v>
      </c>
      <c r="P19" s="3">
        <v>0</v>
      </c>
      <c r="Q19" s="3">
        <v>0</v>
      </c>
      <c r="R19" s="50">
        <f t="shared" si="3"/>
        <v>74.7</v>
      </c>
      <c r="S19" s="49">
        <v>0</v>
      </c>
      <c r="T19" s="3">
        <v>0</v>
      </c>
      <c r="U19" s="3">
        <v>0</v>
      </c>
      <c r="V19" s="50">
        <f t="shared" si="4"/>
        <v>75.600000000000009</v>
      </c>
      <c r="W19" s="49">
        <v>0</v>
      </c>
      <c r="X19" s="3">
        <v>0</v>
      </c>
      <c r="Y19" s="3">
        <v>0</v>
      </c>
      <c r="Z19" s="50">
        <f t="shared" si="5"/>
        <v>72</v>
      </c>
      <c r="AA19" s="49">
        <v>0</v>
      </c>
      <c r="AB19" s="3">
        <v>0</v>
      </c>
      <c r="AC19" s="3">
        <v>0</v>
      </c>
      <c r="AD19" s="50">
        <f t="shared" si="6"/>
        <v>82.8</v>
      </c>
      <c r="AE19" s="49">
        <v>0</v>
      </c>
      <c r="AF19" s="3">
        <v>0</v>
      </c>
      <c r="AG19" s="3">
        <v>0</v>
      </c>
      <c r="AH19" s="50">
        <f t="shared" si="7"/>
        <v>67.95</v>
      </c>
      <c r="AI19" s="49">
        <v>0</v>
      </c>
      <c r="AJ19" s="3">
        <v>0</v>
      </c>
      <c r="AK19" s="3">
        <v>0</v>
      </c>
      <c r="AL19" s="50">
        <f t="shared" si="8"/>
        <v>75.150000000000006</v>
      </c>
      <c r="AM19" s="49">
        <v>0</v>
      </c>
      <c r="AN19" s="3">
        <v>0</v>
      </c>
      <c r="AO19" s="3">
        <v>0</v>
      </c>
      <c r="AP19" s="50">
        <f t="shared" si="9"/>
        <v>71.55</v>
      </c>
      <c r="AQ19" s="49">
        <v>0</v>
      </c>
      <c r="AR19" s="3">
        <v>0</v>
      </c>
      <c r="AS19" s="3">
        <v>0</v>
      </c>
      <c r="AT19" s="50">
        <f t="shared" si="10"/>
        <v>75.600000000000009</v>
      </c>
      <c r="AU19" s="49">
        <v>0</v>
      </c>
      <c r="AV19" s="3">
        <v>0</v>
      </c>
      <c r="AW19" s="3">
        <v>0</v>
      </c>
      <c r="AX19" s="50">
        <f t="shared" si="11"/>
        <v>82.8</v>
      </c>
    </row>
    <row r="20" spans="1:50">
      <c r="A20" s="47" t="str">
        <f>MG_Pasākumi!A19</f>
        <v>Speciālists "Ieroču mācība"</v>
      </c>
      <c r="B20" s="48">
        <v>0.45</v>
      </c>
      <c r="C20" s="49">
        <v>0</v>
      </c>
      <c r="D20" s="3">
        <v>0</v>
      </c>
      <c r="E20" s="3">
        <v>0</v>
      </c>
      <c r="F20" s="50">
        <f t="shared" si="0"/>
        <v>79.2</v>
      </c>
      <c r="G20" s="49">
        <v>0</v>
      </c>
      <c r="H20" s="3">
        <v>0</v>
      </c>
      <c r="I20" s="3">
        <v>0</v>
      </c>
      <c r="J20" s="50">
        <f t="shared" si="1"/>
        <v>75.600000000000009</v>
      </c>
      <c r="K20" s="49">
        <v>0</v>
      </c>
      <c r="L20" s="3">
        <v>0</v>
      </c>
      <c r="M20" s="3">
        <v>0</v>
      </c>
      <c r="N20" s="50">
        <f t="shared" si="2"/>
        <v>75.150000000000006</v>
      </c>
      <c r="O20" s="49">
        <v>0</v>
      </c>
      <c r="P20" s="3">
        <v>0</v>
      </c>
      <c r="Q20" s="3">
        <v>0</v>
      </c>
      <c r="R20" s="50">
        <f t="shared" si="3"/>
        <v>74.7</v>
      </c>
      <c r="S20" s="49">
        <v>0</v>
      </c>
      <c r="T20" s="3">
        <v>0</v>
      </c>
      <c r="U20" s="3">
        <v>0</v>
      </c>
      <c r="V20" s="50">
        <f t="shared" si="4"/>
        <v>75.600000000000009</v>
      </c>
      <c r="W20" s="49">
        <v>0</v>
      </c>
      <c r="X20" s="3">
        <v>0</v>
      </c>
      <c r="Y20" s="3">
        <v>0</v>
      </c>
      <c r="Z20" s="50">
        <f t="shared" si="5"/>
        <v>72</v>
      </c>
      <c r="AA20" s="49">
        <v>0</v>
      </c>
      <c r="AB20" s="3">
        <v>0</v>
      </c>
      <c r="AC20" s="3">
        <v>0</v>
      </c>
      <c r="AD20" s="50">
        <f t="shared" si="6"/>
        <v>82.8</v>
      </c>
      <c r="AE20" s="49">
        <v>0</v>
      </c>
      <c r="AF20" s="3">
        <v>0</v>
      </c>
      <c r="AG20" s="3">
        <v>0</v>
      </c>
      <c r="AH20" s="50">
        <f t="shared" si="7"/>
        <v>67.95</v>
      </c>
      <c r="AI20" s="49">
        <v>0</v>
      </c>
      <c r="AJ20" s="3">
        <v>0</v>
      </c>
      <c r="AK20" s="3">
        <v>0</v>
      </c>
      <c r="AL20" s="50">
        <f t="shared" si="8"/>
        <v>75.150000000000006</v>
      </c>
      <c r="AM20" s="49">
        <v>0</v>
      </c>
      <c r="AN20" s="3">
        <v>0</v>
      </c>
      <c r="AO20" s="3">
        <v>0</v>
      </c>
      <c r="AP20" s="50">
        <f t="shared" si="9"/>
        <v>71.55</v>
      </c>
      <c r="AQ20" s="49">
        <v>0</v>
      </c>
      <c r="AR20" s="3">
        <v>0</v>
      </c>
      <c r="AS20" s="3">
        <v>0</v>
      </c>
      <c r="AT20" s="50">
        <f t="shared" si="10"/>
        <v>75.600000000000009</v>
      </c>
      <c r="AU20" s="49">
        <v>0</v>
      </c>
      <c r="AV20" s="3">
        <v>0</v>
      </c>
      <c r="AW20" s="3">
        <v>0</v>
      </c>
      <c r="AX20" s="50">
        <f t="shared" si="11"/>
        <v>82.8</v>
      </c>
    </row>
    <row r="21" spans="1:50" ht="15.75" customHeight="1">
      <c r="A21" s="47" t="str">
        <f>MG_Pasākumi!A20</f>
        <v>Cits</v>
      </c>
      <c r="B21" s="48">
        <v>0.15</v>
      </c>
      <c r="C21" s="49">
        <v>0</v>
      </c>
      <c r="D21" s="3">
        <v>0</v>
      </c>
      <c r="E21" s="3">
        <v>0</v>
      </c>
      <c r="F21" s="50">
        <f t="shared" si="0"/>
        <v>26.4</v>
      </c>
      <c r="G21" s="49">
        <v>0</v>
      </c>
      <c r="H21" s="3">
        <v>0</v>
      </c>
      <c r="I21" s="3">
        <v>0</v>
      </c>
      <c r="J21" s="50">
        <f t="shared" si="1"/>
        <v>25.2</v>
      </c>
      <c r="K21" s="49">
        <v>0</v>
      </c>
      <c r="L21" s="3">
        <v>0</v>
      </c>
      <c r="M21" s="3">
        <v>0</v>
      </c>
      <c r="N21" s="50">
        <f t="shared" si="2"/>
        <v>25.05</v>
      </c>
      <c r="O21" s="49">
        <v>0</v>
      </c>
      <c r="P21" s="3">
        <v>0</v>
      </c>
      <c r="Q21" s="3">
        <v>0</v>
      </c>
      <c r="R21" s="50">
        <f t="shared" si="3"/>
        <v>24.9</v>
      </c>
      <c r="S21" s="49">
        <v>0</v>
      </c>
      <c r="T21" s="3">
        <v>0</v>
      </c>
      <c r="U21" s="3">
        <v>0</v>
      </c>
      <c r="V21" s="50">
        <f t="shared" si="4"/>
        <v>25.2</v>
      </c>
      <c r="W21" s="49">
        <v>0</v>
      </c>
      <c r="X21" s="3">
        <v>0</v>
      </c>
      <c r="Y21" s="3">
        <v>0</v>
      </c>
      <c r="Z21" s="50">
        <f t="shared" si="5"/>
        <v>24</v>
      </c>
      <c r="AA21" s="49">
        <v>0</v>
      </c>
      <c r="AB21" s="3">
        <v>0</v>
      </c>
      <c r="AC21" s="3">
        <v>0</v>
      </c>
      <c r="AD21" s="50">
        <f t="shared" si="6"/>
        <v>27.599999999999998</v>
      </c>
      <c r="AE21" s="49">
        <v>0</v>
      </c>
      <c r="AF21" s="3">
        <v>0</v>
      </c>
      <c r="AG21" s="3">
        <v>0</v>
      </c>
      <c r="AH21" s="50">
        <f t="shared" si="7"/>
        <v>22.65</v>
      </c>
      <c r="AI21" s="49">
        <v>0</v>
      </c>
      <c r="AJ21" s="3">
        <v>0</v>
      </c>
      <c r="AK21" s="3">
        <v>0</v>
      </c>
      <c r="AL21" s="50">
        <f t="shared" si="8"/>
        <v>25.05</v>
      </c>
      <c r="AM21" s="49">
        <v>0</v>
      </c>
      <c r="AN21" s="3">
        <v>0</v>
      </c>
      <c r="AO21" s="3">
        <v>0</v>
      </c>
      <c r="AP21" s="50">
        <f t="shared" si="9"/>
        <v>23.849999999999998</v>
      </c>
      <c r="AQ21" s="49">
        <v>0</v>
      </c>
      <c r="AR21" s="3">
        <v>0</v>
      </c>
      <c r="AS21" s="3">
        <v>0</v>
      </c>
      <c r="AT21" s="50">
        <f t="shared" si="10"/>
        <v>25.2</v>
      </c>
      <c r="AU21" s="49">
        <v>0</v>
      </c>
      <c r="AV21" s="3">
        <v>0</v>
      </c>
      <c r="AW21" s="3">
        <v>0</v>
      </c>
      <c r="AX21" s="50">
        <f t="shared" si="11"/>
        <v>27.599999999999998</v>
      </c>
    </row>
    <row r="22" spans="1:50" ht="15.75" customHeight="1"/>
    <row r="23" spans="1:50" ht="15.75" customHeight="1"/>
    <row r="24" spans="1:50" ht="15.75" customHeight="1"/>
    <row r="25" spans="1:50" ht="15.75" customHeight="1"/>
    <row r="26" spans="1:50" ht="15.75" customHeight="1"/>
    <row r="27" spans="1:50" ht="15.75" customHeight="1"/>
    <row r="28" spans="1:50" ht="15.75" customHeight="1"/>
    <row r="29" spans="1:50" ht="15.75" customHeight="1"/>
    <row r="30" spans="1:50" ht="15.75" customHeight="1"/>
    <row r="31" spans="1:50" ht="15.75" customHeight="1"/>
    <row r="32" spans="1:5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ustomSheetViews>
    <customSheetView guid="{74E10EFE-5743-4718-A43D-2BD9023AAB9F}" state="hidden">
      <pageMargins left="0.7" right="0.7" top="0.75" bottom="0.75" header="0" footer="0"/>
      <pageSetup paperSize="9" orientation="portrait"/>
    </customSheetView>
    <customSheetView guid="{431C2D74-1EF0-4414-84AD-0C8A097BCDC0}" state="hidden">
      <pageMargins left="0.7" right="0.7" top="0.75" bottom="0.75" header="0" footer="0"/>
      <pageSetup paperSize="9" orientation="portrait"/>
    </customSheetView>
  </customSheetViews>
  <mergeCells count="24">
    <mergeCell ref="AQ3:AT3"/>
    <mergeCell ref="AU3:AX3"/>
    <mergeCell ref="C3:F3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E2:AH2"/>
    <mergeCell ref="AI2:AL2"/>
    <mergeCell ref="AM2:AP2"/>
    <mergeCell ref="AQ2:AT2"/>
    <mergeCell ref="AU2:AX2"/>
    <mergeCell ref="W2:Z2"/>
    <mergeCell ref="AA2:AD2"/>
    <mergeCell ref="C2:F2"/>
    <mergeCell ref="G2:J2"/>
    <mergeCell ref="K2:N2"/>
    <mergeCell ref="O2:R2"/>
    <mergeCell ref="S2:V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Nodarbību saraksts II. semestri</vt:lpstr>
      <vt:lpstr>Grupu mācību Pasākumi</vt:lpstr>
      <vt:lpstr>Darba plāns_Matrica</vt:lpstr>
      <vt:lpstr>Darba stundas pa mēnešiem</vt:lpstr>
      <vt:lpstr>MG_Pasākumi</vt:lpstr>
      <vt:lpstr>Pakārtotie pasākumi</vt:lpstr>
      <vt:lpstr>Slodze</vt:lpstr>
      <vt:lpstr>Limenis</vt:lpstr>
      <vt:lpstr>Pasākuma_veids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Freidenfelde</dc:creator>
  <cp:lastModifiedBy>Inga Freidenfelde</cp:lastModifiedBy>
  <dcterms:created xsi:type="dcterms:W3CDTF">2022-06-22T10:34:04Z</dcterms:created>
  <dcterms:modified xsi:type="dcterms:W3CDTF">2022-06-22T10:34:04Z</dcterms:modified>
</cp:coreProperties>
</file>