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jicfs01\Profiles\Inga.Freidenfelde\Desktop\Slodzes\"/>
    </mc:Choice>
  </mc:AlternateContent>
  <xr:revisionPtr revIDLastSave="0" documentId="8_{B1BFBEC6-575C-4AF7-83BE-8B569DCCD3B8}" xr6:coauthVersionLast="36" xr6:coauthVersionMax="36" xr10:uidLastSave="{00000000-0000-0000-0000-000000000000}"/>
  <bookViews>
    <workbookView xWindow="0" yWindow="0" windowWidth="10725" windowHeight="4470" xr2:uid="{00000000-000D-0000-FFFF-FFFF00000000}"/>
  </bookViews>
  <sheets>
    <sheet name="Nodarbību saraksts II. semestri" sheetId="1" r:id="rId1"/>
    <sheet name="Grupu mācību Pasākumi" sheetId="2" state="hidden" r:id="rId2"/>
    <sheet name="Darba plāns_Matrica" sheetId="3" state="hidden" r:id="rId3"/>
    <sheet name="Darba stundas pa mēnešiem" sheetId="4" state="hidden" r:id="rId4"/>
    <sheet name="MG_Pasākumi" sheetId="5" state="hidden" r:id="rId5"/>
    <sheet name="Pakārtotie pasākumi" sheetId="6" state="hidden" r:id="rId6"/>
    <sheet name="Slodze" sheetId="7" state="hidden" r:id="rId7"/>
  </sheets>
  <definedNames>
    <definedName name="_xlnm._FilterDatabase" localSheetId="2" hidden="1">'Darba plāns_Matrica'!$B$4:$Q$4</definedName>
    <definedName name="_xlnm._FilterDatabase" localSheetId="0" hidden="1">'Nodarbību saraksts II. semestri'!$A$12:$T$387</definedName>
    <definedName name="Limenis">MG_Pasākumi!$A$4:$A$20</definedName>
    <definedName name="Pasākuma_veids">MG_Pasākumi!$N$2:$N$14</definedName>
    <definedName name="PS">#REF!</definedName>
    <definedName name="Z_4CBEE43F_93E4_4BB6_8B2B_543F30CEAA19_.wvu.FilterData" localSheetId="0" hidden="1">'Nodarbību saraksts II. semestri'!$A$1:$U$1</definedName>
  </definedNames>
  <calcPr calcId="191029"/>
  <customWorkbookViews>
    <customWorkbookView name="1. filtrs" guid="{4CBEE43F-93E4-4BB6-8B2B-543F30CEAA19}" maximized="1" windowWidth="0" windowHeight="0" activeSheetId="0"/>
  </customWorkbookViews>
</workbook>
</file>

<file path=xl/calcChain.xml><?xml version="1.0" encoding="utf-8"?>
<calcChain xmlns="http://schemas.openxmlformats.org/spreadsheetml/2006/main">
  <c r="E397" i="1" l="1"/>
  <c r="D407" i="1"/>
  <c r="D408" i="1"/>
  <c r="D409" i="1"/>
  <c r="D410" i="1"/>
  <c r="D411" i="1"/>
  <c r="D412" i="1"/>
  <c r="D413" i="1"/>
  <c r="D414" i="1"/>
  <c r="D415" i="1"/>
  <c r="D416" i="1"/>
  <c r="D417" i="1"/>
  <c r="D397" i="1"/>
  <c r="D398" i="1"/>
  <c r="D399" i="1"/>
  <c r="D400" i="1"/>
  <c r="D401" i="1"/>
  <c r="D402" i="1"/>
  <c r="D403" i="1"/>
  <c r="D404" i="1"/>
  <c r="D405" i="1"/>
  <c r="D406" i="1"/>
  <c r="AX21" i="7" l="1"/>
  <c r="AT21" i="7"/>
  <c r="AP21" i="7"/>
  <c r="AL21" i="7"/>
  <c r="AH21" i="7"/>
  <c r="AD21" i="7"/>
  <c r="Z21" i="7"/>
  <c r="V21" i="7"/>
  <c r="R21" i="7"/>
  <c r="N21" i="7"/>
  <c r="J21" i="7"/>
  <c r="F21" i="7"/>
  <c r="A21" i="7"/>
  <c r="AX20" i="7"/>
  <c r="AT20" i="7"/>
  <c r="AP20" i="7"/>
  <c r="AL20" i="7"/>
  <c r="AH20" i="7"/>
  <c r="AD20" i="7"/>
  <c r="Z20" i="7"/>
  <c r="V20" i="7"/>
  <c r="R20" i="7"/>
  <c r="N20" i="7"/>
  <c r="J20" i="7"/>
  <c r="F20" i="7"/>
  <c r="A20" i="7"/>
  <c r="AX19" i="7"/>
  <c r="AT19" i="7"/>
  <c r="AP19" i="7"/>
  <c r="AL19" i="7"/>
  <c r="AH19" i="7"/>
  <c r="AD19" i="7"/>
  <c r="Z19" i="7"/>
  <c r="V19" i="7"/>
  <c r="R19" i="7"/>
  <c r="N19" i="7"/>
  <c r="J19" i="7"/>
  <c r="F19" i="7"/>
  <c r="A19" i="7"/>
  <c r="AX18" i="7"/>
  <c r="AT18" i="7"/>
  <c r="AP18" i="7"/>
  <c r="AL18" i="7"/>
  <c r="AH18" i="7"/>
  <c r="AD18" i="7"/>
  <c r="Z18" i="7"/>
  <c r="V18" i="7"/>
  <c r="R18" i="7"/>
  <c r="N18" i="7"/>
  <c r="J18" i="7"/>
  <c r="F18" i="7"/>
  <c r="A18" i="7"/>
  <c r="AX17" i="7"/>
  <c r="AT17" i="7"/>
  <c r="AP17" i="7"/>
  <c r="AL17" i="7"/>
  <c r="AH17" i="7"/>
  <c r="AD17" i="7"/>
  <c r="Z17" i="7"/>
  <c r="V17" i="7"/>
  <c r="R17" i="7"/>
  <c r="N17" i="7"/>
  <c r="J17" i="7"/>
  <c r="F17" i="7"/>
  <c r="A17" i="7"/>
  <c r="AX16" i="7"/>
  <c r="AT16" i="7"/>
  <c r="AP16" i="7"/>
  <c r="AL16" i="7"/>
  <c r="AH16" i="7"/>
  <c r="AD16" i="7"/>
  <c r="Z16" i="7"/>
  <c r="V16" i="7"/>
  <c r="R16" i="7"/>
  <c r="N16" i="7"/>
  <c r="J16" i="7"/>
  <c r="F16" i="7"/>
  <c r="A16" i="7"/>
  <c r="AX15" i="7"/>
  <c r="AT15" i="7"/>
  <c r="AP15" i="7"/>
  <c r="AL15" i="7"/>
  <c r="AH15" i="7"/>
  <c r="AD15" i="7"/>
  <c r="Z15" i="7"/>
  <c r="V15" i="7"/>
  <c r="R15" i="7"/>
  <c r="N15" i="7"/>
  <c r="J15" i="7"/>
  <c r="F15" i="7"/>
  <c r="A15" i="7"/>
  <c r="AX14" i="7"/>
  <c r="AT14" i="7"/>
  <c r="AP14" i="7"/>
  <c r="AL14" i="7"/>
  <c r="AH14" i="7"/>
  <c r="AD14" i="7"/>
  <c r="Z14" i="7"/>
  <c r="V14" i="7"/>
  <c r="R14" i="7"/>
  <c r="N14" i="7"/>
  <c r="J14" i="7"/>
  <c r="F14" i="7"/>
  <c r="A14" i="7"/>
  <c r="AX13" i="7"/>
  <c r="AT13" i="7"/>
  <c r="AP13" i="7"/>
  <c r="AL13" i="7"/>
  <c r="AH13" i="7"/>
  <c r="AD13" i="7"/>
  <c r="Z13" i="7"/>
  <c r="V13" i="7"/>
  <c r="R13" i="7"/>
  <c r="N13" i="7"/>
  <c r="J13" i="7"/>
  <c r="F13" i="7"/>
  <c r="A13" i="7"/>
  <c r="AX12" i="7"/>
  <c r="AT12" i="7"/>
  <c r="AP12" i="7"/>
  <c r="AL12" i="7"/>
  <c r="AH12" i="7"/>
  <c r="AD12" i="7"/>
  <c r="Z12" i="7"/>
  <c r="V12" i="7"/>
  <c r="R12" i="7"/>
  <c r="N12" i="7"/>
  <c r="J12" i="7"/>
  <c r="F12" i="7"/>
  <c r="A12" i="7"/>
  <c r="AX11" i="7"/>
  <c r="AT11" i="7"/>
  <c r="AP11" i="7"/>
  <c r="AL11" i="7"/>
  <c r="AH11" i="7"/>
  <c r="AD11" i="7"/>
  <c r="Z11" i="7"/>
  <c r="V11" i="7"/>
  <c r="R11" i="7"/>
  <c r="N11" i="7"/>
  <c r="J11" i="7"/>
  <c r="F11" i="7"/>
  <c r="A11" i="7"/>
  <c r="AX10" i="7"/>
  <c r="AT10" i="7"/>
  <c r="AP10" i="7"/>
  <c r="AL10" i="7"/>
  <c r="AH10" i="7"/>
  <c r="AD10" i="7"/>
  <c r="Z10" i="7"/>
  <c r="V10" i="7"/>
  <c r="R10" i="7"/>
  <c r="N10" i="7"/>
  <c r="J10" i="7"/>
  <c r="F10" i="7"/>
  <c r="A10" i="7"/>
  <c r="AX9" i="7"/>
  <c r="AT9" i="7"/>
  <c r="AP9" i="7"/>
  <c r="AL9" i="7"/>
  <c r="AH9" i="7"/>
  <c r="AD9" i="7"/>
  <c r="Z9" i="7"/>
  <c r="V9" i="7"/>
  <c r="R9" i="7"/>
  <c r="N9" i="7"/>
  <c r="J9" i="7"/>
  <c r="F9" i="7"/>
  <c r="A9" i="7"/>
  <c r="AX8" i="7"/>
  <c r="AT8" i="7"/>
  <c r="AP8" i="7"/>
  <c r="AL8" i="7"/>
  <c r="AH8" i="7"/>
  <c r="AD8" i="7"/>
  <c r="Z8" i="7"/>
  <c r="V8" i="7"/>
  <c r="R8" i="7"/>
  <c r="N8" i="7"/>
  <c r="J8" i="7"/>
  <c r="F8" i="7"/>
  <c r="A8" i="7"/>
  <c r="AX7" i="7"/>
  <c r="AT7" i="7"/>
  <c r="AP7" i="7"/>
  <c r="AL7" i="7"/>
  <c r="AH7" i="7"/>
  <c r="AD7" i="7"/>
  <c r="Z7" i="7"/>
  <c r="V7" i="7"/>
  <c r="R7" i="7"/>
  <c r="N7" i="7"/>
  <c r="J7" i="7"/>
  <c r="F7" i="7"/>
  <c r="A7" i="7"/>
  <c r="AX6" i="7"/>
  <c r="AT6" i="7"/>
  <c r="AP6" i="7"/>
  <c r="AL6" i="7"/>
  <c r="AH6" i="7"/>
  <c r="AD6" i="7"/>
  <c r="Z6" i="7"/>
  <c r="V6" i="7"/>
  <c r="R6" i="7"/>
  <c r="N6" i="7"/>
  <c r="J6" i="7"/>
  <c r="F6" i="7"/>
  <c r="A6" i="7"/>
  <c r="AX5" i="7"/>
  <c r="AT5" i="7"/>
  <c r="AP5" i="7"/>
  <c r="AL5" i="7"/>
  <c r="AH5" i="7"/>
  <c r="AD5" i="7"/>
  <c r="Z5" i="7"/>
  <c r="V5" i="7"/>
  <c r="R5" i="7"/>
  <c r="N5" i="7"/>
  <c r="J5" i="7"/>
  <c r="F5" i="7"/>
  <c r="A5" i="7"/>
  <c r="C60" i="6"/>
  <c r="C59" i="6"/>
  <c r="AZ16" i="4" a="1"/>
  <c r="AZ16" i="4" s="1"/>
  <c r="AX16" i="4" a="1"/>
  <c r="AX16" i="4" s="1"/>
  <c r="AV16" i="4" a="1"/>
  <c r="AV16" i="4" s="1"/>
  <c r="AT16" i="4" a="1"/>
  <c r="AT16" i="4" s="1"/>
  <c r="AR16" i="4" a="1"/>
  <c r="AR16" i="4" s="1"/>
  <c r="AP16" i="4" a="1"/>
  <c r="AP16" i="4"/>
  <c r="AN16" i="4" a="1"/>
  <c r="AN16" i="4" s="1"/>
  <c r="AL16" i="4" a="1"/>
  <c r="AL16" i="4" s="1"/>
  <c r="AJ16" i="4" a="1"/>
  <c r="AJ16" i="4" s="1"/>
  <c r="AH16" i="4" a="1"/>
  <c r="AH16" i="4" s="1"/>
  <c r="AF16" i="4" a="1"/>
  <c r="AF16" i="4" s="1"/>
  <c r="AD16" i="4" a="1"/>
  <c r="AD16" i="4" s="1"/>
  <c r="AB16" i="4" a="1"/>
  <c r="AB16" i="4" s="1"/>
  <c r="Z16" i="4" a="1"/>
  <c r="Z16" i="4" s="1"/>
  <c r="X16" i="4" a="1"/>
  <c r="X16" i="4" s="1"/>
  <c r="V16" i="4" a="1"/>
  <c r="V16" i="4" s="1"/>
  <c r="T16" i="4" a="1"/>
  <c r="T16" i="4" s="1"/>
  <c r="R16" i="4" a="1"/>
  <c r="R16" i="4" s="1"/>
  <c r="P16" i="4" a="1"/>
  <c r="P16" i="4" s="1"/>
  <c r="N16" i="4" a="1"/>
  <c r="N16" i="4" s="1"/>
  <c r="L16" i="4" a="1"/>
  <c r="L16" i="4" s="1"/>
  <c r="J16" i="4" a="1"/>
  <c r="J16" i="4" s="1"/>
  <c r="H16" i="4" a="1"/>
  <c r="H16" i="4" s="1"/>
  <c r="F16" i="4" a="1"/>
  <c r="F16" i="4" s="1"/>
  <c r="AY16" i="4" a="1"/>
  <c r="AY16" i="4" s="1"/>
  <c r="AZ15" i="4" a="1"/>
  <c r="AZ15" i="4" s="1"/>
  <c r="AW15" i="4" a="1"/>
  <c r="AW15" i="4" s="1"/>
  <c r="AU15" i="4" a="1"/>
  <c r="AU15" i="4" s="1"/>
  <c r="AT15" i="4" a="1"/>
  <c r="AT15" i="4" s="1"/>
  <c r="AR15" i="4" a="1"/>
  <c r="AR15" i="4"/>
  <c r="AO15" i="4" a="1"/>
  <c r="AO15" i="4" s="1"/>
  <c r="AM15" i="4" a="1"/>
  <c r="AM15" i="4" s="1"/>
  <c r="AL15" i="4" a="1"/>
  <c r="AL15" i="4" s="1"/>
  <c r="AJ15" i="4" a="1"/>
  <c r="AJ15" i="4" s="1"/>
  <c r="AG15" i="4" a="1"/>
  <c r="AG15" i="4" s="1"/>
  <c r="AE15" i="4" a="1"/>
  <c r="AE15" i="4" s="1"/>
  <c r="AD15" i="4" a="1"/>
  <c r="AD15" i="4" s="1"/>
  <c r="AB15" i="4" a="1"/>
  <c r="AB15" i="4"/>
  <c r="Y15" i="4" a="1"/>
  <c r="Y15" i="4" s="1"/>
  <c r="W15" i="4" a="1"/>
  <c r="W15" i="4" s="1"/>
  <c r="V15" i="4" a="1"/>
  <c r="V15" i="4" s="1"/>
  <c r="T15" i="4" a="1"/>
  <c r="T15" i="4" s="1"/>
  <c r="Q15" i="4" a="1"/>
  <c r="Q15" i="4" s="1"/>
  <c r="O15" i="4" a="1"/>
  <c r="O15" i="4" s="1"/>
  <c r="N15" i="4" a="1"/>
  <c r="N15" i="4" s="1"/>
  <c r="L15" i="4" a="1"/>
  <c r="L15" i="4"/>
  <c r="I15" i="4" a="1"/>
  <c r="I15" i="4" s="1"/>
  <c r="G15" i="4" a="1"/>
  <c r="G15" i="4" s="1"/>
  <c r="F15" i="4" a="1"/>
  <c r="F15" i="4" s="1"/>
  <c r="AY15" i="4" a="1"/>
  <c r="AY15" i="4" s="1"/>
  <c r="AY14" i="4" a="1"/>
  <c r="AY14" i="4" s="1"/>
  <c r="AO14" i="4" a="1"/>
  <c r="AO14" i="4" s="1"/>
  <c r="AM14" i="4" a="1"/>
  <c r="AM14" i="4" s="1"/>
  <c r="AK14" i="4" a="1"/>
  <c r="AK14" i="4" s="1"/>
  <c r="AI14" i="4" a="1"/>
  <c r="AI14" i="4" s="1"/>
  <c r="AG14" i="4" a="1"/>
  <c r="AG14" i="4" s="1"/>
  <c r="AE14" i="4" a="1"/>
  <c r="AE14" i="4" s="1"/>
  <c r="AC14" i="4" a="1"/>
  <c r="AC14" i="4" s="1"/>
  <c r="AA14" i="4" a="1"/>
  <c r="AA14" i="4" s="1"/>
  <c r="Y14" i="4" a="1"/>
  <c r="Y14" i="4" s="1"/>
  <c r="W14" i="4" a="1"/>
  <c r="W14" i="4" s="1"/>
  <c r="U14" i="4" a="1"/>
  <c r="U14" i="4" s="1"/>
  <c r="S14" i="4" a="1"/>
  <c r="S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AZ13" i="4" a="1"/>
  <c r="AZ13" i="4" s="1"/>
  <c r="AX13" i="4" a="1"/>
  <c r="AX13" i="4" s="1"/>
  <c r="AV13" i="4" a="1"/>
  <c r="AV13" i="4" s="1"/>
  <c r="AT13" i="4" a="1"/>
  <c r="AT13" i="4" s="1"/>
  <c r="AR13" i="4" a="1"/>
  <c r="AR13" i="4" s="1"/>
  <c r="AP13" i="4" a="1"/>
  <c r="AP13" i="4" s="1"/>
  <c r="AN13" i="4" a="1"/>
  <c r="AN13" i="4" s="1"/>
  <c r="AL13" i="4" a="1"/>
  <c r="AL13" i="4" s="1"/>
  <c r="AJ13" i="4" a="1"/>
  <c r="AJ13" i="4" s="1"/>
  <c r="AH13" i="4" a="1"/>
  <c r="AH13" i="4" s="1"/>
  <c r="AF13" i="4" a="1"/>
  <c r="AF13" i="4" s="1"/>
  <c r="AD13" i="4" a="1"/>
  <c r="AD13" i="4"/>
  <c r="AB13" i="4" a="1"/>
  <c r="AB13" i="4" s="1"/>
  <c r="Z13" i="4" a="1"/>
  <c r="Z13" i="4" s="1"/>
  <c r="X13" i="4" a="1"/>
  <c r="X13" i="4" s="1"/>
  <c r="V13" i="4" a="1"/>
  <c r="V13" i="4"/>
  <c r="T13" i="4" a="1"/>
  <c r="T13" i="4" s="1"/>
  <c r="R13" i="4" a="1"/>
  <c r="R13" i="4" s="1"/>
  <c r="P13" i="4" a="1"/>
  <c r="P13" i="4" s="1"/>
  <c r="N13" i="4" a="1"/>
  <c r="N13" i="4"/>
  <c r="L13" i="4" a="1"/>
  <c r="L13" i="4" s="1"/>
  <c r="J13" i="4" a="1"/>
  <c r="J13" i="4" s="1"/>
  <c r="H13" i="4" a="1"/>
  <c r="H13" i="4" s="1"/>
  <c r="F13" i="4" a="1"/>
  <c r="F13" i="4"/>
  <c r="AY13" i="4" a="1"/>
  <c r="AY13" i="4" s="1"/>
  <c r="AY12" i="4" a="1"/>
  <c r="AY12" i="4" s="1"/>
  <c r="AY11" i="4" a="1"/>
  <c r="AY11" i="4" s="1"/>
  <c r="AW11" i="4" a="1"/>
  <c r="AW11" i="4" s="1"/>
  <c r="AU11" i="4" a="1"/>
  <c r="AU11" i="4" s="1"/>
  <c r="AS11" i="4" a="1"/>
  <c r="AS11" i="4" s="1"/>
  <c r="AQ11" i="4" a="1"/>
  <c r="AQ11" i="4" s="1"/>
  <c r="AO11" i="4" a="1"/>
  <c r="AO11" i="4" s="1"/>
  <c r="AM11" i="4" a="1"/>
  <c r="AM11" i="4" s="1"/>
  <c r="AK11" i="4" a="1"/>
  <c r="AK11" i="4" s="1"/>
  <c r="AI11" i="4" a="1"/>
  <c r="AI11" i="4" s="1"/>
  <c r="AG11" i="4" a="1"/>
  <c r="AG11" i="4" s="1"/>
  <c r="AE11" i="4" a="1"/>
  <c r="AE11" i="4" s="1"/>
  <c r="AC11" i="4" a="1"/>
  <c r="AC11" i="4" s="1"/>
  <c r="AA11" i="4" a="1"/>
  <c r="AA11" i="4" s="1"/>
  <c r="Y11" i="4" a="1"/>
  <c r="Y11" i="4" s="1"/>
  <c r="W11" i="4" a="1"/>
  <c r="W11" i="4" s="1"/>
  <c r="U11" i="4" a="1"/>
  <c r="U11" i="4" s="1"/>
  <c r="S11" i="4" a="1"/>
  <c r="S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AZ11" i="4" a="1"/>
  <c r="AZ11" i="4" s="1"/>
  <c r="AZ9" i="4" a="1"/>
  <c r="AZ9" i="4" s="1"/>
  <c r="AX9" i="4" a="1"/>
  <c r="AX9" i="4" s="1"/>
  <c r="AV9" i="4" a="1"/>
  <c r="AV9" i="4" s="1"/>
  <c r="AT9" i="4" a="1"/>
  <c r="AT9" i="4" s="1"/>
  <c r="AR9" i="4" a="1"/>
  <c r="AR9" i="4" s="1"/>
  <c r="AP9" i="4" a="1"/>
  <c r="AP9" i="4" s="1"/>
  <c r="AN9" i="4" a="1"/>
  <c r="AN9" i="4" s="1"/>
  <c r="AL9" i="4" a="1"/>
  <c r="AL9" i="4" s="1"/>
  <c r="AJ9" i="4" a="1"/>
  <c r="AJ9" i="4" s="1"/>
  <c r="AH9" i="4" a="1"/>
  <c r="AH9" i="4" s="1"/>
  <c r="AF9" i="4" a="1"/>
  <c r="AF9" i="4" s="1"/>
  <c r="AD9" i="4" a="1"/>
  <c r="AD9" i="4" s="1"/>
  <c r="AB9" i="4" a="1"/>
  <c r="AB9" i="4" s="1"/>
  <c r="Z9" i="4" a="1"/>
  <c r="Z9" i="4" s="1"/>
  <c r="X9" i="4" a="1"/>
  <c r="X9" i="4" s="1"/>
  <c r="V9" i="4" a="1"/>
  <c r="V9" i="4" s="1"/>
  <c r="T9" i="4" a="1"/>
  <c r="T9" i="4" s="1"/>
  <c r="R9" i="4" a="1"/>
  <c r="R9" i="4" s="1"/>
  <c r="P9" i="4" a="1"/>
  <c r="P9" i="4" s="1"/>
  <c r="N9" i="4" a="1"/>
  <c r="N9" i="4" s="1"/>
  <c r="L9" i="4" a="1"/>
  <c r="L9" i="4" s="1"/>
  <c r="J9" i="4" a="1"/>
  <c r="J9" i="4" s="1"/>
  <c r="H9" i="4" a="1"/>
  <c r="H9" i="4" s="1"/>
  <c r="F9" i="4" a="1"/>
  <c r="F9" i="4" s="1"/>
  <c r="AY9" i="4" a="1"/>
  <c r="AY9" i="4" s="1"/>
  <c r="AY8" i="4" a="1"/>
  <c r="AY8" i="4" s="1"/>
  <c r="A154" i="3" a="1"/>
  <c r="A154" i="3" s="1"/>
  <c r="A153" i="3" a="1"/>
  <c r="A153" i="3" s="1"/>
  <c r="A152" i="3" a="1"/>
  <c r="A152" i="3" s="1"/>
  <c r="A151" i="3" a="1"/>
  <c r="A151" i="3" s="1"/>
  <c r="A150" i="3" a="1"/>
  <c r="A150" i="3" s="1"/>
  <c r="A149" i="3" a="1"/>
  <c r="A149" i="3" s="1"/>
  <c r="A148" i="3" a="1"/>
  <c r="A148" i="3" s="1"/>
  <c r="A147" i="3" a="1"/>
  <c r="A147" i="3" s="1"/>
  <c r="A146" i="3" a="1"/>
  <c r="A146" i="3" s="1"/>
  <c r="A145" i="3" a="1"/>
  <c r="A145" i="3" s="1"/>
  <c r="A144" i="3" a="1"/>
  <c r="A144" i="3" s="1"/>
  <c r="A143" i="3" a="1"/>
  <c r="A143" i="3" s="1"/>
  <c r="A142" i="3" a="1"/>
  <c r="A142" i="3" s="1"/>
  <c r="A141" i="3" a="1"/>
  <c r="A141" i="3" s="1"/>
  <c r="A140" i="3" a="1"/>
  <c r="A140" i="3" s="1"/>
  <c r="A139" i="3" a="1"/>
  <c r="A139" i="3" s="1"/>
  <c r="A138" i="3" a="1"/>
  <c r="A138" i="3" s="1"/>
  <c r="A137" i="3" a="1"/>
  <c r="A137" i="3" s="1"/>
  <c r="A136" i="3" a="1"/>
  <c r="A136" i="3" s="1"/>
  <c r="A135" i="3" a="1"/>
  <c r="A135" i="3" s="1"/>
  <c r="A134" i="3" a="1"/>
  <c r="A134" i="3" s="1"/>
  <c r="A133" i="3" a="1"/>
  <c r="A133" i="3" s="1"/>
  <c r="A132" i="3" a="1"/>
  <c r="A132" i="3" s="1"/>
  <c r="A131" i="3" a="1"/>
  <c r="A131" i="3"/>
  <c r="A130" i="3" a="1"/>
  <c r="A130" i="3" s="1"/>
  <c r="A129" i="3" a="1"/>
  <c r="A129" i="3" s="1"/>
  <c r="A128" i="3" a="1"/>
  <c r="A128" i="3" s="1"/>
  <c r="A127" i="3" a="1"/>
  <c r="A127" i="3" s="1"/>
  <c r="A126" i="3" a="1"/>
  <c r="A126" i="3" s="1"/>
  <c r="A125" i="3" a="1"/>
  <c r="A125" i="3" s="1"/>
  <c r="A124" i="3" a="1"/>
  <c r="A124" i="3" s="1"/>
  <c r="A123" i="3" a="1"/>
  <c r="A123" i="3"/>
  <c r="A122" i="3" a="1"/>
  <c r="A122" i="3" s="1"/>
  <c r="A121" i="3" a="1"/>
  <c r="A121" i="3" s="1"/>
  <c r="A120" i="3" a="1"/>
  <c r="A120" i="3" s="1"/>
  <c r="A119" i="3" a="1"/>
  <c r="A119" i="3" s="1"/>
  <c r="A118" i="3" a="1"/>
  <c r="A118" i="3" s="1"/>
  <c r="A117" i="3" a="1"/>
  <c r="A117" i="3" s="1"/>
  <c r="A116" i="3" a="1"/>
  <c r="A116" i="3" s="1"/>
  <c r="A115" i="3" a="1"/>
  <c r="A115" i="3" s="1"/>
  <c r="A114" i="3" a="1"/>
  <c r="A114" i="3" s="1"/>
  <c r="A113" i="3" a="1"/>
  <c r="A113" i="3" s="1"/>
  <c r="A112" i="3" a="1"/>
  <c r="A112" i="3" s="1"/>
  <c r="A111" i="3" a="1"/>
  <c r="A111" i="3" s="1"/>
  <c r="A110" i="3" a="1"/>
  <c r="A110" i="3" s="1"/>
  <c r="A109" i="3" a="1"/>
  <c r="A109" i="3" s="1"/>
  <c r="A108" i="3" a="1"/>
  <c r="A108" i="3" s="1"/>
  <c r="A107" i="3" a="1"/>
  <c r="A107" i="3"/>
  <c r="A106" i="3" a="1"/>
  <c r="A106" i="3" s="1"/>
  <c r="A105" i="3" a="1"/>
  <c r="A105" i="3" s="1"/>
  <c r="A104" i="3" a="1"/>
  <c r="A104" i="3" s="1"/>
  <c r="A103" i="3" a="1"/>
  <c r="A103" i="3" s="1"/>
  <c r="A102" i="3" a="1"/>
  <c r="A102" i="3" s="1"/>
  <c r="A101" i="3" a="1"/>
  <c r="A101" i="3" s="1"/>
  <c r="A100" i="3" a="1"/>
  <c r="A100" i="3" s="1"/>
  <c r="A99" i="3" a="1"/>
  <c r="A99" i="3"/>
  <c r="A98" i="3" a="1"/>
  <c r="A98" i="3" s="1"/>
  <c r="A97" i="3" a="1"/>
  <c r="A97" i="3" s="1"/>
  <c r="A96" i="3" a="1"/>
  <c r="A96" i="3" s="1"/>
  <c r="A95" i="3" a="1"/>
  <c r="A95" i="3" s="1"/>
  <c r="A94" i="3" a="1"/>
  <c r="A94" i="3" s="1"/>
  <c r="A93" i="3" a="1"/>
  <c r="A93" i="3" s="1"/>
  <c r="A92" i="3" a="1"/>
  <c r="A92" i="3" s="1"/>
  <c r="A91" i="3" a="1"/>
  <c r="A91" i="3" s="1"/>
  <c r="A90" i="3" a="1"/>
  <c r="A90" i="3" s="1"/>
  <c r="A89" i="3" a="1"/>
  <c r="A89" i="3" s="1"/>
  <c r="A88" i="3" a="1"/>
  <c r="A88" i="3" s="1"/>
  <c r="A87" i="3" a="1"/>
  <c r="A87" i="3" s="1"/>
  <c r="A86" i="3" a="1"/>
  <c r="A86" i="3" s="1"/>
  <c r="A85" i="3" a="1"/>
  <c r="A85" i="3" s="1"/>
  <c r="A84" i="3" a="1"/>
  <c r="A84" i="3" s="1"/>
  <c r="A83" i="3" a="1"/>
  <c r="A83" i="3" s="1"/>
  <c r="A82" i="3" a="1"/>
  <c r="A82" i="3" s="1"/>
  <c r="A81" i="3" a="1"/>
  <c r="A81" i="3" s="1"/>
  <c r="A80" i="3" a="1"/>
  <c r="A80" i="3" s="1"/>
  <c r="A79" i="3" a="1"/>
  <c r="A79" i="3" s="1"/>
  <c r="A78" i="3" a="1"/>
  <c r="A78" i="3" s="1"/>
  <c r="A77" i="3" a="1"/>
  <c r="A77" i="3" s="1"/>
  <c r="A76" i="3" a="1"/>
  <c r="A76" i="3" s="1"/>
  <c r="A75" i="3" a="1"/>
  <c r="A75" i="3" s="1"/>
  <c r="A74" i="3" a="1"/>
  <c r="A74" i="3" s="1"/>
  <c r="A73" i="3" a="1"/>
  <c r="A73" i="3" s="1"/>
  <c r="A72" i="3" a="1"/>
  <c r="A72" i="3" s="1"/>
  <c r="A71" i="3" a="1"/>
  <c r="A71" i="3" s="1"/>
  <c r="A70" i="3" a="1"/>
  <c r="A70" i="3" s="1"/>
  <c r="A69" i="3" a="1"/>
  <c r="A69" i="3" s="1"/>
  <c r="A68" i="3" a="1"/>
  <c r="A68" i="3" s="1"/>
  <c r="A67" i="3" a="1"/>
  <c r="A67" i="3"/>
  <c r="A66" i="3" a="1"/>
  <c r="A66" i="3" s="1"/>
  <c r="A65" i="3" a="1"/>
  <c r="A65" i="3" s="1"/>
  <c r="A64" i="3" a="1"/>
  <c r="A64" i="3" s="1"/>
  <c r="A63" i="3" a="1"/>
  <c r="A63" i="3" s="1"/>
  <c r="A62" i="3" a="1"/>
  <c r="A62" i="3" s="1"/>
  <c r="A61" i="3" a="1"/>
  <c r="A61" i="3" s="1"/>
  <c r="A60" i="3" a="1"/>
  <c r="A60" i="3" s="1"/>
  <c r="A59" i="3" a="1"/>
  <c r="A59" i="3"/>
  <c r="A58" i="3" a="1"/>
  <c r="A58" i="3" s="1"/>
  <c r="A57" i="3" a="1"/>
  <c r="A57" i="3" s="1"/>
  <c r="A56" i="3" a="1"/>
  <c r="A56" i="3" s="1"/>
  <c r="A55" i="3" a="1"/>
  <c r="A55" i="3" s="1"/>
  <c r="A54" i="3" a="1"/>
  <c r="A54" i="3" s="1"/>
  <c r="A53" i="3" a="1"/>
  <c r="A53" i="3" s="1"/>
  <c r="A52" i="3" a="1"/>
  <c r="A52" i="3" s="1"/>
  <c r="A51" i="3" a="1"/>
  <c r="A51" i="3" s="1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C58" i="6" s="1"/>
  <c r="E12" i="2" a="1"/>
  <c r="E12" i="2" s="1"/>
  <c r="C57" i="6" s="1"/>
  <c r="D12" i="2" a="1"/>
  <c r="D12" i="2" s="1"/>
  <c r="C56" i="6" s="1"/>
  <c r="C12" i="2" a="1"/>
  <c r="C12" i="2" s="1"/>
  <c r="C55" i="6" s="1"/>
  <c r="K11" i="2" a="1"/>
  <c r="K11" i="2" s="1"/>
  <c r="J11" i="2" a="1"/>
  <c r="J11" i="2" s="1"/>
  <c r="I11" i="2" a="1"/>
  <c r="I11" i="2" s="1"/>
  <c r="H11" i="2" a="1"/>
  <c r="H11" i="2" s="1"/>
  <c r="C54" i="6" s="1"/>
  <c r="G11" i="2" a="1"/>
  <c r="G11" i="2" s="1"/>
  <c r="C53" i="6" s="1"/>
  <c r="F11" i="2" a="1"/>
  <c r="F11" i="2" s="1"/>
  <c r="C52" i="6" s="1"/>
  <c r="E11" i="2" a="1"/>
  <c r="E11" i="2" s="1"/>
  <c r="C51" i="6" s="1"/>
  <c r="D11" i="2" a="1"/>
  <c r="D11" i="2" s="1"/>
  <c r="C50" i="6" s="1"/>
  <c r="C11" i="2" a="1"/>
  <c r="C11" i="2" s="1"/>
  <c r="C49" i="6" s="1"/>
  <c r="K10" i="2" a="1"/>
  <c r="K10" i="2" s="1"/>
  <c r="J10" i="2" a="1"/>
  <c r="J10" i="2" s="1"/>
  <c r="I10" i="2" a="1"/>
  <c r="I10" i="2" s="1"/>
  <c r="H10" i="2" a="1"/>
  <c r="H10" i="2" s="1"/>
  <c r="C48" i="6" s="1"/>
  <c r="G10" i="2" a="1"/>
  <c r="G10" i="2" s="1"/>
  <c r="C47" i="6" s="1"/>
  <c r="F10" i="2" a="1"/>
  <c r="F10" i="2" s="1"/>
  <c r="C46" i="6" s="1"/>
  <c r="E10" i="2" a="1"/>
  <c r="E10" i="2" s="1"/>
  <c r="C45" i="6" s="1"/>
  <c r="D10" i="2" a="1"/>
  <c r="D10" i="2" s="1"/>
  <c r="C44" i="6" s="1"/>
  <c r="C10" i="2" a="1"/>
  <c r="C10" i="2" s="1"/>
  <c r="C43" i="6" s="1"/>
  <c r="K9" i="2" a="1"/>
  <c r="K9" i="2" s="1"/>
  <c r="J9" i="2" a="1"/>
  <c r="J9" i="2" s="1"/>
  <c r="I9" i="2" a="1"/>
  <c r="I9" i="2" s="1"/>
  <c r="H9" i="2" a="1"/>
  <c r="H9" i="2" s="1"/>
  <c r="C42" i="6" s="1"/>
  <c r="G9" i="2" a="1"/>
  <c r="G9" i="2" s="1"/>
  <c r="C41" i="6" s="1"/>
  <c r="F9" i="2" a="1"/>
  <c r="F9" i="2" s="1"/>
  <c r="C40" i="6" s="1"/>
  <c r="E9" i="2" a="1"/>
  <c r="E9" i="2" s="1"/>
  <c r="C39" i="6" s="1"/>
  <c r="D9" i="2" a="1"/>
  <c r="D9" i="2" s="1"/>
  <c r="C38" i="6" s="1"/>
  <c r="C9" i="2" a="1"/>
  <c r="C9" i="2" s="1"/>
  <c r="C37" i="6" s="1"/>
  <c r="B37" i="6"/>
  <c r="K8" i="2" a="1"/>
  <c r="K8" i="2" s="1"/>
  <c r="J8" i="2" a="1"/>
  <c r="J8" i="2" s="1"/>
  <c r="I8" i="2" a="1"/>
  <c r="I8" i="2" s="1"/>
  <c r="H8" i="2" a="1"/>
  <c r="H8" i="2" s="1"/>
  <c r="C36" i="6" s="1"/>
  <c r="G8" i="2" a="1"/>
  <c r="G8" i="2" s="1"/>
  <c r="C35" i="6" s="1"/>
  <c r="F8" i="2" a="1"/>
  <c r="F8" i="2" s="1"/>
  <c r="C34" i="6" s="1"/>
  <c r="E8" i="2" a="1"/>
  <c r="E8" i="2" s="1"/>
  <c r="C33" i="6" s="1"/>
  <c r="D8" i="2" a="1"/>
  <c r="D8" i="2" s="1"/>
  <c r="C32" i="6" s="1"/>
  <c r="C8" i="2" a="1"/>
  <c r="C8" i="2" s="1"/>
  <c r="C31" i="6" s="1"/>
  <c r="K7" i="2" a="1"/>
  <c r="K7" i="2" s="1"/>
  <c r="J7" i="2" a="1"/>
  <c r="J7" i="2" s="1"/>
  <c r="I7" i="2" a="1"/>
  <c r="I7" i="2" s="1"/>
  <c r="H7" i="2" a="1"/>
  <c r="H7" i="2" s="1"/>
  <c r="C30" i="6" s="1"/>
  <c r="G7" i="2" a="1"/>
  <c r="G7" i="2" s="1"/>
  <c r="C29" i="6" s="1"/>
  <c r="F7" i="2" a="1"/>
  <c r="F7" i="2" s="1"/>
  <c r="C28" i="6" s="1"/>
  <c r="E7" i="2" a="1"/>
  <c r="E7" i="2" s="1"/>
  <c r="C27" i="6" s="1"/>
  <c r="D7" i="2" a="1"/>
  <c r="D7" i="2" s="1"/>
  <c r="C26" i="6" s="1"/>
  <c r="C7" i="2" a="1"/>
  <c r="C7" i="2" s="1"/>
  <c r="C25" i="6" s="1"/>
  <c r="K6" i="2" a="1"/>
  <c r="K6" i="2" s="1"/>
  <c r="J6" i="2" a="1"/>
  <c r="J6" i="2" s="1"/>
  <c r="I6" i="2" a="1"/>
  <c r="I6" i="2" s="1"/>
  <c r="H6" i="2" a="1"/>
  <c r="H6" i="2" s="1"/>
  <c r="C24" i="6" s="1"/>
  <c r="G6" i="2" a="1"/>
  <c r="G6" i="2" s="1"/>
  <c r="C23" i="6" s="1"/>
  <c r="F6" i="2" a="1"/>
  <c r="F6" i="2" s="1"/>
  <c r="C22" i="6" s="1"/>
  <c r="E6" i="2" a="1"/>
  <c r="E6" i="2" s="1"/>
  <c r="C21" i="6" s="1"/>
  <c r="D6" i="2" a="1"/>
  <c r="D6" i="2" s="1"/>
  <c r="C20" i="6" s="1"/>
  <c r="C6" i="2" a="1"/>
  <c r="C6" i="2" s="1"/>
  <c r="C19" i="6" s="1"/>
  <c r="K5" i="2" a="1"/>
  <c r="K5" i="2" s="1"/>
  <c r="J5" i="2" a="1"/>
  <c r="J5" i="2" s="1"/>
  <c r="I5" i="2" a="1"/>
  <c r="I5" i="2" s="1"/>
  <c r="H5" i="2" a="1"/>
  <c r="H5" i="2" s="1"/>
  <c r="C18" i="6" s="1"/>
  <c r="G5" i="2" a="1"/>
  <c r="G5" i="2" s="1"/>
  <c r="C17" i="6" s="1"/>
  <c r="F5" i="2" a="1"/>
  <c r="F5" i="2" s="1"/>
  <c r="C16" i="6" s="1"/>
  <c r="E5" i="2" a="1"/>
  <c r="E5" i="2" s="1"/>
  <c r="C15" i="6" s="1"/>
  <c r="D5" i="2" a="1"/>
  <c r="D5" i="2" s="1"/>
  <c r="C14" i="6" s="1"/>
  <c r="C5" i="2" a="1"/>
  <c r="C5" i="2" s="1"/>
  <c r="C13" i="6" s="1"/>
  <c r="B13" i="6"/>
  <c r="K4" i="2" a="1"/>
  <c r="K4" i="2" s="1"/>
  <c r="J4" i="2" a="1"/>
  <c r="J4" i="2" s="1"/>
  <c r="I4" i="2" a="1"/>
  <c r="I4" i="2" s="1"/>
  <c r="H4" i="2" a="1"/>
  <c r="H4" i="2" s="1"/>
  <c r="C12" i="6" s="1"/>
  <c r="G4" i="2" a="1"/>
  <c r="G4" i="2" s="1"/>
  <c r="C11" i="6" s="1"/>
  <c r="F4" i="2" a="1"/>
  <c r="F4" i="2" s="1"/>
  <c r="C10" i="6" s="1"/>
  <c r="E4" i="2" a="1"/>
  <c r="E4" i="2" s="1"/>
  <c r="C9" i="6" s="1"/>
  <c r="D4" i="2" a="1"/>
  <c r="D4" i="2" s="1"/>
  <c r="C8" i="6" s="1"/>
  <c r="C4" i="2" a="1"/>
  <c r="C4" i="2" s="1"/>
  <c r="C7" i="6" s="1"/>
  <c r="K3" i="2" a="1"/>
  <c r="K3" i="2" s="1"/>
  <c r="J3" i="2" a="1"/>
  <c r="J3" i="2" s="1"/>
  <c r="I3" i="2" a="1"/>
  <c r="I3" i="2" s="1"/>
  <c r="H3" i="2" a="1"/>
  <c r="H3" i="2" s="1"/>
  <c r="C6" i="6" s="1"/>
  <c r="G3" i="2" a="1"/>
  <c r="G3" i="2" s="1"/>
  <c r="C5" i="6" s="1"/>
  <c r="F3" i="2" a="1"/>
  <c r="F3" i="2" s="1"/>
  <c r="C4" i="6" s="1"/>
  <c r="E3" i="2" a="1"/>
  <c r="E3" i="2" s="1"/>
  <c r="C3" i="6" s="1"/>
  <c r="D3" i="2" a="1"/>
  <c r="D3" i="2" s="1"/>
  <c r="C2" i="6" s="1"/>
  <c r="C3" i="2" a="1"/>
  <c r="C3" i="2" s="1"/>
  <c r="C1" i="6" s="1"/>
  <c r="F418" i="1"/>
  <c r="D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E398" i="1"/>
  <c r="F397" i="1"/>
  <c r="E399" i="1"/>
  <c r="H387" i="1"/>
  <c r="H374" i="1"/>
  <c r="H361" i="1"/>
  <c r="H348" i="1"/>
  <c r="H335" i="1"/>
  <c r="H322" i="1"/>
  <c r="H309" i="1"/>
  <c r="H296" i="1"/>
  <c r="H283" i="1"/>
  <c r="H270" i="1"/>
  <c r="H257" i="1"/>
  <c r="H244" i="1"/>
  <c r="H231" i="1"/>
  <c r="H218" i="1"/>
  <c r="H205" i="1"/>
  <c r="H192" i="1"/>
  <c r="H179" i="1"/>
  <c r="H166" i="1"/>
  <c r="H153" i="1"/>
  <c r="H140" i="1"/>
  <c r="H127" i="1"/>
  <c r="H114" i="1"/>
  <c r="H101" i="1"/>
  <c r="H88" i="1"/>
  <c r="H75" i="1"/>
  <c r="H62" i="1"/>
  <c r="H49" i="1"/>
  <c r="H36" i="1"/>
  <c r="H23" i="1"/>
  <c r="E418" i="1" l="1"/>
  <c r="E401" i="1"/>
  <c r="E417" i="1"/>
  <c r="F419" i="1"/>
  <c r="E413" i="1"/>
  <c r="AZ7" i="4" a="1"/>
  <c r="AZ7" i="4" s="1"/>
  <c r="AX7" i="4" a="1"/>
  <c r="AX7" i="4" s="1"/>
  <c r="AV7" i="4" a="1"/>
  <c r="AV7" i="4" s="1"/>
  <c r="AT7" i="4" a="1"/>
  <c r="AT7" i="4" s="1"/>
  <c r="AR7" i="4" a="1"/>
  <c r="AR7" i="4" s="1"/>
  <c r="AP7" i="4" a="1"/>
  <c r="AP7" i="4" s="1"/>
  <c r="AN7" i="4" a="1"/>
  <c r="AN7" i="4" s="1"/>
  <c r="AL7" i="4" a="1"/>
  <c r="AL7" i="4" s="1"/>
  <c r="AJ7" i="4" a="1"/>
  <c r="AJ7" i="4" s="1"/>
  <c r="AH7" i="4" a="1"/>
  <c r="AH7" i="4" s="1"/>
  <c r="AF7" i="4" a="1"/>
  <c r="AF7" i="4" s="1"/>
  <c r="AD7" i="4" a="1"/>
  <c r="AD7" i="4" s="1"/>
  <c r="AB7" i="4" a="1"/>
  <c r="AB7" i="4" s="1"/>
  <c r="Z7" i="4" a="1"/>
  <c r="Z7" i="4" s="1"/>
  <c r="X7" i="4" a="1"/>
  <c r="X7" i="4" s="1"/>
  <c r="V7" i="4" a="1"/>
  <c r="V7" i="4" s="1"/>
  <c r="T7" i="4" a="1"/>
  <c r="T7" i="4" s="1"/>
  <c r="R7" i="4" a="1"/>
  <c r="R7" i="4" s="1"/>
  <c r="P7" i="4" a="1"/>
  <c r="P7" i="4" s="1"/>
  <c r="N7" i="4" a="1"/>
  <c r="N7" i="4" s="1"/>
  <c r="L7" i="4" a="1"/>
  <c r="L7" i="4" s="1"/>
  <c r="J7" i="4" a="1"/>
  <c r="J7" i="4" s="1"/>
  <c r="H7" i="4" a="1"/>
  <c r="H7" i="4" s="1"/>
  <c r="F7" i="4" a="1"/>
  <c r="F7" i="4" s="1"/>
  <c r="I7" i="4" a="1"/>
  <c r="I7" i="4" s="1"/>
  <c r="Q7" i="4" a="1"/>
  <c r="Q7" i="4" s="1"/>
  <c r="Y7" i="4" a="1"/>
  <c r="Y7" i="4" s="1"/>
  <c r="AG7" i="4" a="1"/>
  <c r="AG7" i="4" s="1"/>
  <c r="AO7" i="4" a="1"/>
  <c r="AO7" i="4" s="1"/>
  <c r="AW7" i="4" a="1"/>
  <c r="AW7" i="4" s="1"/>
  <c r="E400" i="1"/>
  <c r="E404" i="1"/>
  <c r="E408" i="1"/>
  <c r="E412" i="1"/>
  <c r="E416" i="1"/>
  <c r="D419" i="1"/>
  <c r="K7" i="4" a="1"/>
  <c r="K7" i="4" s="1"/>
  <c r="S7" i="4" a="1"/>
  <c r="S7" i="4" s="1"/>
  <c r="AA7" i="4" a="1"/>
  <c r="AA7" i="4" s="1"/>
  <c r="AI7" i="4" a="1"/>
  <c r="AI7" i="4" s="1"/>
  <c r="AQ7" i="4" a="1"/>
  <c r="AQ7" i="4" s="1"/>
  <c r="AY7" i="4" a="1"/>
  <c r="AY7" i="4" s="1"/>
  <c r="E403" i="1"/>
  <c r="E407" i="1"/>
  <c r="E411" i="1"/>
  <c r="E415" i="1"/>
  <c r="B1" i="6"/>
  <c r="D7" i="4"/>
  <c r="B7" i="6"/>
  <c r="D8" i="4"/>
  <c r="B19" i="6"/>
  <c r="D10" i="4"/>
  <c r="B25" i="6"/>
  <c r="D11" i="4"/>
  <c r="B31" i="6"/>
  <c r="D12" i="4"/>
  <c r="B43" i="6"/>
  <c r="D14" i="4"/>
  <c r="D15" i="4"/>
  <c r="B49" i="6"/>
  <c r="B55" i="6"/>
  <c r="D16" i="4"/>
  <c r="E7" i="4" a="1"/>
  <c r="E7" i="4" s="1"/>
  <c r="M7" i="4" a="1"/>
  <c r="M7" i="4" s="1"/>
  <c r="U7" i="4" a="1"/>
  <c r="U7" i="4" s="1"/>
  <c r="AC7" i="4" a="1"/>
  <c r="AC7" i="4" s="1"/>
  <c r="AK7" i="4" a="1"/>
  <c r="AK7" i="4" s="1"/>
  <c r="AS7" i="4" a="1"/>
  <c r="AS7" i="4" s="1"/>
  <c r="D9" i="4"/>
  <c r="D13" i="4"/>
  <c r="E405" i="1"/>
  <c r="E409" i="1"/>
  <c r="E402" i="1"/>
  <c r="E406" i="1"/>
  <c r="E410" i="1"/>
  <c r="E414" i="1"/>
  <c r="G7" i="4" a="1"/>
  <c r="G7" i="4" s="1"/>
  <c r="O7" i="4" a="1"/>
  <c r="O7" i="4" s="1"/>
  <c r="W7" i="4" a="1"/>
  <c r="W7" i="4" s="1"/>
  <c r="AE7" i="4" a="1"/>
  <c r="AE7" i="4" s="1"/>
  <c r="AM7" i="4" a="1"/>
  <c r="AM7" i="4" s="1"/>
  <c r="AU7" i="4" a="1"/>
  <c r="AU7" i="4" s="1"/>
  <c r="F8" i="4" a="1"/>
  <c r="F8" i="4" s="1"/>
  <c r="H8" i="4" a="1"/>
  <c r="H8" i="4" s="1"/>
  <c r="J8" i="4" a="1"/>
  <c r="J8" i="4" s="1"/>
  <c r="L8" i="4" a="1"/>
  <c r="L8" i="4" s="1"/>
  <c r="N8" i="4" a="1"/>
  <c r="N8" i="4" s="1"/>
  <c r="P8" i="4" a="1"/>
  <c r="P8" i="4" s="1"/>
  <c r="R8" i="4" a="1"/>
  <c r="R8" i="4" s="1"/>
  <c r="T8" i="4" a="1"/>
  <c r="T8" i="4" s="1"/>
  <c r="V8" i="4" a="1"/>
  <c r="V8" i="4" s="1"/>
  <c r="X8" i="4" a="1"/>
  <c r="X8" i="4" s="1"/>
  <c r="Z8" i="4" a="1"/>
  <c r="Z8" i="4" s="1"/>
  <c r="AB8" i="4" a="1"/>
  <c r="AB8" i="4" s="1"/>
  <c r="AD8" i="4" a="1"/>
  <c r="AD8" i="4" s="1"/>
  <c r="AF8" i="4" a="1"/>
  <c r="AF8" i="4" s="1"/>
  <c r="AH8" i="4" a="1"/>
  <c r="AH8" i="4" s="1"/>
  <c r="AJ8" i="4" a="1"/>
  <c r="AJ8" i="4" s="1"/>
  <c r="AL8" i="4" a="1"/>
  <c r="AL8" i="4" s="1"/>
  <c r="AN8" i="4" a="1"/>
  <c r="AN8" i="4" s="1"/>
  <c r="AP8" i="4" a="1"/>
  <c r="AP8" i="4" s="1"/>
  <c r="AR8" i="4" a="1"/>
  <c r="AR8" i="4" s="1"/>
  <c r="AT8" i="4" a="1"/>
  <c r="AT8" i="4" s="1"/>
  <c r="AV8" i="4" a="1"/>
  <c r="AV8" i="4" s="1"/>
  <c r="AX8" i="4" a="1"/>
  <c r="AX8" i="4" s="1"/>
  <c r="AZ8" i="4" a="1"/>
  <c r="AZ8" i="4" s="1"/>
  <c r="AZ10" i="4" a="1"/>
  <c r="AZ10" i="4" s="1"/>
  <c r="AX10" i="4" a="1"/>
  <c r="AX10" i="4" s="1"/>
  <c r="AV10" i="4" a="1"/>
  <c r="AV10" i="4" s="1"/>
  <c r="AT10" i="4" a="1"/>
  <c r="AT10" i="4" s="1"/>
  <c r="AY10" i="4" a="1"/>
  <c r="AY10" i="4" s="1"/>
  <c r="AW10" i="4" a="1"/>
  <c r="AW10" i="4" s="1"/>
  <c r="AU10" i="4" a="1"/>
  <c r="AU10" i="4" s="1"/>
  <c r="E10" i="4" a="1"/>
  <c r="E10" i="4" s="1"/>
  <c r="G10" i="4" a="1"/>
  <c r="G10" i="4" s="1"/>
  <c r="I10" i="4" a="1"/>
  <c r="I10" i="4" s="1"/>
  <c r="K10" i="4" a="1"/>
  <c r="K10" i="4" s="1"/>
  <c r="M10" i="4" a="1"/>
  <c r="M10" i="4" s="1"/>
  <c r="O10" i="4" a="1"/>
  <c r="O10" i="4" s="1"/>
  <c r="Q10" i="4" a="1"/>
  <c r="Q10" i="4" s="1"/>
  <c r="S10" i="4" a="1"/>
  <c r="S10" i="4" s="1"/>
  <c r="U10" i="4" a="1"/>
  <c r="U10" i="4" s="1"/>
  <c r="W10" i="4" a="1"/>
  <c r="W10" i="4" s="1"/>
  <c r="Y10" i="4" a="1"/>
  <c r="Y10" i="4" s="1"/>
  <c r="AA10" i="4" a="1"/>
  <c r="AA10" i="4" s="1"/>
  <c r="AC10" i="4" a="1"/>
  <c r="AC10" i="4" s="1"/>
  <c r="AE10" i="4" a="1"/>
  <c r="AE10" i="4" s="1"/>
  <c r="AG10" i="4" a="1"/>
  <c r="AG10" i="4" s="1"/>
  <c r="AI10" i="4" a="1"/>
  <c r="AI10" i="4" s="1"/>
  <c r="AK10" i="4" a="1"/>
  <c r="AK10" i="4" s="1"/>
  <c r="AM10" i="4" a="1"/>
  <c r="AM10" i="4" s="1"/>
  <c r="AO10" i="4" a="1"/>
  <c r="AO10" i="4" s="1"/>
  <c r="AQ10" i="4" a="1"/>
  <c r="AQ10" i="4" s="1"/>
  <c r="AS10" i="4" a="1"/>
  <c r="AS10" i="4" s="1"/>
  <c r="F11" i="4" a="1"/>
  <c r="F11" i="4" s="1"/>
  <c r="J11" i="4" a="1"/>
  <c r="J11" i="4" s="1"/>
  <c r="N11" i="4" a="1"/>
  <c r="N11" i="4" s="1"/>
  <c r="R11" i="4" a="1"/>
  <c r="R11" i="4" s="1"/>
  <c r="V11" i="4" a="1"/>
  <c r="V11" i="4" s="1"/>
  <c r="Z11" i="4" a="1"/>
  <c r="Z11" i="4" s="1"/>
  <c r="AD11" i="4" a="1"/>
  <c r="AD11" i="4" s="1"/>
  <c r="AH11" i="4" a="1"/>
  <c r="AH11" i="4" s="1"/>
  <c r="AL11" i="4" a="1"/>
  <c r="AL11" i="4" s="1"/>
  <c r="AP11" i="4" a="1"/>
  <c r="AP11" i="4" s="1"/>
  <c r="AT11" i="4" a="1"/>
  <c r="AT11" i="4" s="1"/>
  <c r="AX11" i="4" a="1"/>
  <c r="AX11" i="4" s="1"/>
  <c r="E9" i="4" a="1"/>
  <c r="E9" i="4" s="1"/>
  <c r="G9" i="4" a="1"/>
  <c r="G9" i="4" s="1"/>
  <c r="I9" i="4" a="1"/>
  <c r="I9" i="4" s="1"/>
  <c r="K9" i="4" a="1"/>
  <c r="K9" i="4" s="1"/>
  <c r="M9" i="4" a="1"/>
  <c r="M9" i="4" s="1"/>
  <c r="O9" i="4" a="1"/>
  <c r="O9" i="4" s="1"/>
  <c r="Q9" i="4" a="1"/>
  <c r="Q9" i="4" s="1"/>
  <c r="S9" i="4" a="1"/>
  <c r="S9" i="4" s="1"/>
  <c r="U9" i="4" a="1"/>
  <c r="U9" i="4" s="1"/>
  <c r="W9" i="4" a="1"/>
  <c r="W9" i="4" s="1"/>
  <c r="Y9" i="4" a="1"/>
  <c r="Y9" i="4" s="1"/>
  <c r="AA9" i="4" a="1"/>
  <c r="AA9" i="4" s="1"/>
  <c r="AC9" i="4" a="1"/>
  <c r="AC9" i="4" s="1"/>
  <c r="AE9" i="4" a="1"/>
  <c r="AE9" i="4" s="1"/>
  <c r="AG9" i="4" a="1"/>
  <c r="AG9" i="4" s="1"/>
  <c r="AI9" i="4" a="1"/>
  <c r="AI9" i="4" s="1"/>
  <c r="AK9" i="4" a="1"/>
  <c r="AK9" i="4" s="1"/>
  <c r="AM9" i="4" a="1"/>
  <c r="AM9" i="4" s="1"/>
  <c r="AO9" i="4" a="1"/>
  <c r="AO9" i="4" s="1"/>
  <c r="AQ9" i="4" a="1"/>
  <c r="AQ9" i="4" s="1"/>
  <c r="AS9" i="4" a="1"/>
  <c r="AS9" i="4" s="1"/>
  <c r="AU9" i="4" a="1"/>
  <c r="AU9" i="4" s="1"/>
  <c r="AW9" i="4" a="1"/>
  <c r="AW9" i="4" s="1"/>
  <c r="E8" i="4" a="1"/>
  <c r="E8" i="4" s="1"/>
  <c r="G8" i="4" a="1"/>
  <c r="G8" i="4" s="1"/>
  <c r="I8" i="4" a="1"/>
  <c r="I8" i="4" s="1"/>
  <c r="K8" i="4" a="1"/>
  <c r="K8" i="4" s="1"/>
  <c r="M8" i="4" a="1"/>
  <c r="M8" i="4" s="1"/>
  <c r="O8" i="4" a="1"/>
  <c r="O8" i="4" s="1"/>
  <c r="Q8" i="4" a="1"/>
  <c r="Q8" i="4" s="1"/>
  <c r="S8" i="4" a="1"/>
  <c r="S8" i="4" s="1"/>
  <c r="U8" i="4" a="1"/>
  <c r="U8" i="4" s="1"/>
  <c r="W8" i="4" a="1"/>
  <c r="W8" i="4" s="1"/>
  <c r="Y8" i="4" a="1"/>
  <c r="Y8" i="4" s="1"/>
  <c r="AA8" i="4" a="1"/>
  <c r="AA8" i="4" s="1"/>
  <c r="AC8" i="4" a="1"/>
  <c r="AC8" i="4" s="1"/>
  <c r="AE8" i="4" a="1"/>
  <c r="AE8" i="4" s="1"/>
  <c r="AG8" i="4" a="1"/>
  <c r="AG8" i="4" s="1"/>
  <c r="AI8" i="4" a="1"/>
  <c r="AI8" i="4" s="1"/>
  <c r="AK8" i="4" a="1"/>
  <c r="AK8" i="4" s="1"/>
  <c r="AM8" i="4" a="1"/>
  <c r="AM8" i="4" s="1"/>
  <c r="AO8" i="4" a="1"/>
  <c r="AO8" i="4" s="1"/>
  <c r="AQ8" i="4" a="1"/>
  <c r="AQ8" i="4" s="1"/>
  <c r="AS8" i="4" a="1"/>
  <c r="AS8" i="4" s="1"/>
  <c r="AU8" i="4" a="1"/>
  <c r="AU8" i="4" s="1"/>
  <c r="AW8" i="4" a="1"/>
  <c r="AW8" i="4" s="1"/>
  <c r="F10" i="4" a="1"/>
  <c r="F10" i="4" s="1"/>
  <c r="H10" i="4" a="1"/>
  <c r="H10" i="4" s="1"/>
  <c r="J10" i="4" a="1"/>
  <c r="J10" i="4" s="1"/>
  <c r="L10" i="4" a="1"/>
  <c r="L10" i="4" s="1"/>
  <c r="N10" i="4" a="1"/>
  <c r="N10" i="4" s="1"/>
  <c r="P10" i="4" a="1"/>
  <c r="P10" i="4" s="1"/>
  <c r="R10" i="4" a="1"/>
  <c r="R10" i="4" s="1"/>
  <c r="T10" i="4" a="1"/>
  <c r="T10" i="4" s="1"/>
  <c r="V10" i="4" a="1"/>
  <c r="V10" i="4" s="1"/>
  <c r="X10" i="4" a="1"/>
  <c r="X10" i="4" s="1"/>
  <c r="Z10" i="4" a="1"/>
  <c r="Z10" i="4" s="1"/>
  <c r="AB10" i="4" a="1"/>
  <c r="AB10" i="4" s="1"/>
  <c r="AD10" i="4" a="1"/>
  <c r="AD10" i="4" s="1"/>
  <c r="AF10" i="4" a="1"/>
  <c r="AF10" i="4" s="1"/>
  <c r="AH10" i="4" a="1"/>
  <c r="AH10" i="4" s="1"/>
  <c r="AJ10" i="4" a="1"/>
  <c r="AJ10" i="4" s="1"/>
  <c r="AL10" i="4" a="1"/>
  <c r="AL10" i="4" s="1"/>
  <c r="AN10" i="4" a="1"/>
  <c r="AN10" i="4" s="1"/>
  <c r="AP10" i="4" a="1"/>
  <c r="AP10" i="4" s="1"/>
  <c r="AR10" i="4" a="1"/>
  <c r="AR10" i="4" s="1"/>
  <c r="H11" i="4" a="1"/>
  <c r="H11" i="4" s="1"/>
  <c r="L11" i="4" a="1"/>
  <c r="L11" i="4" s="1"/>
  <c r="P11" i="4" a="1"/>
  <c r="P11" i="4" s="1"/>
  <c r="T11" i="4" a="1"/>
  <c r="T11" i="4" s="1"/>
  <c r="X11" i="4" a="1"/>
  <c r="X11" i="4" s="1"/>
  <c r="AB11" i="4" a="1"/>
  <c r="AB11" i="4" s="1"/>
  <c r="AF11" i="4" a="1"/>
  <c r="AF11" i="4" s="1"/>
  <c r="AJ11" i="4" a="1"/>
  <c r="AJ11" i="4" s="1"/>
  <c r="AN11" i="4" a="1"/>
  <c r="AN11" i="4" s="1"/>
  <c r="AR11" i="4" a="1"/>
  <c r="AR11" i="4" s="1"/>
  <c r="AV11" i="4" a="1"/>
  <c r="AV11" i="4" s="1"/>
  <c r="F12" i="4" a="1"/>
  <c r="F12" i="4" s="1"/>
  <c r="H12" i="4" a="1"/>
  <c r="H12" i="4" s="1"/>
  <c r="J12" i="4" a="1"/>
  <c r="J12" i="4" s="1"/>
  <c r="L12" i="4" a="1"/>
  <c r="L12" i="4" s="1"/>
  <c r="N12" i="4" a="1"/>
  <c r="N12" i="4" s="1"/>
  <c r="P12" i="4" a="1"/>
  <c r="P12" i="4" s="1"/>
  <c r="R12" i="4" a="1"/>
  <c r="R12" i="4" s="1"/>
  <c r="T12" i="4" a="1"/>
  <c r="T12" i="4" s="1"/>
  <c r="V12" i="4" a="1"/>
  <c r="V12" i="4" s="1"/>
  <c r="X12" i="4" a="1"/>
  <c r="X12" i="4" s="1"/>
  <c r="Z12" i="4" a="1"/>
  <c r="Z12" i="4" s="1"/>
  <c r="AB12" i="4" a="1"/>
  <c r="AB12" i="4" s="1"/>
  <c r="AD12" i="4" a="1"/>
  <c r="AD12" i="4" s="1"/>
  <c r="AF12" i="4" a="1"/>
  <c r="AF12" i="4" s="1"/>
  <c r="AH12" i="4" a="1"/>
  <c r="AH12" i="4" s="1"/>
  <c r="AJ12" i="4" a="1"/>
  <c r="AJ12" i="4" s="1"/>
  <c r="AL12" i="4" a="1"/>
  <c r="AL12" i="4" s="1"/>
  <c r="AN12" i="4" a="1"/>
  <c r="AN12" i="4" s="1"/>
  <c r="AP12" i="4" a="1"/>
  <c r="AP12" i="4" s="1"/>
  <c r="AR12" i="4" a="1"/>
  <c r="AR12" i="4" s="1"/>
  <c r="AT12" i="4" a="1"/>
  <c r="AT12" i="4" s="1"/>
  <c r="AV12" i="4" a="1"/>
  <c r="AV12" i="4" s="1"/>
  <c r="AX12" i="4" a="1"/>
  <c r="AX12" i="4" s="1"/>
  <c r="AZ12" i="4" a="1"/>
  <c r="AZ12" i="4" s="1"/>
  <c r="AZ14" i="4" a="1"/>
  <c r="AZ14" i="4" s="1"/>
  <c r="AX14" i="4" a="1"/>
  <c r="AX14" i="4" s="1"/>
  <c r="AV14" i="4" a="1"/>
  <c r="AV14" i="4" s="1"/>
  <c r="AT14" i="4" a="1"/>
  <c r="AT14" i="4" s="1"/>
  <c r="AR14" i="4" a="1"/>
  <c r="AR14" i="4" s="1"/>
  <c r="AU14" i="4" a="1"/>
  <c r="AU14" i="4" s="1"/>
  <c r="AP14" i="4" a="1"/>
  <c r="AP14" i="4" s="1"/>
  <c r="AN14" i="4" a="1"/>
  <c r="AN14" i="4" s="1"/>
  <c r="AL14" i="4" a="1"/>
  <c r="AL14" i="4" s="1"/>
  <c r="AJ14" i="4" a="1"/>
  <c r="AJ14" i="4" s="1"/>
  <c r="AH14" i="4" a="1"/>
  <c r="AH14" i="4" s="1"/>
  <c r="AF14" i="4" a="1"/>
  <c r="AF14" i="4" s="1"/>
  <c r="AD14" i="4" a="1"/>
  <c r="AD14" i="4" s="1"/>
  <c r="AB14" i="4" a="1"/>
  <c r="AB14" i="4" s="1"/>
  <c r="Z14" i="4" a="1"/>
  <c r="Z14" i="4" s="1"/>
  <c r="X14" i="4" a="1"/>
  <c r="X14" i="4" s="1"/>
  <c r="V14" i="4" a="1"/>
  <c r="V14" i="4" s="1"/>
  <c r="T14" i="4" a="1"/>
  <c r="T14" i="4" s="1"/>
  <c r="R14" i="4" a="1"/>
  <c r="R14" i="4" s="1"/>
  <c r="P14" i="4" a="1"/>
  <c r="P14" i="4" s="1"/>
  <c r="N14" i="4" a="1"/>
  <c r="N14" i="4" s="1"/>
  <c r="L14" i="4" a="1"/>
  <c r="L14" i="4" s="1"/>
  <c r="J14" i="4" a="1"/>
  <c r="J14" i="4" s="1"/>
  <c r="H14" i="4" a="1"/>
  <c r="H14" i="4" s="1"/>
  <c r="F14" i="4" a="1"/>
  <c r="F14" i="4" s="1"/>
  <c r="AW14" i="4" a="1"/>
  <c r="AW14" i="4" s="1"/>
  <c r="AQ14" i="4" a="1"/>
  <c r="AQ14" i="4" s="1"/>
  <c r="E12" i="4" a="1"/>
  <c r="E12" i="4" s="1"/>
  <c r="G12" i="4" a="1"/>
  <c r="G12" i="4" s="1"/>
  <c r="I12" i="4" a="1"/>
  <c r="I12" i="4" s="1"/>
  <c r="K12" i="4" a="1"/>
  <c r="K12" i="4" s="1"/>
  <c r="M12" i="4" a="1"/>
  <c r="M12" i="4" s="1"/>
  <c r="O12" i="4" a="1"/>
  <c r="O12" i="4" s="1"/>
  <c r="Q12" i="4" a="1"/>
  <c r="Q12" i="4" s="1"/>
  <c r="S12" i="4" a="1"/>
  <c r="S12" i="4" s="1"/>
  <c r="U12" i="4" a="1"/>
  <c r="U12" i="4" s="1"/>
  <c r="W12" i="4" a="1"/>
  <c r="W12" i="4" s="1"/>
  <c r="Y12" i="4" a="1"/>
  <c r="Y12" i="4" s="1"/>
  <c r="AA12" i="4" a="1"/>
  <c r="AA12" i="4" s="1"/>
  <c r="AC12" i="4" a="1"/>
  <c r="AC12" i="4" s="1"/>
  <c r="AE12" i="4" a="1"/>
  <c r="AE12" i="4" s="1"/>
  <c r="AG12" i="4" a="1"/>
  <c r="AG12" i="4" s="1"/>
  <c r="AI12" i="4" a="1"/>
  <c r="AI12" i="4" s="1"/>
  <c r="AK12" i="4" a="1"/>
  <c r="AK12" i="4" s="1"/>
  <c r="AM12" i="4" a="1"/>
  <c r="AM12" i="4" s="1"/>
  <c r="AO12" i="4" a="1"/>
  <c r="AO12" i="4" s="1"/>
  <c r="AQ12" i="4" a="1"/>
  <c r="AQ12" i="4" s="1"/>
  <c r="AS12" i="4" a="1"/>
  <c r="AS12" i="4" s="1"/>
  <c r="AU12" i="4" a="1"/>
  <c r="AU12" i="4" s="1"/>
  <c r="AW12" i="4" a="1"/>
  <c r="AW12" i="4" s="1"/>
  <c r="AS14" i="4" a="1"/>
  <c r="AS14" i="4" s="1"/>
  <c r="E13" i="4" a="1"/>
  <c r="E13" i="4" s="1"/>
  <c r="G13" i="4" a="1"/>
  <c r="G13" i="4" s="1"/>
  <c r="I13" i="4" a="1"/>
  <c r="I13" i="4" s="1"/>
  <c r="K13" i="4" a="1"/>
  <c r="K13" i="4" s="1"/>
  <c r="M13" i="4" a="1"/>
  <c r="M13" i="4" s="1"/>
  <c r="O13" i="4" a="1"/>
  <c r="O13" i="4" s="1"/>
  <c r="Q13" i="4" a="1"/>
  <c r="Q13" i="4" s="1"/>
  <c r="S13" i="4" a="1"/>
  <c r="S13" i="4" s="1"/>
  <c r="U13" i="4" a="1"/>
  <c r="U13" i="4" s="1"/>
  <c r="W13" i="4" a="1"/>
  <c r="W13" i="4" s="1"/>
  <c r="Y13" i="4" a="1"/>
  <c r="Y13" i="4" s="1"/>
  <c r="AA13" i="4" a="1"/>
  <c r="AA13" i="4" s="1"/>
  <c r="AC13" i="4" a="1"/>
  <c r="AC13" i="4" s="1"/>
  <c r="AE13" i="4" a="1"/>
  <c r="AE13" i="4" s="1"/>
  <c r="AG13" i="4" a="1"/>
  <c r="AG13" i="4" s="1"/>
  <c r="AI13" i="4" a="1"/>
  <c r="AI13" i="4" s="1"/>
  <c r="AK13" i="4" a="1"/>
  <c r="AK13" i="4" s="1"/>
  <c r="AM13" i="4" a="1"/>
  <c r="AM13" i="4" s="1"/>
  <c r="AO13" i="4" a="1"/>
  <c r="AO13" i="4" s="1"/>
  <c r="AQ13" i="4" a="1"/>
  <c r="AQ13" i="4" s="1"/>
  <c r="AS13" i="4" a="1"/>
  <c r="AS13" i="4" s="1"/>
  <c r="AU13" i="4" a="1"/>
  <c r="AU13" i="4" s="1"/>
  <c r="AW13" i="4" a="1"/>
  <c r="AW13" i="4" s="1"/>
  <c r="E15" i="4" a="1"/>
  <c r="E15" i="4" s="1"/>
  <c r="J15" i="4" a="1"/>
  <c r="J15" i="4" s="1"/>
  <c r="M15" i="4" a="1"/>
  <c r="M15" i="4" s="1"/>
  <c r="R15" i="4" a="1"/>
  <c r="R15" i="4" s="1"/>
  <c r="U15" i="4" a="1"/>
  <c r="U15" i="4" s="1"/>
  <c r="Z15" i="4" a="1"/>
  <c r="Z15" i="4" s="1"/>
  <c r="AC15" i="4" a="1"/>
  <c r="AC15" i="4" s="1"/>
  <c r="AH15" i="4" a="1"/>
  <c r="AH15" i="4" s="1"/>
  <c r="AK15" i="4" a="1"/>
  <c r="AK15" i="4" s="1"/>
  <c r="AP15" i="4" a="1"/>
  <c r="AP15" i="4" s="1"/>
  <c r="AS15" i="4" a="1"/>
  <c r="AS15" i="4" s="1"/>
  <c r="AX15" i="4" a="1"/>
  <c r="AX15" i="4" s="1"/>
  <c r="H15" i="4" a="1"/>
  <c r="H15" i="4" s="1"/>
  <c r="K15" i="4" a="1"/>
  <c r="K15" i="4" s="1"/>
  <c r="P15" i="4" a="1"/>
  <c r="P15" i="4" s="1"/>
  <c r="S15" i="4" a="1"/>
  <c r="S15" i="4" s="1"/>
  <c r="X15" i="4" a="1"/>
  <c r="X15" i="4" s="1"/>
  <c r="AA15" i="4" a="1"/>
  <c r="AA15" i="4" s="1"/>
  <c r="AF15" i="4" a="1"/>
  <c r="AF15" i="4" s="1"/>
  <c r="AI15" i="4" a="1"/>
  <c r="AI15" i="4" s="1"/>
  <c r="AN15" i="4" a="1"/>
  <c r="AN15" i="4" s="1"/>
  <c r="AQ15" i="4" a="1"/>
  <c r="AQ15" i="4" s="1"/>
  <c r="AV15" i="4" a="1"/>
  <c r="AV15" i="4" s="1"/>
  <c r="E16" i="4" a="1"/>
  <c r="E16" i="4" s="1"/>
  <c r="G16" i="4" a="1"/>
  <c r="G16" i="4" s="1"/>
  <c r="I16" i="4" a="1"/>
  <c r="I16" i="4" s="1"/>
  <c r="K16" i="4" a="1"/>
  <c r="K16" i="4" s="1"/>
  <c r="M16" i="4" a="1"/>
  <c r="M16" i="4" s="1"/>
  <c r="O16" i="4" a="1"/>
  <c r="O16" i="4" s="1"/>
  <c r="Q16" i="4" a="1"/>
  <c r="Q16" i="4" s="1"/>
  <c r="S16" i="4" a="1"/>
  <c r="S16" i="4" s="1"/>
  <c r="U16" i="4" a="1"/>
  <c r="U16" i="4" s="1"/>
  <c r="W16" i="4" a="1"/>
  <c r="W16" i="4" s="1"/>
  <c r="Y16" i="4" a="1"/>
  <c r="Y16" i="4" s="1"/>
  <c r="AA16" i="4" a="1"/>
  <c r="AA16" i="4" s="1"/>
  <c r="AC16" i="4" a="1"/>
  <c r="AC16" i="4" s="1"/>
  <c r="AE16" i="4" a="1"/>
  <c r="AE16" i="4" s="1"/>
  <c r="AG16" i="4" a="1"/>
  <c r="AG16" i="4" s="1"/>
  <c r="AI16" i="4" a="1"/>
  <c r="AI16" i="4" s="1"/>
  <c r="AK16" i="4" a="1"/>
  <c r="AK16" i="4" s="1"/>
  <c r="AM16" i="4" a="1"/>
  <c r="AM16" i="4" s="1"/>
  <c r="AO16" i="4" a="1"/>
  <c r="AO16" i="4" s="1"/>
  <c r="AQ16" i="4" a="1"/>
  <c r="AQ16" i="4" s="1"/>
  <c r="AS16" i="4" a="1"/>
  <c r="AS16" i="4" s="1"/>
  <c r="AU16" i="4" a="1"/>
  <c r="AU16" i="4" s="1"/>
  <c r="AW16" i="4" a="1"/>
  <c r="AW16" i="4" s="1"/>
  <c r="AY17" i="4" l="1"/>
  <c r="E419" i="1"/>
  <c r="E422" i="1" s="1"/>
  <c r="AU17" i="4"/>
  <c r="S17" i="4"/>
  <c r="AW17" i="4"/>
  <c r="Q17" i="4"/>
  <c r="Q18" i="4" s="1"/>
  <c r="J17" i="4"/>
  <c r="R17" i="4"/>
  <c r="Z17" i="4"/>
  <c r="AH17" i="4"/>
  <c r="AP17" i="4"/>
  <c r="AX17" i="4"/>
  <c r="AM17" i="4"/>
  <c r="G17" i="4"/>
  <c r="U17" i="4"/>
  <c r="AQ17" i="4"/>
  <c r="K17" i="4"/>
  <c r="AO17" i="4"/>
  <c r="AO18" i="4" s="1"/>
  <c r="I17" i="4"/>
  <c r="L17" i="4"/>
  <c r="T17" i="4"/>
  <c r="AB17" i="4"/>
  <c r="AJ17" i="4"/>
  <c r="AR17" i="4"/>
  <c r="AZ17" i="4"/>
  <c r="AC17" i="4"/>
  <c r="AC18" i="4" s="1"/>
  <c r="AE17" i="4"/>
  <c r="AS17" i="4"/>
  <c r="M17" i="4"/>
  <c r="AI17" i="4"/>
  <c r="AG17" i="4"/>
  <c r="F17" i="4"/>
  <c r="N17" i="4"/>
  <c r="V17" i="4"/>
  <c r="AD17" i="4"/>
  <c r="AL17" i="4"/>
  <c r="AT17" i="4"/>
  <c r="O17" i="4"/>
  <c r="W17" i="4"/>
  <c r="AK17" i="4"/>
  <c r="E17" i="4"/>
  <c r="AA17" i="4"/>
  <c r="Y17" i="4"/>
  <c r="H17" i="4"/>
  <c r="P17" i="4"/>
  <c r="X17" i="4"/>
  <c r="AF17" i="4"/>
  <c r="AN17" i="4"/>
  <c r="AV17" i="4"/>
  <c r="AW18" i="4" l="1"/>
  <c r="E18" i="4"/>
  <c r="M18" i="4"/>
  <c r="AK18" i="4"/>
  <c r="AS18" i="4"/>
  <c r="Y18" i="4"/>
  <c r="AG18" i="4"/>
  <c r="I18" i="4"/>
  <c r="U18" i="4"/>
</calcChain>
</file>

<file path=xl/sharedStrings.xml><?xml version="1.0" encoding="utf-8"?>
<sst xmlns="http://schemas.openxmlformats.org/spreadsheetml/2006/main" count="2990" uniqueCount="686">
  <si>
    <t xml:space="preserve">Jaunsardzes  centra </t>
  </si>
  <si>
    <t xml:space="preserve">1. novada pārvaldes mācību grupu 
</t>
  </si>
  <si>
    <t>NODARBĪBU SARAKSTU 2021./2022. mācību gadam apkopojums (II. semestris)</t>
  </si>
  <si>
    <t>Nr. p.k.</t>
  </si>
  <si>
    <t>Jaunsargu instruktors</t>
  </si>
  <si>
    <t>Jaunsargu instruktora kontakttālrunis</t>
  </si>
  <si>
    <t>Mācību grupas līmenis</t>
  </si>
  <si>
    <t>Mācību grupas nosaukums vai katas nummurs</t>
  </si>
  <si>
    <t>Mācību vietas nosaukums</t>
  </si>
  <si>
    <t>Mācību vietas, adrese (iela, Nr., pilsēta, novads)</t>
  </si>
  <si>
    <t>Izglītojamo skaits grupā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</si>
  <si>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</si>
  <si>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</si>
  <si>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</si>
  <si>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</si>
  <si>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</si>
  <si>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</si>
  <si>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</si>
  <si>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</si>
  <si>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</si>
  <si>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Piezīmes</t>
  </si>
  <si>
    <t>laiks no</t>
  </si>
  <si>
    <t>laiks līdz</t>
  </si>
  <si>
    <t>Slodze</t>
  </si>
  <si>
    <t>1.</t>
  </si>
  <si>
    <t>seržants Sergejs Ahmaduļins</t>
  </si>
  <si>
    <t>1.1.</t>
  </si>
  <si>
    <t>1.gr.</t>
  </si>
  <si>
    <t>Alsunga pamatskola</t>
  </si>
  <si>
    <t>Skolas iela 11, Alsungas pagasts, Kuldīgas novads</t>
  </si>
  <si>
    <t>13.;20.;27.</t>
  </si>
  <si>
    <t>04.;11.;25.</t>
  </si>
  <si>
    <t>01.;08.;15.;22.;29.</t>
  </si>
  <si>
    <t>06.;13.;20.;</t>
  </si>
  <si>
    <t>24.;31.</t>
  </si>
  <si>
    <t>07.;14.;21.;28.</t>
  </si>
  <si>
    <t>07.;21.;28.</t>
  </si>
  <si>
    <t>02.;09.;16.;23.;30.</t>
  </si>
  <si>
    <t>2.</t>
  </si>
  <si>
    <t>Pāvilosta pamatskola</t>
  </si>
  <si>
    <t>Dzintaru iela 52, Pāvilosta, Dienvidkurzemes novads</t>
  </si>
  <si>
    <t>17.;24.</t>
  </si>
  <si>
    <t>01.;08.;15.;29.</t>
  </si>
  <si>
    <t>05.;12.;19.;26.</t>
  </si>
  <si>
    <t>03.;10.;17.;</t>
  </si>
  <si>
    <t>28.;</t>
  </si>
  <si>
    <t>04.;11.;18.;25.</t>
  </si>
  <si>
    <t>01.;08.;22.;29.</t>
  </si>
  <si>
    <t>06.;13.;20.;27.</t>
  </si>
  <si>
    <t>3.</t>
  </si>
  <si>
    <t>VAM 2.MG</t>
  </si>
  <si>
    <t>Kuldīgas Tehnoloģiju un tūrisma tehnikums</t>
  </si>
  <si>
    <t>Liepājas iela 31, Kuldīga, Kuldīgas novads</t>
  </si>
  <si>
    <t>13.</t>
  </si>
  <si>
    <t>05.</t>
  </si>
  <si>
    <t>01.</t>
  </si>
  <si>
    <t>24.</t>
  </si>
  <si>
    <t>02.</t>
  </si>
  <si>
    <t>06.</t>
  </si>
  <si>
    <t>11.</t>
  </si>
  <si>
    <t>4.</t>
  </si>
  <si>
    <t>2.gr.</t>
  </si>
  <si>
    <t>14.</t>
  </si>
  <si>
    <t>08.</t>
  </si>
  <si>
    <t>25.</t>
  </si>
  <si>
    <t>09.</t>
  </si>
  <si>
    <t>18.</t>
  </si>
  <si>
    <t>5.</t>
  </si>
  <si>
    <t>3.gr.</t>
  </si>
  <si>
    <t>15.</t>
  </si>
  <si>
    <t>03.</t>
  </si>
  <si>
    <t>26.</t>
  </si>
  <si>
    <t>16.</t>
  </si>
  <si>
    <t>23.</t>
  </si>
  <si>
    <t>20.</t>
  </si>
  <si>
    <t>6.</t>
  </si>
  <si>
    <t>4.gr.</t>
  </si>
  <si>
    <t>12.</t>
  </si>
  <si>
    <t>27.</t>
  </si>
  <si>
    <t>30.</t>
  </si>
  <si>
    <t>7.</t>
  </si>
  <si>
    <t>Turlavas pamatskola</t>
  </si>
  <si>
    <t>"Skola", Turlavas pagasts, Kuldīgas novads</t>
  </si>
  <si>
    <t>14.;21.;28.</t>
  </si>
  <si>
    <t>05.;12.;26.</t>
  </si>
  <si>
    <t>07.;14.;21.;</t>
  </si>
  <si>
    <t>01.;08.;15.;22.</t>
  </si>
  <si>
    <t>03.;10.;17.;24.;31.</t>
  </si>
  <si>
    <t>Vidējais jaunsargu skaits pa 4 grupām ir 17</t>
  </si>
  <si>
    <t>8.</t>
  </si>
  <si>
    <t>9.</t>
  </si>
  <si>
    <t>10.</t>
  </si>
  <si>
    <t>Aiga Andersone</t>
  </si>
  <si>
    <t>2.3.</t>
  </si>
  <si>
    <t>Kalnu vsk.</t>
  </si>
  <si>
    <t>Nīgrandes pagasta Kalnu vidusskola</t>
  </si>
  <si>
    <t>Kalnu iela 4, Kalni, Nīgrandes pagasts, Saldus novads</t>
  </si>
  <si>
    <t>15.;22.;29.</t>
  </si>
  <si>
    <t>06.;13.;27.</t>
  </si>
  <si>
    <t>03.;10.;17.;24.</t>
  </si>
  <si>
    <t>01.;08.;15.</t>
  </si>
  <si>
    <t>12;19;26</t>
  </si>
  <si>
    <t>02,;09,;16,;23</t>
  </si>
  <si>
    <t>02;09;23;30</t>
  </si>
  <si>
    <t>06;13;20;27</t>
  </si>
  <si>
    <t>04;11;18;25</t>
  </si>
  <si>
    <t xml:space="preserve">5 grupas, 63 jaunsargi, pietrūkst 12 jaunsargi. </t>
  </si>
  <si>
    <t>Ezeres psk.</t>
  </si>
  <si>
    <t>Ezeres pamatskola</t>
  </si>
  <si>
    <t>Parka iela 5, Ezere, Ezeres pagasts, Saldus novads</t>
  </si>
  <si>
    <t>07.;14.</t>
  </si>
  <si>
    <t>11;18;25</t>
  </si>
  <si>
    <t>01;08;15;22</t>
  </si>
  <si>
    <t>01;08;22;29</t>
  </si>
  <si>
    <t>05;12;19;26</t>
  </si>
  <si>
    <t>03;10;17;24</t>
  </si>
  <si>
    <t>Saldus vsk.</t>
  </si>
  <si>
    <t>Saldus vidusskola</t>
  </si>
  <si>
    <t>J.Rozentāla 19, Saldus, Saldus novads</t>
  </si>
  <si>
    <t>13.;20;27.</t>
  </si>
  <si>
    <t>04.;11.25;</t>
  </si>
  <si>
    <t>01.;08.;15;22.;29</t>
  </si>
  <si>
    <t>06.;13.</t>
  </si>
  <si>
    <t>10;17;24;31</t>
  </si>
  <si>
    <t>07;14;21;28</t>
  </si>
  <si>
    <t>07;21;28</t>
  </si>
  <si>
    <t>02;09;16;23</t>
  </si>
  <si>
    <t>VAM 1.MG</t>
  </si>
  <si>
    <t>Vaiņodes vidusskola</t>
  </si>
  <si>
    <t>Avotu iela-4,. Vaiņode,Vaiņodes pagasts, Dienvidkurzemes novads</t>
  </si>
  <si>
    <t>saskaitot kopā 5 JS grupas (0,75) un 3 VAM grupas (0,3) viņai sanāk 1,05 slodze</t>
  </si>
  <si>
    <t>Vaiņodes vsk.</t>
  </si>
  <si>
    <t>Avotu iela-4,. Vaiņode, Vaiņodes pagasts, Dienvidkurzemes novads</t>
  </si>
  <si>
    <t>16;23;30.</t>
  </si>
  <si>
    <t>07;14;28.</t>
  </si>
  <si>
    <t>04;25.</t>
  </si>
  <si>
    <t>02;09;16.</t>
  </si>
  <si>
    <t>13;20;27</t>
  </si>
  <si>
    <t>03;10;24;31</t>
  </si>
  <si>
    <t>VAM dienās 15:30-17:00</t>
  </si>
  <si>
    <t>4.7.</t>
  </si>
  <si>
    <t>Slodze -0,05</t>
  </si>
  <si>
    <t>kaprāle Arta Brauna</t>
  </si>
  <si>
    <t>2.4.</t>
  </si>
  <si>
    <t>Ventavnieki</t>
  </si>
  <si>
    <t>Zūru pamatskola</t>
  </si>
  <si>
    <t>Skolas 10, Ventava, Vārves pagasts, Ventspils novads</t>
  </si>
  <si>
    <t>06.;13.;20.</t>
  </si>
  <si>
    <t>7;21;28</t>
  </si>
  <si>
    <t>7;14;21;28</t>
  </si>
  <si>
    <t>4;11;25</t>
  </si>
  <si>
    <t>2;9;16;23;30</t>
  </si>
  <si>
    <t>2.PSK</t>
  </si>
  <si>
    <t>Ventspils 6.vidusskola</t>
  </si>
  <si>
    <t>Sarkanmuižas dambis 1, Ventspils</t>
  </si>
  <si>
    <t>7.; 14.; 21.</t>
  </si>
  <si>
    <t>1;8;22</t>
  </si>
  <si>
    <t>1;8;15;22;29</t>
  </si>
  <si>
    <t>5;12;19;26</t>
  </si>
  <si>
    <t>3;10;17;24;31</t>
  </si>
  <si>
    <t>mazie</t>
  </si>
  <si>
    <t>01.;8.; 15.; 22.</t>
  </si>
  <si>
    <t>2;9;23</t>
  </si>
  <si>
    <t>6;13;20;27</t>
  </si>
  <si>
    <t>3.6.</t>
  </si>
  <si>
    <t>lielie</t>
  </si>
  <si>
    <t>13;20;28</t>
  </si>
  <si>
    <t>2;9;24</t>
  </si>
  <si>
    <t>2;9;16;23;31</t>
  </si>
  <si>
    <t>6;13;20;28</t>
  </si>
  <si>
    <t>11;18;26</t>
  </si>
  <si>
    <t>10a</t>
  </si>
  <si>
    <t>16.30</t>
  </si>
  <si>
    <t>11a</t>
  </si>
  <si>
    <t>Speciālais kurss</t>
  </si>
  <si>
    <t>Studijas</t>
  </si>
  <si>
    <t>Latvijas Sporta Pedagoģiskā akadēmija</t>
  </si>
  <si>
    <t>Brīvības gatve 333, Rīga</t>
  </si>
  <si>
    <t>Mārtiņš Brizga</t>
  </si>
  <si>
    <t>Skrundas vidusskola</t>
  </si>
  <si>
    <t>Liepājas iela 12, Skrunda, Kuldīgas novads</t>
  </si>
  <si>
    <t>05.;14.;26.</t>
  </si>
  <si>
    <t>11.;18.;25.</t>
  </si>
  <si>
    <t>02.;09.;16.;23.</t>
  </si>
  <si>
    <t>1.nodaļa</t>
  </si>
  <si>
    <t>PIKC Saldus Tehnikums</t>
  </si>
  <si>
    <t>Kalnsētu iela 24, Saldus, Saldus novads</t>
  </si>
  <si>
    <t>15.;</t>
  </si>
  <si>
    <t>04.;</t>
  </si>
  <si>
    <t>01.;</t>
  </si>
  <si>
    <t>10.;</t>
  </si>
  <si>
    <t>02.;</t>
  </si>
  <si>
    <t>2.nodaļa</t>
  </si>
  <si>
    <t>20.;</t>
  </si>
  <si>
    <t>6.;</t>
  </si>
  <si>
    <t>03.;</t>
  </si>
  <si>
    <t>06.;</t>
  </si>
  <si>
    <t>12.;</t>
  </si>
  <si>
    <t>07.;</t>
  </si>
  <si>
    <t>09.;</t>
  </si>
  <si>
    <t>3.nodaļa</t>
  </si>
  <si>
    <t>23.;</t>
  </si>
  <si>
    <t>11.;</t>
  </si>
  <si>
    <t>08.;</t>
  </si>
  <si>
    <t>17.;</t>
  </si>
  <si>
    <t>4.nodaļa</t>
  </si>
  <si>
    <t>27.;</t>
  </si>
  <si>
    <t>19.;</t>
  </si>
  <si>
    <t>14.;</t>
  </si>
  <si>
    <t>21.;</t>
  </si>
  <si>
    <t>13.;</t>
  </si>
  <si>
    <t>16,;</t>
  </si>
  <si>
    <t>5.nodaļa</t>
  </si>
  <si>
    <t>29.;</t>
  </si>
  <si>
    <t>22.;</t>
  </si>
  <si>
    <t>24.;</t>
  </si>
  <si>
    <t>16.;</t>
  </si>
  <si>
    <t>25.;</t>
  </si>
  <si>
    <t>18.;</t>
  </si>
  <si>
    <t>4.;11.;18.;25.</t>
  </si>
  <si>
    <t>seržants Vitālijs Buduls</t>
  </si>
  <si>
    <t>1.2.</t>
  </si>
  <si>
    <t>Lutriņi</t>
  </si>
  <si>
    <t>Lutriņu pamatskola</t>
  </si>
  <si>
    <t>Skolas iela 1, Lutriņi, Lutriņu pagasts, Saldus novads</t>
  </si>
  <si>
    <t>07.;14.;28.</t>
  </si>
  <si>
    <t>02.;09.;16.</t>
  </si>
  <si>
    <t>03.;10.;18.;</t>
  </si>
  <si>
    <t>07.;14.;21.;28.;</t>
  </si>
  <si>
    <t>05.;12.;19.;26.;</t>
  </si>
  <si>
    <t>3 grupas, 37 jaunsargi, pietrūkst 8 jaunsargi</t>
  </si>
  <si>
    <t>Druva 1</t>
  </si>
  <si>
    <t>Druvas vidusskola</t>
  </si>
  <si>
    <t>Skolas iela 2, Druvas, Saldus pagasts, Saldus novads</t>
  </si>
  <si>
    <t>06.;13.;</t>
  </si>
  <si>
    <t>10.;17.;24.;31.</t>
  </si>
  <si>
    <t>07.;14.;28.;</t>
  </si>
  <si>
    <t>04.;11.;25.;</t>
  </si>
  <si>
    <t>02.;09.;16.;24.;30.;</t>
  </si>
  <si>
    <t>Druva 2</t>
  </si>
  <si>
    <t>12.;19.;26.</t>
  </si>
  <si>
    <t>02.;09.;16.;30.;</t>
  </si>
  <si>
    <t>06.;13.;20.;27.;</t>
  </si>
  <si>
    <t>11.;18.;25.;</t>
  </si>
  <si>
    <t>Saldus 1</t>
  </si>
  <si>
    <t>Kallnsētas 24,Saldus, Saldus novads</t>
  </si>
  <si>
    <t>saskaitot kopā 3 JS grupas (0,45), 5 VAM grupas (0,5) un studijas LSPA (0,01) viņam sanāk 1,05 slodze</t>
  </si>
  <si>
    <t>Saldus 2</t>
  </si>
  <si>
    <t>05.;</t>
  </si>
  <si>
    <t>Saldus 3</t>
  </si>
  <si>
    <t>Saldus 4</t>
  </si>
  <si>
    <t>Saldus 5</t>
  </si>
  <si>
    <t>26.;</t>
  </si>
  <si>
    <t>Viktorija Frišfelde</t>
  </si>
  <si>
    <t>1.grupa</t>
  </si>
  <si>
    <t>O.Kalpaka Liepājas 15.vidusskola</t>
  </si>
  <si>
    <t>O.Kalpaka iela 96, Liepāja</t>
  </si>
  <si>
    <t>13.;21.;28.</t>
  </si>
  <si>
    <t>05. 12.;19.;26.</t>
  </si>
  <si>
    <t>Atļauts grupas komplektēt līdz 25.02.2022.</t>
  </si>
  <si>
    <t>Darbā no 01.06.2021.</t>
  </si>
  <si>
    <t>2.grupa</t>
  </si>
  <si>
    <t>16.;23.;30.</t>
  </si>
  <si>
    <t>03.;10.;24.;31.</t>
  </si>
  <si>
    <t>3.grupa</t>
  </si>
  <si>
    <t>4.grupa</t>
  </si>
  <si>
    <t>12.;19.26.</t>
  </si>
  <si>
    <t>02.;09.;23.;30.</t>
  </si>
  <si>
    <t>Liepājas Jūrniecības koledža</t>
  </si>
  <si>
    <t>Uliha iela 5, Liepāja</t>
  </si>
  <si>
    <t>17.</t>
  </si>
  <si>
    <t>19.</t>
  </si>
  <si>
    <t>29.</t>
  </si>
  <si>
    <t>Liepājas Universitāte</t>
  </si>
  <si>
    <t>Lielā iela 14, Liepāja</t>
  </si>
  <si>
    <t>VAKANCE</t>
  </si>
  <si>
    <t>1.PSK</t>
  </si>
  <si>
    <t>Ventspils 1. pamatskola</t>
  </si>
  <si>
    <t>Pļavas iela 25-27, Ventspils</t>
  </si>
  <si>
    <t>15.;22.;29.;</t>
  </si>
  <si>
    <t>06.;13.;27.;</t>
  </si>
  <si>
    <t>03.;10.;17.;24.;</t>
  </si>
  <si>
    <t>01.;08.;15.;</t>
  </si>
  <si>
    <t>A.Guzlēna bijušās grupas</t>
  </si>
  <si>
    <t>1. PPSK</t>
  </si>
  <si>
    <t>Ventspils Pārventas pamatskola</t>
  </si>
  <si>
    <t>Tārgales iela 61, Ventspils</t>
  </si>
  <si>
    <t>14.;21.;28.;</t>
  </si>
  <si>
    <t>05.;12.;26.;</t>
  </si>
  <si>
    <t>02.;09.;16.;23.;</t>
  </si>
  <si>
    <t>2. PPSK</t>
  </si>
  <si>
    <t>UPSK</t>
  </si>
  <si>
    <t>Užavas pamatskola</t>
  </si>
  <si>
    <t>"Kalves",Užava, Užavas pagasts, Ventspils novads</t>
  </si>
  <si>
    <t>UVSK</t>
  </si>
  <si>
    <t>Ugāles vidusskola</t>
  </si>
  <si>
    <t>Skolas iela 5A, Ugāle, Ugāles pagasts, Ventspils novads</t>
  </si>
  <si>
    <t>13.;20.;27.;</t>
  </si>
  <si>
    <t>01.;08.;15.;22.;</t>
  </si>
  <si>
    <t>Varis Jansons</t>
  </si>
  <si>
    <t>6.;13.;20.</t>
  </si>
  <si>
    <t>10.;17.;14.</t>
  </si>
  <si>
    <t>09.;16.;23.</t>
  </si>
  <si>
    <t>7.;14.;21.</t>
  </si>
  <si>
    <t>01.;08.;22.</t>
  </si>
  <si>
    <t>10.;17.;24.</t>
  </si>
  <si>
    <t>VAM dienās jaunsargu nodarbību laiks ir 16:00 - 17:35</t>
  </si>
  <si>
    <t>08.;15.;22.;29.</t>
  </si>
  <si>
    <t>02.;09.;23.</t>
  </si>
  <si>
    <t>11.;20.;25.</t>
  </si>
  <si>
    <t>07.</t>
  </si>
  <si>
    <t>Speciālists "Pirmā palīdzība"</t>
  </si>
  <si>
    <t>Slodze +0,05</t>
  </si>
  <si>
    <t>dižkareivis Rihards Kepšs</t>
  </si>
  <si>
    <t>Kuldīgas Turisma un Tehnoloģijas Tehnikums</t>
  </si>
  <si>
    <t>saskaitot kopā 1 JS grupu (0,15), 8 VAM grupas (0,8) un studijas LSPA (0,1) viņam sanāk 1,05 slodze.</t>
  </si>
  <si>
    <t>21.</t>
  </si>
  <si>
    <t>22.</t>
  </si>
  <si>
    <t>Latvijas sporta pegagoģijas akadēmija</t>
  </si>
  <si>
    <t>Rīga, Brīvības iela 333</t>
  </si>
  <si>
    <t>Z.A.Meierovica Kabiles pamatskola</t>
  </si>
  <si>
    <t>Pils iela 3, Kabile, Kabiles pagasts, Kuldīgas novads</t>
  </si>
  <si>
    <t>06.;16.;23.;</t>
  </si>
  <si>
    <t>04.;11.;18.;25.;</t>
  </si>
  <si>
    <t>02.;09.;16.;</t>
  </si>
  <si>
    <t>03.;10.;17.;24.;31.;</t>
  </si>
  <si>
    <t>1 grupa, 13 jaunsargi, pietrūkst 2 jaunsargi</t>
  </si>
  <si>
    <t>28.</t>
  </si>
  <si>
    <t>kaprālis Uģis Kumpis</t>
  </si>
  <si>
    <t>Liepājas 7.vidusskola</t>
  </si>
  <si>
    <t>Celmu iela 6, Liepāja</t>
  </si>
  <si>
    <t>13.;20.;27</t>
  </si>
  <si>
    <t>01.;08.;15.;22</t>
  </si>
  <si>
    <t>6.;13.;20.;27.</t>
  </si>
  <si>
    <t>7.;14.;21.;28.</t>
  </si>
  <si>
    <t>7.;21.;28</t>
  </si>
  <si>
    <t>4.;11.;25</t>
  </si>
  <si>
    <t>2.;9.;16.;23.</t>
  </si>
  <si>
    <t>Rucavas pamatskola</t>
  </si>
  <si>
    <t>Rucavas pamatskola, Rucava, Rucavas pagasts, Dienvidkurzemes novads</t>
  </si>
  <si>
    <t>15.;21.</t>
  </si>
  <si>
    <t>1.;8.;15.;29.</t>
  </si>
  <si>
    <t>2.;9.;23.;30</t>
  </si>
  <si>
    <t>6.;13.;20.;27</t>
  </si>
  <si>
    <t>4.;11.;18.;25</t>
  </si>
  <si>
    <t>2AT/KT</t>
  </si>
  <si>
    <t>Liepājas Valsts tehnikums</t>
  </si>
  <si>
    <t>Ventspils iela 51, Liepāja</t>
  </si>
  <si>
    <t>2MT</t>
  </si>
  <si>
    <t>2VS</t>
  </si>
  <si>
    <t>Nīcas vidusskola</t>
  </si>
  <si>
    <t>Skolas iela 14, Nīca, Nīcas pagasts, Dienvidkurzemes novads</t>
  </si>
  <si>
    <t>11.;18.;25</t>
  </si>
  <si>
    <t>1.;8.;15.;22.</t>
  </si>
  <si>
    <t>1.;8.;22.;29</t>
  </si>
  <si>
    <t>5.;12.;19.;26</t>
  </si>
  <si>
    <t>3.;10.;17.;24</t>
  </si>
  <si>
    <t>Sikšņu pamatskola</t>
  </si>
  <si>
    <t>Sikšņi, Dunikas pagasts, Dienvidkurzemes novads</t>
  </si>
  <si>
    <t>04.;25.</t>
  </si>
  <si>
    <t>2.;9.;16.;30</t>
  </si>
  <si>
    <t>3.;10.;24.;31</t>
  </si>
  <si>
    <t>7.;14.;21.;28</t>
  </si>
  <si>
    <t>Ivars Lādēns</t>
  </si>
  <si>
    <t>Z.Mauriņas Grobiņas novada vidusskola</t>
  </si>
  <si>
    <t>Skolas iela 1, Grobiņa, Grobiņas pagasts, Dienvidkurzemes novads</t>
  </si>
  <si>
    <t>14.;21;28.</t>
  </si>
  <si>
    <t>02.;09.;16.;23.;30</t>
  </si>
  <si>
    <t>07.;14.;21.</t>
  </si>
  <si>
    <t>VAM dienās nodarbības sākums 16:20 - 17:55</t>
  </si>
  <si>
    <t>Priekules vidusskola</t>
  </si>
  <si>
    <t>Aizputes iela 1, Priekule, Dienvidkurzemes novads</t>
  </si>
  <si>
    <t>03.;10.;17.</t>
  </si>
  <si>
    <t>J.Čakstes Liepājas pilsētas 10. vidusskola</t>
  </si>
  <si>
    <t>Alejas iela 16, Liepāja</t>
  </si>
  <si>
    <t>2LD</t>
  </si>
  <si>
    <t>otrdienās 0930-1550 un ceturtdienās 0800-1420</t>
  </si>
  <si>
    <t>2ET</t>
  </si>
  <si>
    <t>2BT</t>
  </si>
  <si>
    <t>2PT</t>
  </si>
  <si>
    <t>Latvijas sporta pedagoģiskā akadēmija</t>
  </si>
  <si>
    <t>Kristaps Lībeks</t>
  </si>
  <si>
    <t>Liedaga vidusskola</t>
  </si>
  <si>
    <t>Liedaga 5, Liepāja</t>
  </si>
  <si>
    <t>23.;30.</t>
  </si>
  <si>
    <t>2DT</t>
  </si>
  <si>
    <t>Liepājas Valsts Tehnikums</t>
  </si>
  <si>
    <t>2AM</t>
  </si>
  <si>
    <t>2KS/GR</t>
  </si>
  <si>
    <t>2FS</t>
  </si>
  <si>
    <t>2KR/RK</t>
  </si>
  <si>
    <t>2PV</t>
  </si>
  <si>
    <t>12.;27.</t>
  </si>
  <si>
    <t>LSPA</t>
  </si>
  <si>
    <t>Henrijs Liepājnieks</t>
  </si>
  <si>
    <t>Kuldīgas tehnoloģiju un tūrisma tehnikums</t>
  </si>
  <si>
    <t>3.;10.;17.;24.</t>
  </si>
  <si>
    <t>1.;8.;15.;22.;29.</t>
  </si>
  <si>
    <t>5.;12.;19.;26.</t>
  </si>
  <si>
    <t>3.;10.;17.</t>
  </si>
  <si>
    <t>Andrejs Marmizovs</t>
  </si>
  <si>
    <t>Liepājas 8.vidusskola</t>
  </si>
  <si>
    <t>Dunikas iela 9/11, Liepāja</t>
  </si>
  <si>
    <t>20,27.</t>
  </si>
  <si>
    <t>04.;11.25.</t>
  </si>
  <si>
    <t>10.;17.;24;31.</t>
  </si>
  <si>
    <t>7;14;21;28,</t>
  </si>
  <si>
    <t>4;11;25.</t>
  </si>
  <si>
    <t>9;16;23;30.</t>
  </si>
  <si>
    <t>Atļauts grupu komplektēt līdz 25.02.2022.</t>
  </si>
  <si>
    <t>21,28.</t>
  </si>
  <si>
    <t>11;18;25.</t>
  </si>
  <si>
    <t>1;8;15;22,.</t>
  </si>
  <si>
    <t>5;12;19;26.</t>
  </si>
  <si>
    <t>10;17;24;31.</t>
  </si>
  <si>
    <t>1;8;15;22.</t>
  </si>
  <si>
    <t>22.;29.</t>
  </si>
  <si>
    <t>08.;15.</t>
  </si>
  <si>
    <t>12;19;26.</t>
  </si>
  <si>
    <t>2;9;16;23.</t>
  </si>
  <si>
    <t>6;13;20;27.</t>
  </si>
  <si>
    <t>Liepājas 7. vidusskola</t>
  </si>
  <si>
    <t>Jānis Pūpols</t>
  </si>
  <si>
    <t>Zantes pamatskola</t>
  </si>
  <si>
    <t>Skolas iela 14, Zante, Zantes pagasts, Tukuma novads</t>
  </si>
  <si>
    <t>J.Rozentāla iela 19, Saldus, Saldus novads</t>
  </si>
  <si>
    <t>09.;16.;23.;30</t>
  </si>
  <si>
    <t>Iveta Razma-Lībeka</t>
  </si>
  <si>
    <t>Draudzīgā aicinājuma Liepājas 5.vidusskola</t>
  </si>
  <si>
    <t>Rīgas iela 50, Liepāja</t>
  </si>
  <si>
    <t>05.;12.;13.;26.</t>
  </si>
  <si>
    <t>4;11;18;25</t>
  </si>
  <si>
    <t>1;8;22; 29</t>
  </si>
  <si>
    <t>Liepājas centra sākumskola</t>
  </si>
  <si>
    <t>Toma iela 14, Liepāja</t>
  </si>
  <si>
    <t>07.;14.;</t>
  </si>
  <si>
    <t>11;18; 25</t>
  </si>
  <si>
    <t>1;8;15; 22</t>
  </si>
  <si>
    <t>5;12;19; 26</t>
  </si>
  <si>
    <t>3;10;17;24;</t>
  </si>
  <si>
    <t>04.</t>
  </si>
  <si>
    <t>Latvijas Universitāte Kuldīgas Filiāle</t>
  </si>
  <si>
    <t>Kalna iela 19, Kuldīga, Kuldīgas novads</t>
  </si>
  <si>
    <t>04.;11.;25.;27.</t>
  </si>
  <si>
    <t>Kaspars Rudītis</t>
  </si>
  <si>
    <t>Nīkrāce</t>
  </si>
  <si>
    <t>Nīkrāces pamatskola</t>
  </si>
  <si>
    <t>Dzelda, Dārza iela 3, Nīkrāces pagasts,  Kuldīgas novads</t>
  </si>
  <si>
    <t>Aizpute vsk.</t>
  </si>
  <si>
    <t>Aizputes vidusskola</t>
  </si>
  <si>
    <t>Ziedu iela-7.,Aizpute, Dienvidkurzemes novads</t>
  </si>
  <si>
    <t>Sporta tūrisms</t>
  </si>
  <si>
    <t>Dzelda, Dārza iela, Nīkrāces pagasts,  Kuldīgas novads</t>
  </si>
  <si>
    <t>04.;18.;25.</t>
  </si>
  <si>
    <t>C1</t>
  </si>
  <si>
    <t>Kandavas Lauksaimniecības tehnikuma Cīravas teritoriālā struktūrvienība</t>
  </si>
  <si>
    <t>Cīrava, Cīravas pagasts, Dienvidkurzemes novads</t>
  </si>
  <si>
    <t>C2</t>
  </si>
  <si>
    <t>C3</t>
  </si>
  <si>
    <t>31.;</t>
  </si>
  <si>
    <t>30.;</t>
  </si>
  <si>
    <t>Aizputes vsk.</t>
  </si>
  <si>
    <t>Ziedu iela-7, Aizpute, Dienvidkurzemes novads</t>
  </si>
  <si>
    <t>A2</t>
  </si>
  <si>
    <t>8.;</t>
  </si>
  <si>
    <t>17,;</t>
  </si>
  <si>
    <t>virsseržants Ģirts Skanis</t>
  </si>
  <si>
    <t>Liepājas Raiņa 6.vidusskola</t>
  </si>
  <si>
    <t>Ganību iela 106, Liepāja</t>
  </si>
  <si>
    <t>05.;12.;6.;</t>
  </si>
  <si>
    <t>02.;09.;16.;23.;30.;</t>
  </si>
  <si>
    <t>01.;08.;15.;22;.</t>
  </si>
  <si>
    <t>01.;08.;15.;22.;29.;</t>
  </si>
  <si>
    <t>4 grupas, 43 jaunsargi, pietrūkst 17 jaunsargi</t>
  </si>
  <si>
    <t>19.35</t>
  </si>
  <si>
    <t>16.;23.;30.;</t>
  </si>
  <si>
    <t>16.35</t>
  </si>
  <si>
    <t>16.45</t>
  </si>
  <si>
    <t>18.20</t>
  </si>
  <si>
    <t>Skolas 14, Nīca, Nīcas pagasts,  Dienvidkurzemes novads</t>
  </si>
  <si>
    <t>10.;17.;24.;31.;</t>
  </si>
  <si>
    <t>15.00</t>
  </si>
  <si>
    <t>Ūliha iela 5, Liepāja</t>
  </si>
  <si>
    <t>saskaitot kopā 4 JS grupas (0,6), 2 VAM grupas (0,2), speciālists “Ieroču apmācībā” (0,2) un studijas LSPA (0,1) viņam sanāk 1,1 slodze</t>
  </si>
  <si>
    <t>08.00</t>
  </si>
  <si>
    <t>Speciālists "Ieroču mācība"</t>
  </si>
  <si>
    <t>dižkareive Zane Tamsone</t>
  </si>
  <si>
    <t>Talsi, Kalna iela 6 (VAMOIC)</t>
  </si>
  <si>
    <t xml:space="preserve"> Kalna iela-6, Talsi, Talsu novads</t>
  </si>
  <si>
    <t>09.;16.;23.;30.;</t>
  </si>
  <si>
    <t>07;14;21;28;</t>
  </si>
  <si>
    <t>13;20;27;</t>
  </si>
  <si>
    <t>10;17;24;</t>
  </si>
  <si>
    <t>03;10;24;31;</t>
  </si>
  <si>
    <t>05;12;19;26;</t>
  </si>
  <si>
    <t>3 grupas, 40 jaunsargi, pietrūkst 5 jaunsargi</t>
  </si>
  <si>
    <t>08.;15.;22.;29.;</t>
  </si>
  <si>
    <t>12;19;26;</t>
  </si>
  <si>
    <t>02;09;16;23;</t>
  </si>
  <si>
    <t>02;09;23;30;</t>
  </si>
  <si>
    <t>06;13;20;27;</t>
  </si>
  <si>
    <t>11;18;25;</t>
  </si>
  <si>
    <t>2 LM</t>
  </si>
  <si>
    <t>Kandavas Lauksaimniecības tehnikums</t>
  </si>
  <si>
    <t>Valteru iela 6, Kandava,
 Tukuma novads</t>
  </si>
  <si>
    <t>11;</t>
  </si>
  <si>
    <t>01;</t>
  </si>
  <si>
    <t>05;</t>
  </si>
  <si>
    <t>03;</t>
  </si>
  <si>
    <t>Nodarbību datumi saskaņojot ar skolu</t>
  </si>
  <si>
    <t>2 E; 2SM</t>
  </si>
  <si>
    <t>9.;</t>
  </si>
  <si>
    <t>14,;</t>
  </si>
  <si>
    <t>18;</t>
  </si>
  <si>
    <t>08;</t>
  </si>
  <si>
    <t>12;</t>
  </si>
  <si>
    <t>10;</t>
  </si>
  <si>
    <t>2A</t>
  </si>
  <si>
    <t>21,;</t>
  </si>
  <si>
    <t>līdz 6.febr.prakse</t>
  </si>
  <si>
    <t>15;</t>
  </si>
  <si>
    <t>19;</t>
  </si>
  <si>
    <t>17;</t>
  </si>
  <si>
    <t>2 ĒP; 2VP</t>
  </si>
  <si>
    <t>25;</t>
  </si>
  <si>
    <t>22;</t>
  </si>
  <si>
    <t>26;</t>
  </si>
  <si>
    <t>24;</t>
  </si>
  <si>
    <t>3.; 10.; 17.; 24.; 31</t>
  </si>
  <si>
    <t>07.; 14.; 21.; 28</t>
  </si>
  <si>
    <t>04.; 11.; 25</t>
  </si>
  <si>
    <t>02.; 09.; 16.; 23.; 30</t>
  </si>
  <si>
    <t>seržants Edgars Tamsons</t>
  </si>
  <si>
    <t>Speciālists "LKI"</t>
  </si>
  <si>
    <t>10;17;24;31;</t>
  </si>
  <si>
    <t>07;21;28;</t>
  </si>
  <si>
    <t>04;11;25;</t>
  </si>
  <si>
    <t>02;09;16;23;30;</t>
  </si>
  <si>
    <t>2 grupas, 29 jaunsargi, pietrūkst 1 jaunsargs</t>
  </si>
  <si>
    <t>04.;11.;.;25.;</t>
  </si>
  <si>
    <t>03;10;17;24;</t>
  </si>
  <si>
    <t>Nodarbību datumi var tikt mainīti saskaņā ar skolu</t>
  </si>
  <si>
    <t>3 ALM</t>
  </si>
  <si>
    <t>16;</t>
  </si>
  <si>
    <t>3 BLM</t>
  </si>
  <si>
    <t>3A</t>
  </si>
  <si>
    <t>29;</t>
  </si>
  <si>
    <t>Viesturs Zviedris</t>
  </si>
  <si>
    <t>Vārmes pamatskola</t>
  </si>
  <si>
    <t>Vārme, Vārmes pagasts, Kuldīgas novads</t>
  </si>
  <si>
    <t>06.;13.;27</t>
  </si>
  <si>
    <t>12,19,26</t>
  </si>
  <si>
    <t>2;9;16;23</t>
  </si>
  <si>
    <t>V.Plūdoņa Kuldīgas vidusskola</t>
  </si>
  <si>
    <t>Piltenes iela 25, Kuldīga, Kuldīgas novads</t>
  </si>
  <si>
    <t>05.;12.;26</t>
  </si>
  <si>
    <t>02;09;16;23;30</t>
  </si>
  <si>
    <t>1;8;15;22</t>
  </si>
  <si>
    <t>Ēdoles pamatskola</t>
  </si>
  <si>
    <t>Ēdole, Ēdoles pagasts, Kuldīgas novads</t>
  </si>
  <si>
    <t>04.;11.;25</t>
  </si>
  <si>
    <t>01;08;15;22;29</t>
  </si>
  <si>
    <t>07.;14.;28</t>
  </si>
  <si>
    <t>3;10;17;24</t>
  </si>
  <si>
    <t>5;12;19</t>
  </si>
  <si>
    <t>5.grupa</t>
  </si>
  <si>
    <t>6.grupa</t>
  </si>
  <si>
    <t>Sporta Tūrisms</t>
  </si>
  <si>
    <t>05.;12.;19.;26</t>
  </si>
  <si>
    <t>1;8;22;29</t>
  </si>
  <si>
    <t>seržants Mārtiņš Irbe</t>
  </si>
  <si>
    <t>Komplektē</t>
  </si>
  <si>
    <t>Ventspils 4.vidusskola</t>
  </si>
  <si>
    <t>Rīgas iela 12a, Ventspils</t>
  </si>
  <si>
    <t>Slimības lapa no 28.07.2021.</t>
  </si>
  <si>
    <t>Dominiks Laukmanis</t>
  </si>
  <si>
    <t>Solveiga Mālniece</t>
  </si>
  <si>
    <t>Aigars Vārna</t>
  </si>
  <si>
    <t>Annija Bitere-Strokša</t>
  </si>
  <si>
    <t>Virma Jankovska</t>
  </si>
  <si>
    <t>Gatis Stiba</t>
  </si>
  <si>
    <t>Anna Tetere</t>
  </si>
  <si>
    <t>Skolas iela 1, Grobiņa, Dienvidkurzemes novads</t>
  </si>
  <si>
    <t>Mācību grupas/ pienākumi</t>
  </si>
  <si>
    <t>Grupus skaits</t>
  </si>
  <si>
    <t>Izglītojamo skaits</t>
  </si>
  <si>
    <t>Slodzes</t>
  </si>
  <si>
    <t>Apkopojums</t>
  </si>
  <si>
    <t>3.5.</t>
  </si>
  <si>
    <t>4.8.</t>
  </si>
  <si>
    <t>Slodze +0,1</t>
  </si>
  <si>
    <t>Slodze -0,1</t>
  </si>
  <si>
    <t>Cits</t>
  </si>
  <si>
    <t>BKA</t>
  </si>
  <si>
    <t>Kopā:</t>
  </si>
  <si>
    <t>Mācību grupa</t>
  </si>
  <si>
    <t>1.pusgads (Septembis - Decembris)</t>
  </si>
  <si>
    <t>2.pusgads (janvāris -maijs)</t>
  </si>
  <si>
    <t>Mācību gads (Septembris- Jūnijs)</t>
  </si>
  <si>
    <t>Mācību programmas obligātais saturs</t>
  </si>
  <si>
    <t>Obligātais saturs</t>
  </si>
  <si>
    <t>2.1.pielikums
Jaunsardzes centra «PIRMEPARDATUMS»
rīkojumam Nr. «DOKREGNUMURS»</t>
  </si>
  <si>
    <t>Darba plāns_pasākumu plānošanas matrica</t>
  </si>
  <si>
    <t>Norises laiks</t>
  </si>
  <si>
    <t>Mācību grupa vai grupas</t>
  </si>
  <si>
    <t>Pasākuma veids</t>
  </si>
  <si>
    <t>Obligātais pasākumu mācību saturs</t>
  </si>
  <si>
    <t>Pasākuma nosaukums</t>
  </si>
  <si>
    <t>Norises vieta</t>
  </si>
  <si>
    <t>Nodarbības vai pasākuma vadītājs</t>
  </si>
  <si>
    <t>Atbalsta personāls</t>
  </si>
  <si>
    <t>Dalībnieku skaits</t>
  </si>
  <si>
    <t>Plānotais finansējums</t>
  </si>
  <si>
    <t>Datums no</t>
  </si>
  <si>
    <t>Laiks no</t>
  </si>
  <si>
    <t>Datums līdz</t>
  </si>
  <si>
    <t>Laiks līdz</t>
  </si>
  <si>
    <t>jaunsargi</t>
  </si>
  <si>
    <t>citi</t>
  </si>
  <si>
    <t>summa EUR</t>
  </si>
  <si>
    <t>tāmes Nr.</t>
  </si>
  <si>
    <t xml:space="preserve">Mācību grupas līmenis </t>
  </si>
  <si>
    <t>Jūnijs</t>
  </si>
  <si>
    <t>Jūlijs</t>
  </si>
  <si>
    <t>Augusts</t>
  </si>
  <si>
    <t>Stundu skaits sakaņā ar VID datiem mēnesī</t>
  </si>
  <si>
    <t>K</t>
  </si>
  <si>
    <t>P</t>
  </si>
  <si>
    <t>IMD</t>
  </si>
  <si>
    <t>NN MD</t>
  </si>
  <si>
    <t>Pasākuma veidi</t>
  </si>
  <si>
    <t>Dienas apmācība</t>
  </si>
  <si>
    <t>Pārgājiens</t>
  </si>
  <si>
    <t>Orientēšanās pilsētvidē 1.1.</t>
  </si>
  <si>
    <t>Maskēšanās slēpšanās, novērošana 1.1.</t>
  </si>
  <si>
    <t>Orientēšanās 1.1.</t>
  </si>
  <si>
    <t>Nestandarta situāciju izspēle ar strikeball 1.1.</t>
  </si>
  <si>
    <t>Nometne</t>
  </si>
  <si>
    <t>Ekskursija</t>
  </si>
  <si>
    <t>Orientēšanās apvidū 1.2.</t>
  </si>
  <si>
    <t>Nestandarta situāciju izspēle ar strikeball 1.2.</t>
  </si>
  <si>
    <t>Pārgājiens ar uzdevumiem: - Debespušu noteikšna; - Kaujas tehnikas atpazīšana; - Pašpalīdzība 1.2.</t>
  </si>
  <si>
    <t>Orientēšanās apvidū 2.3.</t>
  </si>
  <si>
    <t>Pārvietošanās apvidū 2.3.</t>
  </si>
  <si>
    <t>Šaušana no pozīcijas "Guļus" Crossman 2.3.</t>
  </si>
  <si>
    <t>Pārgājiens ar uzdevumiem: - Roku signāli; - Ugunskuru veidi; - Radiostacija un sakaru pārbaude; - Pašpalīdzība un rīcība šoka stāvoklī. 2.3.</t>
  </si>
  <si>
    <t>Patriotisks pasākums</t>
  </si>
  <si>
    <t>Orientēšanās apvidū 2.4.</t>
  </si>
  <si>
    <t>Pārgājiens ar uzdevumiem: - Radiostacija un situācijas ziņojums; - Mezgli un to pielietojums; - Cietušā pārvietošana (grupas sastāvā). 2.4.</t>
  </si>
  <si>
    <t>Lauka nometne - dzīvošana apvidū 2.4.</t>
  </si>
  <si>
    <t>Orientēšanās apvidū izmantojot mobīlās ierīces 2.4.</t>
  </si>
  <si>
    <t>Šaušana no pozīcijas "Guļus", "Celis" Crossman 2.4.</t>
  </si>
  <si>
    <t>Sporta sacensības</t>
  </si>
  <si>
    <t>Pastaiga, pilsētas, novada identitāte un simboli 3.5.</t>
  </si>
  <si>
    <t>Lauka kaujas iemaņas: - Vienības pārvietošanās, formācijas; - Kaujas disciplīna, roku signāli; - Reakcija uz pretinieku; 3.5.</t>
  </si>
  <si>
    <t>Šaušana ar mazkalibra G36 - Darbības ar ieroci tests (WHT); - Grupēšana piešaude; - Šaušana un pozīcijām "Guļus", "Celis", " Stāvus" bez uzkabes. 3.5.</t>
  </si>
  <si>
    <t>Lauka nometne - dzīvošana apvidū 3.5.</t>
  </si>
  <si>
    <t>Lauka kaujas iemaņas: - Vienības pārvietošanās, formācijas; - Reakcija uz pretinieku. 3.5.</t>
  </si>
  <si>
    <t>Orientēšanās apvidū 3.5.</t>
  </si>
  <si>
    <t>Prezentācija</t>
  </si>
  <si>
    <t>Lauka kaujas iemaņas: - Vienības pārvietošanās, formācijas; - Reakcija uz pretinieku; - Granātas mešana; - Individuālā nakstsmītne 3.6.</t>
  </si>
  <si>
    <t>Šaušana ar mazkalibra G36 - Darbības ar ieroci tests (WHT); - Grupēšana piešaude; - Šaušana un pozīcijām "Guļus", "Celis", " Stāvus" bez uzkabes. 3.6.</t>
  </si>
  <si>
    <t>Orientēšanās apvidū 3.6.</t>
  </si>
  <si>
    <t>Lauka kaujas iemaņas: - Vienības pārvietošanās, formācijas; - Reakcija uz pretinieku; - Individuālā nakstsmītne. 3.6.</t>
  </si>
  <si>
    <t>Pārgājiens (grupas maršruts) 3.6.</t>
  </si>
  <si>
    <t>Paaugstinātas bīstamības nodarbība</t>
  </si>
  <si>
    <t>Lauka kaujas iemaņas: - Maskēšanās apvidus novērošana - Pārvietošanās veidi; - Attāluma noteikšana; - Individuālā uguns pozīcija 4.7.</t>
  </si>
  <si>
    <t>Šaušana ar mazkalibra G36 - Darbības ar ieroci tests (WHT); - Grupēšana piešaude; - Šaušana un pozīcijām "Guļus", "Celis", " Stāvus" bez uzkabes. 4.7.</t>
  </si>
  <si>
    <t>Lauka kaujas iemaņas: - Vienības pārvietošanās, formācijas; - Reakcija uz pretinieku; - Individuālā nakstsmītne. 4.7.</t>
  </si>
  <si>
    <t>Orientēšanās apvidū 4.7.</t>
  </si>
  <si>
    <t>Augstas bīstamības nodarbība</t>
  </si>
  <si>
    <t>Lauka kaujas iemaņas: - Vienības pārvietošanās, formācijas; -Riņķveida aizsardzība; - Uguns un kustība (pāris, grupa). 4.8.</t>
  </si>
  <si>
    <t>Šaušana ar mazkalibra G36 - Darbības ar ieroci tests (WHT); - Grupēšana piešaude; - Šaušana un pozīcijām "Guļus", "Celis", " Stāvus" bez uzkabes. 4.8.</t>
  </si>
  <si>
    <t>Lauka nometne - Naktsmītnes ierīkošana; - Bīstamie un ēdamie aug 4.8.</t>
  </si>
  <si>
    <t>Lauka kaujas iemaņas: - Vienības pārvietošanās, formācijas; - Reakcija uz pretinieku; -Riņķveida aizsardzība; - Uguns un kustība (pāris, grupa 4.8.</t>
  </si>
  <si>
    <t>NIL 4.8.</t>
  </si>
  <si>
    <t>Stacionārās kaujas šaušans nodarbība ar mazkalibra ieročiem</t>
  </si>
  <si>
    <t>Individu;alais metodiskais darbs</t>
  </si>
  <si>
    <t>NN metodiskais darbs</t>
  </si>
  <si>
    <t>Speciālists "Ierindas mācība"</t>
  </si>
  <si>
    <t>Aizvieto A.Guzlēns</t>
  </si>
  <si>
    <t>11. klase</t>
  </si>
  <si>
    <t>10. klase</t>
  </si>
  <si>
    <t>03.;10.;24.;31.;</t>
  </si>
  <si>
    <t>Marta mēnesī ir 5 nedēļas, līdz ar to vairāk kontakstundas Jaunsardzes grupas</t>
  </si>
  <si>
    <t>02.;09.;16.;30.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</si>
</sst>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"/>
    <numFmt numFmtId="165" formatCode="mmmm\,\ yyyy"/>
    <numFmt numFmtId="166" formatCode="0;\-0;"/>
    <numFmt numFmtId="167" formatCode="[$-F400]h:mm:ss\ AM/PM"/>
  </numFmts>
  <fonts count="27">
    <font>
      <sz val="11"/>
      <color theme="1"/>
      <name val="Arial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"/>
    </font>
    <font>
      <u/>
      <sz val="11"/>
      <color rgb="FF000000"/>
      <name val="Times"/>
    </font>
    <font>
      <sz val="11"/>
      <color rgb="FF000000"/>
      <name val="&quot;Times New Roman&quot;"/>
    </font>
    <font>
      <sz val="11"/>
      <name val="Arial"/>
      <family val="2"/>
      <charset val="186"/>
    </font>
    <font>
      <sz val="11"/>
      <color theme="1"/>
      <name val="Times"/>
    </font>
    <font>
      <sz val="11"/>
      <color rgb="FFFF0000"/>
      <name val="Times"/>
    </font>
    <font>
      <sz val="11"/>
      <color rgb="FFFF0000"/>
      <name val="Times New Roman"/>
      <family val="1"/>
      <charset val="186"/>
    </font>
    <font>
      <b/>
      <sz val="11"/>
      <color rgb="FF000000"/>
      <name val="Times"/>
    </font>
    <font>
      <sz val="11"/>
      <color rgb="FF0000FF"/>
      <name val="Times"/>
    </font>
    <font>
      <sz val="9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4"/>
      <color theme="1"/>
      <name val="Arial"/>
      <family val="2"/>
      <charset val="186"/>
    </font>
    <font>
      <b/>
      <i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20" fontId="6" fillId="2" borderId="1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20" fontId="4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0" fontId="14" fillId="3" borderId="1" xfId="0" applyNumberFormat="1" applyFont="1" applyFill="1" applyBorder="1" applyAlignment="1">
      <alignment horizontal="center" vertical="center" wrapText="1"/>
    </xf>
    <xf numFmtId="20" fontId="14" fillId="3" borderId="1" xfId="0" applyNumberFormat="1" applyFont="1" applyFill="1" applyBorder="1" applyAlignment="1">
      <alignment horizontal="center" vertical="center" wrapText="1"/>
    </xf>
    <xf numFmtId="20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20" fontId="4" fillId="7" borderId="1" xfId="0" applyNumberFormat="1" applyFont="1" applyFill="1" applyBorder="1" applyAlignment="1">
      <alignment horizontal="center" vertical="center" wrapText="1"/>
    </xf>
    <xf numFmtId="20" fontId="4" fillId="7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0" fillId="0" borderId="0" xfId="0" applyFont="1"/>
    <xf numFmtId="164" fontId="0" fillId="0" borderId="0" xfId="0" applyNumberFormat="1" applyFont="1"/>
    <xf numFmtId="0" fontId="16" fillId="0" borderId="15" xfId="0" applyFont="1" applyBorder="1" applyAlignment="1">
      <alignment horizontal="center" vertical="center" wrapText="1"/>
    </xf>
    <xf numFmtId="166" fontId="18" fillId="10" borderId="16" xfId="0" applyNumberFormat="1" applyFont="1" applyFill="1" applyBorder="1" applyAlignment="1">
      <alignment horizontal="center" vertical="center" wrapText="1"/>
    </xf>
    <xf numFmtId="166" fontId="18" fillId="0" borderId="1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1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0" fontId="20" fillId="0" borderId="0" xfId="0" applyFont="1"/>
    <xf numFmtId="0" fontId="1" fillId="13" borderId="1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 readingOrder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22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 readingOrder="1"/>
    </xf>
    <xf numFmtId="2" fontId="1" fillId="2" borderId="6" xfId="0" applyNumberFormat="1" applyFont="1" applyFill="1" applyBorder="1" applyAlignment="1">
      <alignment horizontal="center" vertical="center" wrapText="1" readingOrder="1"/>
    </xf>
    <xf numFmtId="166" fontId="1" fillId="0" borderId="2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166" fontId="20" fillId="0" borderId="1" xfId="0" applyNumberFormat="1" applyFont="1" applyBorder="1" applyAlignment="1">
      <alignment wrapText="1"/>
    </xf>
    <xf numFmtId="166" fontId="20" fillId="0" borderId="0" xfId="0" applyNumberFormat="1" applyFont="1" applyAlignment="1">
      <alignment wrapText="1"/>
    </xf>
    <xf numFmtId="0" fontId="20" fillId="0" borderId="1" xfId="0" applyFont="1" applyBorder="1"/>
    <xf numFmtId="0" fontId="20" fillId="0" borderId="8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6" borderId="7" xfId="0" applyFont="1" applyFill="1" applyBorder="1" applyAlignment="1"/>
    <xf numFmtId="0" fontId="4" fillId="7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25" fillId="0" borderId="28" xfId="0" applyFont="1" applyBorder="1" applyAlignment="1">
      <alignment vertical="center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17" borderId="28" xfId="0" applyFont="1" applyFill="1" applyBorder="1" applyAlignment="1" applyProtection="1">
      <alignment horizontal="center" vertical="center" wrapText="1"/>
      <protection locked="0"/>
    </xf>
    <xf numFmtId="0" fontId="4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/>
    <xf numFmtId="0" fontId="7" fillId="16" borderId="4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1" fillId="8" borderId="2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7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wrapText="1"/>
    </xf>
    <xf numFmtId="0" fontId="7" fillId="0" borderId="14" xfId="0" applyFont="1" applyBorder="1"/>
    <xf numFmtId="165" fontId="17" fillId="11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6" fillId="11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9" fillId="0" borderId="17" xfId="0" applyFont="1" applyBorder="1" applyAlignment="1">
      <alignment horizontal="center" vertical="center" wrapText="1"/>
    </xf>
    <xf numFmtId="0" fontId="7" fillId="0" borderId="17" xfId="0" applyFont="1" applyBorder="1"/>
    <xf numFmtId="0" fontId="3" fillId="12" borderId="8" xfId="0" applyFont="1" applyFill="1" applyBorder="1" applyAlignment="1">
      <alignment horizontal="center" wrapText="1"/>
    </xf>
    <xf numFmtId="0" fontId="7" fillId="0" borderId="18" xfId="0" applyFont="1" applyBorder="1"/>
    <xf numFmtId="0" fontId="3" fillId="12" borderId="8" xfId="0" applyFont="1" applyFill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3" fillId="0" borderId="25" xfId="0" applyFont="1" applyBorder="1" applyAlignment="1">
      <alignment horizontal="right" vertical="center"/>
    </xf>
    <xf numFmtId="0" fontId="7" fillId="0" borderId="25" xfId="0" applyFont="1" applyBorder="1"/>
    <xf numFmtId="0" fontId="1" fillId="14" borderId="20" xfId="0" applyFont="1" applyFill="1" applyBorder="1" applyAlignment="1">
      <alignment horizontal="center" vertical="center" wrapText="1" readingOrder="1"/>
    </xf>
    <xf numFmtId="0" fontId="1" fillId="13" borderId="20" xfId="0" applyFont="1" applyFill="1" applyBorder="1" applyAlignment="1">
      <alignment horizontal="center" vertical="center" textRotation="90" wrapText="1"/>
    </xf>
    <xf numFmtId="165" fontId="23" fillId="11" borderId="10" xfId="0" applyNumberFormat="1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/>
    </xf>
    <xf numFmtId="166" fontId="20" fillId="0" borderId="2" xfId="0" applyNumberFormat="1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7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.g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3"/>
  <sheetViews>
    <sheetView tabSelected="1" zoomScale="80" zoomScaleNormal="80" workbookViewId="0">
      <selection activeCell="U1" sqref="U1:U1048576"/>
    </sheetView>
  </sheetViews>
  <sheetFormatPr defaultColWidth="12.625" defaultRowHeight="14.25"/>
  <cols>
    <col min="1" max="1" width="6.375" customWidth="1"/>
    <col min="2" max="2" width="22.25" customWidth="1"/>
    <col min="3" max="3" width="12.125" customWidth="1"/>
    <col min="4" max="4" width="12.75" customWidth="1"/>
    <col min="5" max="5" width="14.375" style="141" customWidth="1"/>
    <col min="6" max="6" width="25.375" customWidth="1"/>
    <col min="7" max="7" width="25.25" customWidth="1"/>
    <col min="8" max="8" width="10.75" customWidth="1"/>
    <col min="9" max="9" width="8.25" hidden="1" customWidth="1"/>
    <col min="10" max="12" width="7" hidden="1" customWidth="1"/>
    <col min="13" max="13" width="7" customWidth="1"/>
    <col min="14" max="14" width="7.875" customWidth="1"/>
    <col min="15" max="15" width="8.625" customWidth="1"/>
    <col min="16" max="16" width="7.875" customWidth="1"/>
    <col min="17" max="17" width="10.25" customWidth="1"/>
    <col min="18" max="18" width="13" customWidth="1"/>
    <col min="19" max="19" width="10.25" customWidth="1"/>
    <col min="20" max="20" width="9.625" customWidth="1"/>
    <col min="21" max="21" width="11.125" customWidth="1"/>
  </cols>
  <sheetData>
    <row r="1" spans="1:21" ht="15">
      <c r="A1" s="1"/>
      <c r="B1" s="1"/>
      <c r="C1" s="1"/>
      <c r="D1" s="1"/>
      <c r="E1" s="5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180"/>
      <c r="T1" s="181"/>
      <c r="U1" s="1"/>
    </row>
    <row r="2" spans="1:21" ht="15">
      <c r="A2" s="1"/>
      <c r="B2" s="1"/>
      <c r="C2" s="1"/>
      <c r="D2" s="1"/>
      <c r="E2" s="5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3"/>
      <c r="T2" s="3"/>
      <c r="U2" s="1"/>
    </row>
    <row r="3" spans="1:21" ht="15">
      <c r="A3" s="1"/>
      <c r="B3" s="1"/>
      <c r="C3" s="1"/>
      <c r="D3" s="1"/>
      <c r="E3" s="5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3"/>
      <c r="T3" s="3"/>
      <c r="U3" s="1"/>
    </row>
    <row r="4" spans="1:21" ht="15">
      <c r="A4" s="1"/>
      <c r="B4" s="1"/>
      <c r="C4" s="1"/>
      <c r="D4" s="4"/>
      <c r="E4" s="51"/>
      <c r="F4" s="4"/>
      <c r="G4" s="5"/>
      <c r="H4" s="5"/>
      <c r="I4" s="4"/>
      <c r="J4" s="1"/>
      <c r="K4" s="1"/>
      <c r="L4" s="1"/>
      <c r="M4" s="1"/>
      <c r="N4" s="2"/>
      <c r="O4" s="2"/>
      <c r="P4" s="2"/>
      <c r="Q4" s="2"/>
      <c r="R4" s="2"/>
      <c r="S4" s="3"/>
      <c r="T4" s="3"/>
      <c r="U4" s="1"/>
    </row>
    <row r="5" spans="1:21" ht="15">
      <c r="A5" s="1"/>
      <c r="B5" s="1"/>
      <c r="C5" s="1"/>
      <c r="D5" s="1"/>
      <c r="E5" s="5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3"/>
      <c r="T5" s="3"/>
      <c r="U5" s="1"/>
    </row>
    <row r="6" spans="1:21" ht="15">
      <c r="A6" s="1"/>
      <c r="B6" s="1"/>
      <c r="C6" s="1"/>
      <c r="D6" s="1"/>
      <c r="E6" s="51"/>
      <c r="F6" s="1"/>
      <c r="G6" s="1"/>
      <c r="H6" s="1"/>
      <c r="I6" s="1"/>
      <c r="J6" s="1"/>
      <c r="K6" s="1"/>
      <c r="L6" s="1"/>
      <c r="M6" s="1"/>
      <c r="N6" s="2"/>
      <c r="O6" s="2"/>
      <c r="P6" s="1"/>
      <c r="Q6" s="1"/>
      <c r="R6" s="1"/>
      <c r="S6" s="3"/>
      <c r="T6" s="3"/>
      <c r="U6" s="1"/>
    </row>
    <row r="7" spans="1:21" ht="15">
      <c r="A7" s="2"/>
      <c r="B7" s="182" t="s">
        <v>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7"/>
    </row>
    <row r="8" spans="1:21" ht="15">
      <c r="A8" s="2"/>
      <c r="B8" s="182" t="s">
        <v>1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7"/>
    </row>
    <row r="9" spans="1:21" ht="15">
      <c r="A9" s="2"/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2"/>
      <c r="B10" s="182" t="s">
        <v>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7"/>
    </row>
    <row r="11" spans="1:21" ht="15">
      <c r="A11" s="2"/>
      <c r="B11" s="1"/>
      <c r="C11" s="1"/>
      <c r="D11" s="1"/>
      <c r="E11" s="5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1"/>
    </row>
    <row r="12" spans="1:21" ht="54">
      <c r="A12" s="8" t="s">
        <v>3</v>
      </c>
      <c r="B12" s="9" t="s">
        <v>4</v>
      </c>
      <c r="C12" s="9" t="s">
        <v>5</v>
      </c>
      <c r="D12" s="8" t="s">
        <v>6</v>
      </c>
      <c r="E12" s="144" t="s">
        <v>7</v>
      </c>
      <c r="F12" s="9" t="s">
        <v>8</v>
      </c>
      <c r="G12" s="8" t="s">
        <v>9</v>
      </c>
      <c r="H12" s="8" t="s">
        <v>10</v>
      </c>
      <c r="I12" s="10" t="s">
        <v>11</v>
      </c>
      <c r="J12" s="10" t="s">
        <v>12</v>
      </c>
      <c r="K12" s="10" t="s">
        <v>13</v>
      </c>
      <c r="L12" s="10" t="s">
        <v>14</v>
      </c>
      <c r="M12" s="10" t="s">
        <v>15</v>
      </c>
      <c r="N12" s="10" t="s">
        <v>16</v>
      </c>
      <c r="O12" s="10" t="s">
        <v>17</v>
      </c>
      <c r="P12" s="10" t="s">
        <v>18</v>
      </c>
      <c r="Q12" s="10" t="s">
        <v>19</v>
      </c>
      <c r="R12" s="10" t="s">
        <v>20</v>
      </c>
      <c r="S12" s="8" t="s">
        <v>21</v>
      </c>
      <c r="T12" s="8" t="s">
        <v>22</v>
      </c>
      <c r="U12" s="1"/>
    </row>
    <row r="13" spans="1:21" ht="42.75">
      <c r="A13" s="12" t="s">
        <v>24</v>
      </c>
      <c r="B13" s="165" t="s">
        <v>25</v>
      </c>
      <c r="C13" s="168">
        <v>28822836</v>
      </c>
      <c r="D13" s="13" t="s">
        <v>26</v>
      </c>
      <c r="E13" s="145" t="s">
        <v>27</v>
      </c>
      <c r="F13" s="14" t="s">
        <v>28</v>
      </c>
      <c r="G13" s="14" t="s">
        <v>29</v>
      </c>
      <c r="H13" s="15">
        <v>23</v>
      </c>
      <c r="I13" s="16" t="s">
        <v>30</v>
      </c>
      <c r="J13" s="16" t="s">
        <v>31</v>
      </c>
      <c r="K13" s="16" t="s">
        <v>32</v>
      </c>
      <c r="L13" s="16" t="s">
        <v>33</v>
      </c>
      <c r="M13" s="15" t="s">
        <v>34</v>
      </c>
      <c r="N13" s="14" t="s">
        <v>35</v>
      </c>
      <c r="O13" s="14" t="s">
        <v>36</v>
      </c>
      <c r="P13" s="14" t="s">
        <v>31</v>
      </c>
      <c r="Q13" s="14" t="s">
        <v>37</v>
      </c>
      <c r="R13" s="14"/>
      <c r="S13" s="17">
        <v>0.63888888888888884</v>
      </c>
      <c r="T13" s="17">
        <v>0.70833333333333337</v>
      </c>
      <c r="U13" s="1"/>
    </row>
    <row r="14" spans="1:21" ht="30">
      <c r="A14" s="12" t="s">
        <v>38</v>
      </c>
      <c r="B14" s="166"/>
      <c r="C14" s="169"/>
      <c r="D14" s="13" t="s">
        <v>26</v>
      </c>
      <c r="E14" s="146" t="s">
        <v>27</v>
      </c>
      <c r="F14" s="14" t="s">
        <v>39</v>
      </c>
      <c r="G14" s="14" t="s">
        <v>40</v>
      </c>
      <c r="H14" s="19">
        <v>16</v>
      </c>
      <c r="I14" s="16" t="s">
        <v>41</v>
      </c>
      <c r="J14" s="16" t="s">
        <v>42</v>
      </c>
      <c r="K14" s="16" t="s">
        <v>43</v>
      </c>
      <c r="L14" s="16" t="s">
        <v>44</v>
      </c>
      <c r="M14" s="15" t="s">
        <v>45</v>
      </c>
      <c r="N14" s="14" t="s">
        <v>46</v>
      </c>
      <c r="O14" s="14" t="s">
        <v>31</v>
      </c>
      <c r="P14" s="14" t="s">
        <v>47</v>
      </c>
      <c r="Q14" s="14" t="s">
        <v>48</v>
      </c>
      <c r="R14" s="14"/>
      <c r="S14" s="17">
        <v>0.5</v>
      </c>
      <c r="T14" s="17">
        <v>0.56597222222222221</v>
      </c>
      <c r="U14" s="1"/>
    </row>
    <row r="15" spans="1:21" ht="30">
      <c r="A15" s="12" t="s">
        <v>49</v>
      </c>
      <c r="B15" s="166"/>
      <c r="C15" s="169"/>
      <c r="D15" s="20" t="s">
        <v>50</v>
      </c>
      <c r="E15" s="43" t="s">
        <v>27</v>
      </c>
      <c r="F15" s="20" t="s">
        <v>51</v>
      </c>
      <c r="G15" s="20" t="s">
        <v>52</v>
      </c>
      <c r="H15" s="22">
        <v>10</v>
      </c>
      <c r="I15" s="23" t="s">
        <v>53</v>
      </c>
      <c r="J15" s="23" t="s">
        <v>54</v>
      </c>
      <c r="K15" s="23" t="s">
        <v>55</v>
      </c>
      <c r="L15" s="23" t="s">
        <v>55</v>
      </c>
      <c r="M15" s="24" t="s">
        <v>56</v>
      </c>
      <c r="N15" s="22" t="s">
        <v>57</v>
      </c>
      <c r="O15" s="22" t="s">
        <v>57</v>
      </c>
      <c r="P15" s="22" t="s">
        <v>58</v>
      </c>
      <c r="Q15" s="22" t="s">
        <v>59</v>
      </c>
      <c r="R15" s="22"/>
      <c r="S15" s="25">
        <v>0.35416666666666669</v>
      </c>
      <c r="T15" s="25">
        <v>0.61805555555555558</v>
      </c>
      <c r="U15" s="1"/>
    </row>
    <row r="16" spans="1:21" ht="30">
      <c r="A16" s="12" t="s">
        <v>60</v>
      </c>
      <c r="B16" s="166"/>
      <c r="C16" s="169"/>
      <c r="D16" s="20" t="s">
        <v>50</v>
      </c>
      <c r="E16" s="43" t="s">
        <v>61</v>
      </c>
      <c r="F16" s="20" t="s">
        <v>51</v>
      </c>
      <c r="G16" s="20" t="s">
        <v>52</v>
      </c>
      <c r="H16" s="26">
        <v>8</v>
      </c>
      <c r="I16" s="23" t="s">
        <v>62</v>
      </c>
      <c r="J16" s="23" t="s">
        <v>58</v>
      </c>
      <c r="K16" s="23" t="s">
        <v>57</v>
      </c>
      <c r="L16" s="23" t="s">
        <v>63</v>
      </c>
      <c r="M16" s="24" t="s">
        <v>64</v>
      </c>
      <c r="N16" s="22" t="s">
        <v>65</v>
      </c>
      <c r="O16" s="22" t="s">
        <v>65</v>
      </c>
      <c r="P16" s="22" t="s">
        <v>53</v>
      </c>
      <c r="Q16" s="22" t="s">
        <v>66</v>
      </c>
      <c r="R16" s="22"/>
      <c r="S16" s="25">
        <v>0.35416666666666669</v>
      </c>
      <c r="T16" s="25">
        <v>0.61805555555555558</v>
      </c>
      <c r="U16" s="1"/>
    </row>
    <row r="17" spans="1:21" ht="30">
      <c r="A17" s="12" t="s">
        <v>67</v>
      </c>
      <c r="B17" s="166"/>
      <c r="C17" s="169"/>
      <c r="D17" s="20" t="s">
        <v>50</v>
      </c>
      <c r="E17" s="43" t="s">
        <v>68</v>
      </c>
      <c r="F17" s="20" t="s">
        <v>51</v>
      </c>
      <c r="G17" s="20" t="s">
        <v>52</v>
      </c>
      <c r="H17" s="22">
        <v>14</v>
      </c>
      <c r="I17" s="23" t="s">
        <v>69</v>
      </c>
      <c r="J17" s="23" t="s">
        <v>59</v>
      </c>
      <c r="K17" s="23" t="s">
        <v>70</v>
      </c>
      <c r="L17" s="23">
        <v>15</v>
      </c>
      <c r="M17" s="24" t="s">
        <v>71</v>
      </c>
      <c r="N17" s="22" t="s">
        <v>72</v>
      </c>
      <c r="O17" s="22" t="s">
        <v>73</v>
      </c>
      <c r="P17" s="22" t="s">
        <v>74</v>
      </c>
      <c r="Q17" s="22" t="s">
        <v>64</v>
      </c>
      <c r="R17" s="22"/>
      <c r="S17" s="25">
        <v>0.35416666666666669</v>
      </c>
      <c r="T17" s="25">
        <v>0.61805555555555558</v>
      </c>
      <c r="U17" s="1"/>
    </row>
    <row r="18" spans="1:21" ht="30">
      <c r="A18" s="12" t="s">
        <v>75</v>
      </c>
      <c r="B18" s="166"/>
      <c r="C18" s="169"/>
      <c r="D18" s="20" t="s">
        <v>50</v>
      </c>
      <c r="E18" s="43" t="s">
        <v>76</v>
      </c>
      <c r="F18" s="20" t="s">
        <v>51</v>
      </c>
      <c r="G18" s="20" t="s">
        <v>52</v>
      </c>
      <c r="H18" s="22">
        <v>15</v>
      </c>
      <c r="I18" s="23" t="s">
        <v>74</v>
      </c>
      <c r="J18" s="23" t="s">
        <v>77</v>
      </c>
      <c r="K18" s="23" t="s">
        <v>63</v>
      </c>
      <c r="L18" s="23" t="s">
        <v>72</v>
      </c>
      <c r="M18" s="24" t="s">
        <v>78</v>
      </c>
      <c r="N18" s="22" t="s">
        <v>73</v>
      </c>
      <c r="O18" s="22" t="s">
        <v>79</v>
      </c>
      <c r="P18" s="22" t="s">
        <v>78</v>
      </c>
      <c r="Q18" s="22" t="s">
        <v>71</v>
      </c>
      <c r="R18" s="22"/>
      <c r="S18" s="25">
        <v>0.35416666666666669</v>
      </c>
      <c r="T18" s="25">
        <v>0.61805555555555558</v>
      </c>
      <c r="U18" s="1"/>
    </row>
    <row r="19" spans="1:21" ht="42.75">
      <c r="A19" s="12" t="s">
        <v>80</v>
      </c>
      <c r="B19" s="166"/>
      <c r="C19" s="169"/>
      <c r="D19" s="13" t="s">
        <v>26</v>
      </c>
      <c r="E19" s="146" t="s">
        <v>27</v>
      </c>
      <c r="F19" s="14" t="s">
        <v>81</v>
      </c>
      <c r="G19" s="14" t="s">
        <v>82</v>
      </c>
      <c r="H19" s="15">
        <v>18</v>
      </c>
      <c r="I19" s="16" t="s">
        <v>83</v>
      </c>
      <c r="J19" s="16" t="s">
        <v>84</v>
      </c>
      <c r="K19" s="16" t="s">
        <v>37</v>
      </c>
      <c r="L19" s="16" t="s">
        <v>85</v>
      </c>
      <c r="M19" s="15" t="s">
        <v>64</v>
      </c>
      <c r="N19" s="14" t="s">
        <v>86</v>
      </c>
      <c r="O19" s="14" t="s">
        <v>47</v>
      </c>
      <c r="P19" s="14" t="s">
        <v>43</v>
      </c>
      <c r="Q19" s="14" t="s">
        <v>87</v>
      </c>
      <c r="R19" s="173" t="s">
        <v>88</v>
      </c>
      <c r="S19" s="17">
        <v>0.63888888888888884</v>
      </c>
      <c r="T19" s="17">
        <v>0.70833333333333337</v>
      </c>
      <c r="U19" s="1"/>
    </row>
    <row r="20" spans="1:21" ht="42.75">
      <c r="A20" s="12" t="s">
        <v>89</v>
      </c>
      <c r="B20" s="166"/>
      <c r="C20" s="169"/>
      <c r="D20" s="13" t="s">
        <v>26</v>
      </c>
      <c r="E20" s="146" t="s">
        <v>61</v>
      </c>
      <c r="F20" s="14" t="s">
        <v>81</v>
      </c>
      <c r="G20" s="14" t="s">
        <v>82</v>
      </c>
      <c r="H20" s="27">
        <v>11</v>
      </c>
      <c r="I20" s="16" t="s">
        <v>83</v>
      </c>
      <c r="J20" s="16" t="s">
        <v>84</v>
      </c>
      <c r="K20" s="16" t="s">
        <v>37</v>
      </c>
      <c r="L20" s="16" t="s">
        <v>85</v>
      </c>
      <c r="M20" s="15" t="s">
        <v>64</v>
      </c>
      <c r="N20" s="14" t="s">
        <v>86</v>
      </c>
      <c r="O20" s="14" t="s">
        <v>47</v>
      </c>
      <c r="P20" s="14" t="s">
        <v>43</v>
      </c>
      <c r="Q20" s="14" t="s">
        <v>87</v>
      </c>
      <c r="R20" s="170"/>
      <c r="S20" s="17">
        <v>0.70833333333333337</v>
      </c>
      <c r="T20" s="17">
        <v>0.76388888888888884</v>
      </c>
      <c r="U20" s="1"/>
    </row>
    <row r="21" spans="1:21" ht="15">
      <c r="A21" s="12" t="s">
        <v>90</v>
      </c>
      <c r="B21" s="166"/>
      <c r="C21" s="169"/>
      <c r="D21" s="20"/>
      <c r="E21" s="4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8"/>
      <c r="T21" s="28"/>
      <c r="U21" s="1"/>
    </row>
    <row r="22" spans="1:21" ht="15">
      <c r="A22" s="12" t="s">
        <v>91</v>
      </c>
      <c r="B22" s="167"/>
      <c r="C22" s="170"/>
      <c r="D22" s="20"/>
      <c r="E22" s="43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8"/>
      <c r="T22" s="28"/>
      <c r="U22" s="1"/>
    </row>
    <row r="23" spans="1:21">
      <c r="A23" s="29"/>
      <c r="B23" s="30"/>
      <c r="C23" s="30"/>
      <c r="D23" s="30"/>
      <c r="E23" s="147"/>
      <c r="F23" s="30"/>
      <c r="G23" s="30"/>
      <c r="H23" s="30">
        <f>SUM(H13:H20)</f>
        <v>115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1" ht="15">
      <c r="A24" s="2"/>
      <c r="B24" s="1"/>
      <c r="C24" s="1"/>
      <c r="D24" s="1"/>
      <c r="E24" s="5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1"/>
    </row>
    <row r="25" spans="1:21" ht="45">
      <c r="A25" s="8" t="s">
        <v>3</v>
      </c>
      <c r="B25" s="9" t="s">
        <v>4</v>
      </c>
      <c r="C25" s="9" t="s">
        <v>5</v>
      </c>
      <c r="D25" s="8" t="s">
        <v>6</v>
      </c>
      <c r="E25" s="144" t="s">
        <v>7</v>
      </c>
      <c r="F25" s="9" t="s">
        <v>8</v>
      </c>
      <c r="G25" s="8" t="s">
        <v>9</v>
      </c>
      <c r="H25" s="8" t="s">
        <v>10</v>
      </c>
      <c r="I25" s="10" t="s">
        <v>11</v>
      </c>
      <c r="J25" s="10" t="s">
        <v>12</v>
      </c>
      <c r="K25" s="10" t="s">
        <v>13</v>
      </c>
      <c r="L25" s="10" t="s">
        <v>14</v>
      </c>
      <c r="M25" s="10" t="s">
        <v>15</v>
      </c>
      <c r="N25" s="10" t="s">
        <v>16</v>
      </c>
      <c r="O25" s="10" t="s">
        <v>17</v>
      </c>
      <c r="P25" s="10" t="s">
        <v>18</v>
      </c>
      <c r="Q25" s="10" t="s">
        <v>19</v>
      </c>
      <c r="R25" s="10" t="s">
        <v>20</v>
      </c>
      <c r="S25" s="8" t="s">
        <v>21</v>
      </c>
      <c r="T25" s="8" t="s">
        <v>22</v>
      </c>
      <c r="U25" s="1"/>
    </row>
    <row r="26" spans="1:21" ht="30">
      <c r="A26" s="12" t="s">
        <v>24</v>
      </c>
      <c r="B26" s="165" t="s">
        <v>92</v>
      </c>
      <c r="C26" s="168">
        <v>22349605</v>
      </c>
      <c r="D26" s="13" t="s">
        <v>93</v>
      </c>
      <c r="E26" s="146" t="s">
        <v>94</v>
      </c>
      <c r="F26" s="14" t="s">
        <v>95</v>
      </c>
      <c r="G26" s="14" t="s">
        <v>96</v>
      </c>
      <c r="H26" s="19">
        <v>15</v>
      </c>
      <c r="I26" s="14" t="s">
        <v>97</v>
      </c>
      <c r="J26" s="14" t="s">
        <v>98</v>
      </c>
      <c r="K26" s="14" t="s">
        <v>99</v>
      </c>
      <c r="L26" s="14" t="s">
        <v>100</v>
      </c>
      <c r="M26" s="31" t="s">
        <v>101</v>
      </c>
      <c r="N26" s="31" t="s">
        <v>102</v>
      </c>
      <c r="O26" s="31" t="s">
        <v>103</v>
      </c>
      <c r="P26" s="31" t="s">
        <v>104</v>
      </c>
      <c r="Q26" s="31" t="s">
        <v>105</v>
      </c>
      <c r="R26" s="173" t="s">
        <v>106</v>
      </c>
      <c r="S26" s="32">
        <v>0.63888888888888884</v>
      </c>
      <c r="T26" s="33">
        <v>0.70138888888888884</v>
      </c>
      <c r="U26" s="1"/>
    </row>
    <row r="27" spans="1:21" ht="45">
      <c r="A27" s="12" t="s">
        <v>38</v>
      </c>
      <c r="B27" s="166"/>
      <c r="C27" s="169"/>
      <c r="D27" s="13" t="s">
        <v>93</v>
      </c>
      <c r="E27" s="146" t="s">
        <v>107</v>
      </c>
      <c r="F27" s="14" t="s">
        <v>108</v>
      </c>
      <c r="G27" s="14" t="s">
        <v>109</v>
      </c>
      <c r="H27" s="34">
        <v>10</v>
      </c>
      <c r="I27" s="14" t="s">
        <v>83</v>
      </c>
      <c r="J27" s="14" t="s">
        <v>84</v>
      </c>
      <c r="K27" s="14" t="s">
        <v>37</v>
      </c>
      <c r="L27" s="14" t="s">
        <v>110</v>
      </c>
      <c r="M27" s="31" t="s">
        <v>111</v>
      </c>
      <c r="N27" s="31" t="s">
        <v>112</v>
      </c>
      <c r="O27" s="31" t="s">
        <v>113</v>
      </c>
      <c r="P27" s="31" t="s">
        <v>114</v>
      </c>
      <c r="Q27" s="31" t="s">
        <v>115</v>
      </c>
      <c r="R27" s="169"/>
      <c r="S27" s="35">
        <v>0.66666666666666663</v>
      </c>
      <c r="T27" s="35">
        <v>0.72916666666666663</v>
      </c>
      <c r="U27" s="1"/>
    </row>
    <row r="28" spans="1:21" ht="45">
      <c r="A28" s="12" t="s">
        <v>49</v>
      </c>
      <c r="B28" s="166"/>
      <c r="C28" s="169"/>
      <c r="D28" s="13" t="s">
        <v>93</v>
      </c>
      <c r="E28" s="146" t="s">
        <v>116</v>
      </c>
      <c r="F28" s="14" t="s">
        <v>117</v>
      </c>
      <c r="G28" s="14" t="s">
        <v>118</v>
      </c>
      <c r="H28" s="34">
        <v>9</v>
      </c>
      <c r="I28" s="14" t="s">
        <v>119</v>
      </c>
      <c r="J28" s="14" t="s">
        <v>120</v>
      </c>
      <c r="K28" s="14" t="s">
        <v>121</v>
      </c>
      <c r="L28" s="14" t="s">
        <v>122</v>
      </c>
      <c r="M28" s="31" t="s">
        <v>123</v>
      </c>
      <c r="N28" s="31" t="s">
        <v>124</v>
      </c>
      <c r="O28" s="31" t="s">
        <v>125</v>
      </c>
      <c r="P28" s="31" t="s">
        <v>105</v>
      </c>
      <c r="Q28" s="31" t="s">
        <v>126</v>
      </c>
      <c r="R28" s="170"/>
      <c r="S28" s="35">
        <v>0.64583333333333337</v>
      </c>
      <c r="T28" s="35">
        <v>0.70833333333333337</v>
      </c>
      <c r="U28" s="1"/>
    </row>
    <row r="29" spans="1:21" ht="45">
      <c r="A29" s="12" t="s">
        <v>60</v>
      </c>
      <c r="B29" s="166"/>
      <c r="C29" s="169"/>
      <c r="D29" s="20" t="s">
        <v>127</v>
      </c>
      <c r="E29" s="43"/>
      <c r="F29" s="20" t="s">
        <v>128</v>
      </c>
      <c r="G29" s="20" t="s">
        <v>129</v>
      </c>
      <c r="H29" s="22">
        <v>12</v>
      </c>
      <c r="I29" s="22">
        <v>16</v>
      </c>
      <c r="J29" s="22">
        <v>14</v>
      </c>
      <c r="K29" s="22">
        <v>4</v>
      </c>
      <c r="L29" s="22">
        <v>2</v>
      </c>
      <c r="M29" s="23">
        <v>13</v>
      </c>
      <c r="N29" s="23">
        <v>10</v>
      </c>
      <c r="O29" s="23">
        <v>10</v>
      </c>
      <c r="P29" s="23">
        <v>14</v>
      </c>
      <c r="Q29" s="23">
        <v>12</v>
      </c>
      <c r="R29" s="179" t="s">
        <v>130</v>
      </c>
      <c r="S29" s="37">
        <v>0.35416666666666669</v>
      </c>
      <c r="T29" s="37">
        <v>0.63888888888888884</v>
      </c>
      <c r="U29" s="1"/>
    </row>
    <row r="30" spans="1:21" ht="30">
      <c r="A30" s="12" t="s">
        <v>67</v>
      </c>
      <c r="B30" s="166"/>
      <c r="C30" s="169"/>
      <c r="D30" s="20" t="s">
        <v>50</v>
      </c>
      <c r="E30" s="43"/>
      <c r="F30" s="20" t="s">
        <v>95</v>
      </c>
      <c r="G30" s="20" t="s">
        <v>96</v>
      </c>
      <c r="H30" s="38">
        <v>7</v>
      </c>
      <c r="I30" s="22">
        <v>15</v>
      </c>
      <c r="J30" s="22">
        <v>13</v>
      </c>
      <c r="K30" s="22">
        <v>17</v>
      </c>
      <c r="L30" s="22">
        <v>15</v>
      </c>
      <c r="M30" s="23">
        <v>19</v>
      </c>
      <c r="N30" s="23">
        <v>16</v>
      </c>
      <c r="O30" s="23">
        <v>23</v>
      </c>
      <c r="P30" s="23">
        <v>13</v>
      </c>
      <c r="Q30" s="23">
        <v>18</v>
      </c>
      <c r="R30" s="170"/>
      <c r="S30" s="37">
        <v>0.35416666666666669</v>
      </c>
      <c r="T30" s="37">
        <v>0.63888888888888884</v>
      </c>
      <c r="U30" s="1"/>
    </row>
    <row r="31" spans="1:21" ht="45">
      <c r="A31" s="12" t="s">
        <v>75</v>
      </c>
      <c r="B31" s="166"/>
      <c r="C31" s="169"/>
      <c r="D31" s="13" t="s">
        <v>93</v>
      </c>
      <c r="E31" s="146" t="s">
        <v>131</v>
      </c>
      <c r="F31" s="14" t="s">
        <v>128</v>
      </c>
      <c r="G31" s="14" t="s">
        <v>132</v>
      </c>
      <c r="H31" s="14">
        <v>16</v>
      </c>
      <c r="I31" s="14" t="s">
        <v>133</v>
      </c>
      <c r="J31" s="14" t="s">
        <v>134</v>
      </c>
      <c r="K31" s="14" t="s">
        <v>135</v>
      </c>
      <c r="L31" s="14" t="s">
        <v>136</v>
      </c>
      <c r="M31" s="16" t="s">
        <v>137</v>
      </c>
      <c r="N31" s="16" t="s">
        <v>115</v>
      </c>
      <c r="O31" s="16" t="s">
        <v>138</v>
      </c>
      <c r="P31" s="16" t="s">
        <v>124</v>
      </c>
      <c r="Q31" s="16" t="s">
        <v>114</v>
      </c>
      <c r="R31" s="14" t="s">
        <v>139</v>
      </c>
      <c r="S31" s="35">
        <v>0.61458333333333337</v>
      </c>
      <c r="T31" s="35">
        <v>0.67708333333333337</v>
      </c>
      <c r="U31" s="1"/>
    </row>
    <row r="32" spans="1:21" ht="30">
      <c r="A32" s="12" t="s">
        <v>80</v>
      </c>
      <c r="B32" s="166"/>
      <c r="C32" s="169"/>
      <c r="D32" s="13" t="s">
        <v>140</v>
      </c>
      <c r="E32" s="146" t="s">
        <v>94</v>
      </c>
      <c r="F32" s="14" t="s">
        <v>95</v>
      </c>
      <c r="G32" s="14" t="s">
        <v>96</v>
      </c>
      <c r="H32" s="34">
        <v>13</v>
      </c>
      <c r="I32" s="14" t="s">
        <v>97</v>
      </c>
      <c r="J32" s="14" t="s">
        <v>98</v>
      </c>
      <c r="K32" s="14" t="s">
        <v>99</v>
      </c>
      <c r="L32" s="14" t="s">
        <v>100</v>
      </c>
      <c r="M32" s="31" t="s">
        <v>101</v>
      </c>
      <c r="N32" s="31" t="s">
        <v>126</v>
      </c>
      <c r="O32" s="31" t="s">
        <v>103</v>
      </c>
      <c r="P32" s="31" t="s">
        <v>104</v>
      </c>
      <c r="Q32" s="31" t="s">
        <v>105</v>
      </c>
      <c r="R32" s="14"/>
      <c r="S32" s="40">
        <v>0.70833333333333337</v>
      </c>
      <c r="T32" s="35">
        <v>0.77083333333333337</v>
      </c>
      <c r="U32" s="1"/>
    </row>
    <row r="33" spans="1:21" ht="45">
      <c r="A33" s="12" t="s">
        <v>89</v>
      </c>
      <c r="B33" s="166"/>
      <c r="C33" s="169"/>
      <c r="D33" s="20" t="s">
        <v>50</v>
      </c>
      <c r="E33" s="43"/>
      <c r="F33" s="20" t="s">
        <v>128</v>
      </c>
      <c r="G33" s="20" t="s">
        <v>132</v>
      </c>
      <c r="H33" s="26">
        <v>9</v>
      </c>
      <c r="I33" s="22">
        <v>23</v>
      </c>
      <c r="J33" s="22">
        <v>28</v>
      </c>
      <c r="K33" s="22">
        <v>25</v>
      </c>
      <c r="L33" s="22">
        <v>9</v>
      </c>
      <c r="M33" s="23">
        <v>20</v>
      </c>
      <c r="N33" s="23">
        <v>17</v>
      </c>
      <c r="O33" s="23">
        <v>24</v>
      </c>
      <c r="P33" s="23">
        <v>21</v>
      </c>
      <c r="Q33" s="23">
        <v>19</v>
      </c>
      <c r="R33" s="22"/>
      <c r="S33" s="37">
        <v>0.35416666666666669</v>
      </c>
      <c r="T33" s="37">
        <v>0.63888888888888884</v>
      </c>
      <c r="U33" s="1"/>
    </row>
    <row r="34" spans="1:21" ht="15">
      <c r="A34" s="12" t="s">
        <v>90</v>
      </c>
      <c r="B34" s="166"/>
      <c r="C34" s="169"/>
      <c r="D34" s="20" t="s">
        <v>141</v>
      </c>
      <c r="E34" s="43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8"/>
      <c r="T34" s="28"/>
      <c r="U34" s="1"/>
    </row>
    <row r="35" spans="1:21" ht="15">
      <c r="A35" s="12" t="s">
        <v>91</v>
      </c>
      <c r="B35" s="167"/>
      <c r="C35" s="170"/>
      <c r="D35" s="20"/>
      <c r="E35" s="4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8"/>
      <c r="T35" s="28"/>
      <c r="U35" s="1"/>
    </row>
    <row r="36" spans="1:21" ht="15">
      <c r="A36" s="29"/>
      <c r="B36" s="30"/>
      <c r="C36" s="30"/>
      <c r="D36" s="30"/>
      <c r="E36" s="147"/>
      <c r="F36" s="30"/>
      <c r="G36" s="30"/>
      <c r="H36" s="30">
        <f>SUM(H26:H35)</f>
        <v>91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"/>
    </row>
    <row r="37" spans="1:21" ht="15">
      <c r="A37" s="2"/>
      <c r="B37" s="1"/>
      <c r="C37" s="1"/>
      <c r="D37" s="1"/>
      <c r="E37" s="5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1"/>
    </row>
    <row r="38" spans="1:21" ht="45">
      <c r="A38" s="8" t="s">
        <v>3</v>
      </c>
      <c r="B38" s="9" t="s">
        <v>4</v>
      </c>
      <c r="C38" s="9" t="s">
        <v>5</v>
      </c>
      <c r="D38" s="8" t="s">
        <v>6</v>
      </c>
      <c r="E38" s="144" t="s">
        <v>7</v>
      </c>
      <c r="F38" s="9" t="s">
        <v>8</v>
      </c>
      <c r="G38" s="8" t="s">
        <v>9</v>
      </c>
      <c r="H38" s="8" t="s">
        <v>10</v>
      </c>
      <c r="I38" s="10" t="s">
        <v>11</v>
      </c>
      <c r="J38" s="10" t="s">
        <v>12</v>
      </c>
      <c r="K38" s="10" t="s">
        <v>13</v>
      </c>
      <c r="L38" s="10" t="s">
        <v>14</v>
      </c>
      <c r="M38" s="10" t="s">
        <v>15</v>
      </c>
      <c r="N38" s="10" t="s">
        <v>16</v>
      </c>
      <c r="O38" s="10" t="s">
        <v>17</v>
      </c>
      <c r="P38" s="10" t="s">
        <v>18</v>
      </c>
      <c r="Q38" s="10" t="s">
        <v>19</v>
      </c>
      <c r="R38" s="10" t="s">
        <v>20</v>
      </c>
      <c r="S38" s="8" t="s">
        <v>21</v>
      </c>
      <c r="T38" s="8" t="s">
        <v>22</v>
      </c>
      <c r="U38" s="1"/>
    </row>
    <row r="39" spans="1:21" ht="45">
      <c r="A39" s="12" t="s">
        <v>24</v>
      </c>
      <c r="B39" s="165" t="s">
        <v>142</v>
      </c>
      <c r="C39" s="168">
        <v>27161313</v>
      </c>
      <c r="D39" s="13" t="s">
        <v>143</v>
      </c>
      <c r="E39" s="146" t="s">
        <v>144</v>
      </c>
      <c r="F39" s="14" t="s">
        <v>145</v>
      </c>
      <c r="G39" s="14" t="s">
        <v>146</v>
      </c>
      <c r="H39" s="14">
        <v>16</v>
      </c>
      <c r="I39" s="14" t="s">
        <v>30</v>
      </c>
      <c r="J39" s="14" t="s">
        <v>31</v>
      </c>
      <c r="K39" s="14" t="s">
        <v>32</v>
      </c>
      <c r="L39" s="14" t="s">
        <v>147</v>
      </c>
      <c r="M39" s="15" t="s">
        <v>123</v>
      </c>
      <c r="N39" s="15" t="s">
        <v>148</v>
      </c>
      <c r="O39" s="15" t="s">
        <v>149</v>
      </c>
      <c r="P39" s="15" t="s">
        <v>150</v>
      </c>
      <c r="Q39" s="15" t="s">
        <v>151</v>
      </c>
      <c r="R39" s="14"/>
      <c r="S39" s="35">
        <v>0.61805555555555558</v>
      </c>
      <c r="T39" s="35">
        <v>0.68402777777777779</v>
      </c>
      <c r="U39" s="1"/>
    </row>
    <row r="40" spans="1:21" ht="45">
      <c r="A40" s="12" t="s">
        <v>38</v>
      </c>
      <c r="B40" s="166"/>
      <c r="C40" s="169"/>
      <c r="D40" s="13" t="s">
        <v>143</v>
      </c>
      <c r="E40" s="146" t="s">
        <v>152</v>
      </c>
      <c r="F40" s="14" t="s">
        <v>153</v>
      </c>
      <c r="G40" s="14" t="s">
        <v>154</v>
      </c>
      <c r="H40" s="15">
        <v>17</v>
      </c>
      <c r="I40" s="14" t="s">
        <v>83</v>
      </c>
      <c r="J40" s="14" t="s">
        <v>84</v>
      </c>
      <c r="K40" s="14" t="s">
        <v>37</v>
      </c>
      <c r="L40" s="14" t="s">
        <v>155</v>
      </c>
      <c r="M40" s="15" t="s">
        <v>111</v>
      </c>
      <c r="N40" s="15" t="s">
        <v>156</v>
      </c>
      <c r="O40" s="15" t="s">
        <v>157</v>
      </c>
      <c r="P40" s="15" t="s">
        <v>158</v>
      </c>
      <c r="Q40" s="15" t="s">
        <v>159</v>
      </c>
      <c r="R40" s="14"/>
      <c r="S40" s="35">
        <v>0.625</v>
      </c>
      <c r="T40" s="35">
        <v>0.69097222222222221</v>
      </c>
      <c r="U40" s="1"/>
    </row>
    <row r="41" spans="1:21" ht="30">
      <c r="A41" s="12" t="s">
        <v>49</v>
      </c>
      <c r="B41" s="166"/>
      <c r="C41" s="169"/>
      <c r="D41" s="13" t="s">
        <v>143</v>
      </c>
      <c r="E41" s="146" t="s">
        <v>160</v>
      </c>
      <c r="F41" s="14" t="s">
        <v>153</v>
      </c>
      <c r="G41" s="14" t="s">
        <v>154</v>
      </c>
      <c r="H41" s="19">
        <v>16</v>
      </c>
      <c r="I41" s="14" t="s">
        <v>97</v>
      </c>
      <c r="J41" s="14" t="s">
        <v>98</v>
      </c>
      <c r="K41" s="14" t="s">
        <v>99</v>
      </c>
      <c r="L41" s="14" t="s">
        <v>161</v>
      </c>
      <c r="M41" s="15" t="s">
        <v>137</v>
      </c>
      <c r="N41" s="15" t="s">
        <v>162</v>
      </c>
      <c r="O41" s="15" t="s">
        <v>151</v>
      </c>
      <c r="P41" s="15" t="s">
        <v>163</v>
      </c>
      <c r="Q41" s="15" t="s">
        <v>111</v>
      </c>
      <c r="R41" s="14"/>
      <c r="S41" s="35">
        <v>0.625</v>
      </c>
      <c r="T41" s="35">
        <v>0.69097222222222221</v>
      </c>
      <c r="U41" s="1"/>
    </row>
    <row r="42" spans="1:21" ht="30">
      <c r="A42" s="12" t="s">
        <v>60</v>
      </c>
      <c r="B42" s="166"/>
      <c r="C42" s="169"/>
      <c r="D42" s="13" t="s">
        <v>164</v>
      </c>
      <c r="E42" s="146" t="s">
        <v>165</v>
      </c>
      <c r="F42" s="14" t="s">
        <v>153</v>
      </c>
      <c r="G42" s="14" t="s">
        <v>154</v>
      </c>
      <c r="H42" s="15">
        <v>19</v>
      </c>
      <c r="I42" s="14" t="s">
        <v>97</v>
      </c>
      <c r="J42" s="14" t="s">
        <v>98</v>
      </c>
      <c r="K42" s="14" t="s">
        <v>99</v>
      </c>
      <c r="L42" s="14" t="s">
        <v>161</v>
      </c>
      <c r="M42" s="15" t="s">
        <v>166</v>
      </c>
      <c r="N42" s="15" t="s">
        <v>167</v>
      </c>
      <c r="O42" s="15" t="s">
        <v>168</v>
      </c>
      <c r="P42" s="15" t="s">
        <v>169</v>
      </c>
      <c r="Q42" s="15" t="s">
        <v>170</v>
      </c>
      <c r="R42" s="14"/>
      <c r="S42" s="35">
        <v>0.70138888888888884</v>
      </c>
      <c r="T42" s="35">
        <v>0.75</v>
      </c>
      <c r="U42" s="1"/>
    </row>
    <row r="43" spans="1:21" ht="30">
      <c r="A43" s="12" t="s">
        <v>67</v>
      </c>
      <c r="B43" s="166"/>
      <c r="C43" s="169"/>
      <c r="D43" s="20" t="s">
        <v>127</v>
      </c>
      <c r="E43" s="43" t="s">
        <v>171</v>
      </c>
      <c r="F43" s="20" t="s">
        <v>153</v>
      </c>
      <c r="G43" s="20" t="s">
        <v>154</v>
      </c>
      <c r="H43" s="22">
        <v>10</v>
      </c>
      <c r="I43" s="22">
        <v>16</v>
      </c>
      <c r="J43" s="22">
        <v>14</v>
      </c>
      <c r="K43" s="22">
        <v>11</v>
      </c>
      <c r="L43" s="22">
        <v>9</v>
      </c>
      <c r="M43" s="24">
        <v>13</v>
      </c>
      <c r="N43" s="24">
        <v>10</v>
      </c>
      <c r="O43" s="24">
        <v>10</v>
      </c>
      <c r="P43" s="24">
        <v>7</v>
      </c>
      <c r="Q43" s="24">
        <v>12</v>
      </c>
      <c r="R43" s="22"/>
      <c r="S43" s="28">
        <v>0.375</v>
      </c>
      <c r="T43" s="20" t="s">
        <v>172</v>
      </c>
      <c r="U43" s="1"/>
    </row>
    <row r="44" spans="1:21" ht="30">
      <c r="A44" s="12" t="s">
        <v>75</v>
      </c>
      <c r="B44" s="166"/>
      <c r="C44" s="169"/>
      <c r="D44" s="20" t="s">
        <v>127</v>
      </c>
      <c r="E44" s="43" t="s">
        <v>173</v>
      </c>
      <c r="F44" s="20" t="s">
        <v>153</v>
      </c>
      <c r="G44" s="20" t="s">
        <v>154</v>
      </c>
      <c r="H44" s="22">
        <v>10</v>
      </c>
      <c r="I44" s="22">
        <v>23</v>
      </c>
      <c r="J44" s="22">
        <v>28</v>
      </c>
      <c r="K44" s="22">
        <v>25</v>
      </c>
      <c r="L44" s="22">
        <v>16</v>
      </c>
      <c r="M44" s="24">
        <v>27</v>
      </c>
      <c r="N44" s="24">
        <v>24</v>
      </c>
      <c r="O44" s="24">
        <v>24</v>
      </c>
      <c r="P44" s="24">
        <v>21</v>
      </c>
      <c r="Q44" s="24">
        <v>19</v>
      </c>
      <c r="R44" s="22"/>
      <c r="S44" s="28">
        <v>0.375</v>
      </c>
      <c r="T44" s="28">
        <v>0.6875</v>
      </c>
      <c r="U44" s="1"/>
    </row>
    <row r="45" spans="1:21" ht="45">
      <c r="A45" s="12" t="s">
        <v>80</v>
      </c>
      <c r="B45" s="166"/>
      <c r="C45" s="169"/>
      <c r="D45" s="41" t="s">
        <v>174</v>
      </c>
      <c r="E45" s="148"/>
      <c r="F45" s="41" t="s">
        <v>153</v>
      </c>
      <c r="G45" s="41" t="s">
        <v>154</v>
      </c>
      <c r="H45" s="41"/>
      <c r="I45" s="41" t="s">
        <v>48</v>
      </c>
      <c r="J45" s="41" t="s">
        <v>46</v>
      </c>
      <c r="K45" s="41" t="s">
        <v>32</v>
      </c>
      <c r="L45" s="41" t="s">
        <v>147</v>
      </c>
      <c r="M45" s="41"/>
      <c r="N45" s="41"/>
      <c r="O45" s="41"/>
      <c r="P45" s="41"/>
      <c r="Q45" s="41"/>
      <c r="R45" s="41"/>
      <c r="S45" s="42">
        <v>0.70833333333333337</v>
      </c>
      <c r="T45" s="42">
        <v>0.77083333333333337</v>
      </c>
      <c r="U45" s="1"/>
    </row>
    <row r="46" spans="1:21" ht="30">
      <c r="A46" s="12" t="s">
        <v>89</v>
      </c>
      <c r="B46" s="166"/>
      <c r="C46" s="169"/>
      <c r="D46" s="20" t="s">
        <v>175</v>
      </c>
      <c r="E46" s="43"/>
      <c r="F46" s="20" t="s">
        <v>176</v>
      </c>
      <c r="G46" s="20" t="s">
        <v>177</v>
      </c>
      <c r="H46" s="20"/>
      <c r="I46" s="43"/>
      <c r="J46" s="43"/>
      <c r="K46" s="43"/>
      <c r="L46" s="43"/>
      <c r="M46" s="20"/>
      <c r="N46" s="20"/>
      <c r="O46" s="20"/>
      <c r="P46" s="20"/>
      <c r="Q46" s="20"/>
      <c r="R46" s="20"/>
      <c r="S46" s="28"/>
      <c r="T46" s="28"/>
      <c r="U46" s="1"/>
    </row>
    <row r="47" spans="1:21" ht="15">
      <c r="A47" s="12" t="s">
        <v>90</v>
      </c>
      <c r="B47" s="166"/>
      <c r="C47" s="169"/>
      <c r="D47" s="20"/>
      <c r="E47" s="43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8"/>
      <c r="T47" s="28"/>
      <c r="U47" s="1"/>
    </row>
    <row r="48" spans="1:21" ht="15">
      <c r="A48" s="12" t="s">
        <v>91</v>
      </c>
      <c r="B48" s="167"/>
      <c r="C48" s="170"/>
      <c r="D48" s="20"/>
      <c r="E48" s="43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8"/>
      <c r="T48" s="28"/>
      <c r="U48" s="1"/>
    </row>
    <row r="49" spans="1:21" ht="15">
      <c r="A49" s="29"/>
      <c r="B49" s="30"/>
      <c r="C49" s="30"/>
      <c r="D49" s="30"/>
      <c r="E49" s="147"/>
      <c r="F49" s="30"/>
      <c r="G49" s="30"/>
      <c r="H49" s="30">
        <f>SUM(H39:H48)</f>
        <v>88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"/>
    </row>
    <row r="50" spans="1:21" ht="15">
      <c r="A50" s="2"/>
      <c r="B50" s="1"/>
      <c r="C50" s="1"/>
      <c r="D50" s="1"/>
      <c r="E50" s="5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1"/>
    </row>
    <row r="51" spans="1:21" ht="45">
      <c r="A51" s="8" t="s">
        <v>3</v>
      </c>
      <c r="B51" s="9" t="s">
        <v>4</v>
      </c>
      <c r="C51" s="9" t="s">
        <v>5</v>
      </c>
      <c r="D51" s="8" t="s">
        <v>6</v>
      </c>
      <c r="E51" s="144" t="s">
        <v>7</v>
      </c>
      <c r="F51" s="9" t="s">
        <v>8</v>
      </c>
      <c r="G51" s="8" t="s">
        <v>9</v>
      </c>
      <c r="H51" s="8" t="s">
        <v>10</v>
      </c>
      <c r="I51" s="10" t="s">
        <v>11</v>
      </c>
      <c r="J51" s="10" t="s">
        <v>12</v>
      </c>
      <c r="K51" s="10" t="s">
        <v>13</v>
      </c>
      <c r="L51" s="10" t="s">
        <v>14</v>
      </c>
      <c r="M51" s="10" t="s">
        <v>15</v>
      </c>
      <c r="N51" s="10" t="s">
        <v>16</v>
      </c>
      <c r="O51" s="10" t="s">
        <v>17</v>
      </c>
      <c r="P51" s="10" t="s">
        <v>18</v>
      </c>
      <c r="Q51" s="10" t="s">
        <v>19</v>
      </c>
      <c r="R51" s="10" t="s">
        <v>20</v>
      </c>
      <c r="S51" s="8" t="s">
        <v>21</v>
      </c>
      <c r="T51" s="8" t="s">
        <v>22</v>
      </c>
      <c r="U51" s="1"/>
    </row>
    <row r="52" spans="1:21" ht="45">
      <c r="A52" s="12" t="s">
        <v>24</v>
      </c>
      <c r="B52" s="165" t="s">
        <v>178</v>
      </c>
      <c r="C52" s="168">
        <v>28194665</v>
      </c>
      <c r="D52" s="13" t="s">
        <v>26</v>
      </c>
      <c r="E52" s="146"/>
      <c r="F52" s="15" t="s">
        <v>179</v>
      </c>
      <c r="G52" s="14" t="s">
        <v>180</v>
      </c>
      <c r="H52" s="19">
        <v>15</v>
      </c>
      <c r="I52" s="14" t="s">
        <v>83</v>
      </c>
      <c r="J52" s="14" t="s">
        <v>181</v>
      </c>
      <c r="K52" s="14" t="s">
        <v>37</v>
      </c>
      <c r="L52" s="14" t="s">
        <v>35</v>
      </c>
      <c r="M52" s="15" t="s">
        <v>182</v>
      </c>
      <c r="N52" s="15" t="s">
        <v>86</v>
      </c>
      <c r="O52" s="15" t="s">
        <v>47</v>
      </c>
      <c r="P52" s="15" t="s">
        <v>43</v>
      </c>
      <c r="Q52" s="15" t="s">
        <v>87</v>
      </c>
      <c r="R52" s="14"/>
      <c r="S52" s="35">
        <v>0.5625</v>
      </c>
      <c r="T52" s="35">
        <v>0.625</v>
      </c>
      <c r="U52" s="1"/>
    </row>
    <row r="53" spans="1:21" ht="30">
      <c r="A53" s="12" t="s">
        <v>38</v>
      </c>
      <c r="B53" s="166"/>
      <c r="C53" s="169"/>
      <c r="D53" s="13" t="s">
        <v>93</v>
      </c>
      <c r="E53" s="146"/>
      <c r="F53" s="15" t="s">
        <v>179</v>
      </c>
      <c r="G53" s="14" t="s">
        <v>180</v>
      </c>
      <c r="H53" s="15">
        <v>16</v>
      </c>
      <c r="I53" s="14" t="s">
        <v>83</v>
      </c>
      <c r="J53" s="14" t="s">
        <v>181</v>
      </c>
      <c r="K53" s="14" t="s">
        <v>183</v>
      </c>
      <c r="L53" s="14" t="s">
        <v>35</v>
      </c>
      <c r="M53" s="15" t="s">
        <v>182</v>
      </c>
      <c r="N53" s="15" t="s">
        <v>86</v>
      </c>
      <c r="O53" s="15" t="s">
        <v>47</v>
      </c>
      <c r="P53" s="15" t="s">
        <v>43</v>
      </c>
      <c r="Q53" s="15" t="s">
        <v>87</v>
      </c>
      <c r="R53" s="14"/>
      <c r="S53" s="35">
        <v>0.63541666666666663</v>
      </c>
      <c r="T53" s="35">
        <v>0.69791666666666663</v>
      </c>
      <c r="U53" s="1"/>
    </row>
    <row r="54" spans="1:21" ht="30">
      <c r="A54" s="12" t="s">
        <v>49</v>
      </c>
      <c r="B54" s="166"/>
      <c r="C54" s="169"/>
      <c r="D54" s="20" t="s">
        <v>127</v>
      </c>
      <c r="E54" s="43" t="s">
        <v>184</v>
      </c>
      <c r="F54" s="20" t="s">
        <v>185</v>
      </c>
      <c r="G54" s="20" t="s">
        <v>186</v>
      </c>
      <c r="H54" s="22">
        <v>14</v>
      </c>
      <c r="I54" s="22" t="s">
        <v>187</v>
      </c>
      <c r="J54" s="22" t="s">
        <v>188</v>
      </c>
      <c r="K54" s="22" t="s">
        <v>189</v>
      </c>
      <c r="L54" s="22" t="s">
        <v>189</v>
      </c>
      <c r="M54" s="24" t="s">
        <v>190</v>
      </c>
      <c r="N54" s="24" t="s">
        <v>191</v>
      </c>
      <c r="O54" s="24" t="s">
        <v>191</v>
      </c>
      <c r="P54" s="24" t="s">
        <v>188</v>
      </c>
      <c r="Q54" s="24" t="s">
        <v>191</v>
      </c>
      <c r="R54" s="22"/>
      <c r="S54" s="37">
        <v>0.33333333333333331</v>
      </c>
      <c r="T54" s="28">
        <v>0.66666666666666663</v>
      </c>
      <c r="U54" s="1"/>
    </row>
    <row r="55" spans="1:21" ht="30">
      <c r="A55" s="12" t="s">
        <v>60</v>
      </c>
      <c r="B55" s="166"/>
      <c r="C55" s="169"/>
      <c r="D55" s="20" t="s">
        <v>127</v>
      </c>
      <c r="E55" s="43" t="s">
        <v>192</v>
      </c>
      <c r="F55" s="20" t="s">
        <v>185</v>
      </c>
      <c r="G55" s="20" t="s">
        <v>186</v>
      </c>
      <c r="H55" s="22">
        <v>14</v>
      </c>
      <c r="I55" s="22" t="s">
        <v>193</v>
      </c>
      <c r="J55" s="22" t="s">
        <v>194</v>
      </c>
      <c r="K55" s="22" t="s">
        <v>195</v>
      </c>
      <c r="L55" s="22" t="s">
        <v>196</v>
      </c>
      <c r="M55" s="24" t="s">
        <v>197</v>
      </c>
      <c r="N55" s="24" t="s">
        <v>198</v>
      </c>
      <c r="O55" s="24" t="s">
        <v>198</v>
      </c>
      <c r="P55" s="24" t="s">
        <v>196</v>
      </c>
      <c r="Q55" s="24" t="s">
        <v>199</v>
      </c>
      <c r="R55" s="22"/>
      <c r="S55" s="37">
        <v>0.33333333333333331</v>
      </c>
      <c r="T55" s="28">
        <v>0.66666666666666663</v>
      </c>
      <c r="U55" s="1"/>
    </row>
    <row r="56" spans="1:21" ht="30">
      <c r="A56" s="12" t="s">
        <v>67</v>
      </c>
      <c r="B56" s="166"/>
      <c r="C56" s="169"/>
      <c r="D56" s="20" t="s">
        <v>175</v>
      </c>
      <c r="E56" s="43"/>
      <c r="F56" s="20" t="s">
        <v>176</v>
      </c>
      <c r="G56" s="20" t="s">
        <v>177</v>
      </c>
      <c r="H56" s="22"/>
      <c r="I56" s="22"/>
      <c r="J56" s="22"/>
      <c r="K56" s="22"/>
      <c r="L56" s="22"/>
      <c r="M56" s="24"/>
      <c r="N56" s="22"/>
      <c r="O56" s="22"/>
      <c r="P56" s="22"/>
      <c r="Q56" s="22"/>
      <c r="R56" s="22"/>
      <c r="S56" s="37"/>
      <c r="T56" s="28"/>
      <c r="U56" s="1"/>
    </row>
    <row r="57" spans="1:21" ht="30">
      <c r="A57" s="12" t="s">
        <v>75</v>
      </c>
      <c r="B57" s="166"/>
      <c r="C57" s="169"/>
      <c r="D57" s="20" t="s">
        <v>127</v>
      </c>
      <c r="E57" s="43" t="s">
        <v>200</v>
      </c>
      <c r="F57" s="20" t="s">
        <v>185</v>
      </c>
      <c r="G57" s="20" t="s">
        <v>186</v>
      </c>
      <c r="H57" s="22">
        <v>14</v>
      </c>
      <c r="I57" s="22" t="s">
        <v>201</v>
      </c>
      <c r="J57" s="22" t="s">
        <v>202</v>
      </c>
      <c r="K57" s="22" t="s">
        <v>187</v>
      </c>
      <c r="L57" s="22" t="s">
        <v>203</v>
      </c>
      <c r="M57" s="24" t="s">
        <v>204</v>
      </c>
      <c r="N57" s="24" t="s">
        <v>199</v>
      </c>
      <c r="O57" s="24" t="s">
        <v>199</v>
      </c>
      <c r="P57" s="24" t="s">
        <v>202</v>
      </c>
      <c r="Q57" s="24" t="s">
        <v>202</v>
      </c>
      <c r="R57" s="22"/>
      <c r="S57" s="37">
        <v>0.33333333333333331</v>
      </c>
      <c r="T57" s="28">
        <v>0.66666666666666663</v>
      </c>
      <c r="U57" s="1"/>
    </row>
    <row r="58" spans="1:21" ht="30">
      <c r="A58" s="12" t="s">
        <v>80</v>
      </c>
      <c r="B58" s="166"/>
      <c r="C58" s="169"/>
      <c r="D58" s="20" t="s">
        <v>127</v>
      </c>
      <c r="E58" s="43" t="s">
        <v>205</v>
      </c>
      <c r="F58" s="20" t="s">
        <v>185</v>
      </c>
      <c r="G58" s="20" t="s">
        <v>186</v>
      </c>
      <c r="H58" s="22">
        <v>14</v>
      </c>
      <c r="I58" s="22" t="s">
        <v>206</v>
      </c>
      <c r="J58" s="22" t="s">
        <v>197</v>
      </c>
      <c r="K58" s="22" t="s">
        <v>204</v>
      </c>
      <c r="L58" s="22" t="s">
        <v>193</v>
      </c>
      <c r="M58" s="24" t="s">
        <v>207</v>
      </c>
      <c r="N58" s="24" t="s">
        <v>208</v>
      </c>
      <c r="O58" s="24" t="s">
        <v>209</v>
      </c>
      <c r="P58" s="24" t="s">
        <v>210</v>
      </c>
      <c r="Q58" s="24" t="s">
        <v>211</v>
      </c>
      <c r="R58" s="22"/>
      <c r="S58" s="37">
        <v>0.33333333333333331</v>
      </c>
      <c r="T58" s="28">
        <v>0.66666666666666663</v>
      </c>
      <c r="U58" s="1"/>
    </row>
    <row r="59" spans="1:21" ht="30">
      <c r="A59" s="12" t="s">
        <v>89</v>
      </c>
      <c r="B59" s="166"/>
      <c r="C59" s="169"/>
      <c r="D59" s="20" t="s">
        <v>127</v>
      </c>
      <c r="E59" s="43" t="s">
        <v>212</v>
      </c>
      <c r="F59" s="20" t="s">
        <v>185</v>
      </c>
      <c r="G59" s="20" t="s">
        <v>186</v>
      </c>
      <c r="H59" s="44">
        <v>17</v>
      </c>
      <c r="I59" s="22" t="s">
        <v>213</v>
      </c>
      <c r="J59" s="22" t="s">
        <v>210</v>
      </c>
      <c r="K59" s="22" t="s">
        <v>214</v>
      </c>
      <c r="L59" s="22" t="s">
        <v>214</v>
      </c>
      <c r="M59" s="24" t="s">
        <v>215</v>
      </c>
      <c r="N59" s="24" t="s">
        <v>216</v>
      </c>
      <c r="O59" s="24" t="s">
        <v>201</v>
      </c>
      <c r="P59" s="24" t="s">
        <v>217</v>
      </c>
      <c r="Q59" s="24" t="s">
        <v>218</v>
      </c>
      <c r="R59" s="22"/>
      <c r="S59" s="37">
        <v>0.33333333333333331</v>
      </c>
      <c r="T59" s="28">
        <v>0.66666666666666663</v>
      </c>
      <c r="U59" s="1"/>
    </row>
    <row r="60" spans="1:21" ht="30">
      <c r="A60" s="12" t="s">
        <v>90</v>
      </c>
      <c r="B60" s="166"/>
      <c r="C60" s="169"/>
      <c r="D60" s="41" t="s">
        <v>174</v>
      </c>
      <c r="E60" s="148"/>
      <c r="F60" s="45" t="s">
        <v>179</v>
      </c>
      <c r="G60" s="41" t="s">
        <v>180</v>
      </c>
      <c r="H60" s="41"/>
      <c r="I60" s="41" t="s">
        <v>83</v>
      </c>
      <c r="J60" s="41" t="s">
        <v>219</v>
      </c>
      <c r="K60" s="41" t="s">
        <v>183</v>
      </c>
      <c r="L60" s="41" t="s">
        <v>35</v>
      </c>
      <c r="M60" s="45" t="s">
        <v>182</v>
      </c>
      <c r="N60" s="45" t="s">
        <v>86</v>
      </c>
      <c r="O60" s="45" t="s">
        <v>47</v>
      </c>
      <c r="P60" s="45" t="s">
        <v>43</v>
      </c>
      <c r="Q60" s="45" t="s">
        <v>87</v>
      </c>
      <c r="R60" s="41"/>
      <c r="S60" s="42">
        <v>0.70833333333333337</v>
      </c>
      <c r="T60" s="42">
        <v>0.77083333333333337</v>
      </c>
      <c r="U60" s="1"/>
    </row>
    <row r="61" spans="1:21" ht="15">
      <c r="A61" s="12" t="s">
        <v>91</v>
      </c>
      <c r="B61" s="167"/>
      <c r="C61" s="170"/>
      <c r="D61" s="20"/>
      <c r="E61" s="43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"/>
    </row>
    <row r="62" spans="1:21" ht="15">
      <c r="A62" s="29"/>
      <c r="B62" s="30"/>
      <c r="C62" s="30"/>
      <c r="D62" s="30"/>
      <c r="E62" s="147"/>
      <c r="F62" s="30"/>
      <c r="G62" s="30"/>
      <c r="H62" s="30">
        <f>SUM(H52:H60)</f>
        <v>104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1"/>
    </row>
    <row r="63" spans="1:21" ht="15">
      <c r="A63" s="2"/>
      <c r="B63" s="1"/>
      <c r="C63" s="1"/>
      <c r="D63" s="1"/>
      <c r="E63" s="5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1"/>
    </row>
    <row r="64" spans="1:21" ht="45">
      <c r="A64" s="8" t="s">
        <v>3</v>
      </c>
      <c r="B64" s="9" t="s">
        <v>4</v>
      </c>
      <c r="C64" s="9" t="s">
        <v>5</v>
      </c>
      <c r="D64" s="8" t="s">
        <v>6</v>
      </c>
      <c r="E64" s="144" t="s">
        <v>7</v>
      </c>
      <c r="F64" s="9" t="s">
        <v>8</v>
      </c>
      <c r="G64" s="8" t="s">
        <v>9</v>
      </c>
      <c r="H64" s="8" t="s">
        <v>10</v>
      </c>
      <c r="I64" s="10" t="s">
        <v>11</v>
      </c>
      <c r="J64" s="10" t="s">
        <v>12</v>
      </c>
      <c r="K64" s="10" t="s">
        <v>13</v>
      </c>
      <c r="L64" s="10" t="s">
        <v>14</v>
      </c>
      <c r="M64" s="10" t="s">
        <v>15</v>
      </c>
      <c r="N64" s="10" t="s">
        <v>16</v>
      </c>
      <c r="O64" s="10" t="s">
        <v>17</v>
      </c>
      <c r="P64" s="10" t="s">
        <v>18</v>
      </c>
      <c r="Q64" s="10" t="s">
        <v>19</v>
      </c>
      <c r="R64" s="10" t="s">
        <v>20</v>
      </c>
      <c r="S64" s="8" t="s">
        <v>21</v>
      </c>
      <c r="T64" s="8" t="s">
        <v>22</v>
      </c>
      <c r="U64" s="1"/>
    </row>
    <row r="65" spans="1:21" ht="30">
      <c r="A65" s="12" t="s">
        <v>24</v>
      </c>
      <c r="B65" s="165" t="s">
        <v>220</v>
      </c>
      <c r="C65" s="168">
        <v>22450115</v>
      </c>
      <c r="D65" s="13" t="s">
        <v>221</v>
      </c>
      <c r="E65" s="146" t="s">
        <v>222</v>
      </c>
      <c r="F65" s="14" t="s">
        <v>223</v>
      </c>
      <c r="G65" s="14" t="s">
        <v>224</v>
      </c>
      <c r="H65" s="27">
        <v>10</v>
      </c>
      <c r="I65" s="14" t="s">
        <v>119</v>
      </c>
      <c r="J65" s="14" t="s">
        <v>225</v>
      </c>
      <c r="K65" s="14" t="s">
        <v>31</v>
      </c>
      <c r="L65" s="14" t="s">
        <v>226</v>
      </c>
      <c r="M65" s="31" t="s">
        <v>30</v>
      </c>
      <c r="N65" s="31" t="s">
        <v>99</v>
      </c>
      <c r="O65" s="31" t="s">
        <v>227</v>
      </c>
      <c r="P65" s="31" t="s">
        <v>228</v>
      </c>
      <c r="Q65" s="31" t="s">
        <v>229</v>
      </c>
      <c r="R65" s="173" t="s">
        <v>230</v>
      </c>
      <c r="S65" s="35">
        <v>0.625</v>
      </c>
      <c r="T65" s="35">
        <v>0.6875</v>
      </c>
      <c r="U65" s="1"/>
    </row>
    <row r="66" spans="1:21" ht="45">
      <c r="A66" s="12" t="s">
        <v>38</v>
      </c>
      <c r="B66" s="166"/>
      <c r="C66" s="169"/>
      <c r="D66" s="13" t="s">
        <v>93</v>
      </c>
      <c r="E66" s="146" t="s">
        <v>231</v>
      </c>
      <c r="F66" s="14" t="s">
        <v>232</v>
      </c>
      <c r="G66" s="14" t="s">
        <v>233</v>
      </c>
      <c r="H66" s="15">
        <v>15</v>
      </c>
      <c r="I66" s="14" t="s">
        <v>119</v>
      </c>
      <c r="J66" s="14" t="s">
        <v>31</v>
      </c>
      <c r="K66" s="14" t="s">
        <v>32</v>
      </c>
      <c r="L66" s="14" t="s">
        <v>234</v>
      </c>
      <c r="M66" s="31" t="s">
        <v>235</v>
      </c>
      <c r="N66" s="31" t="s">
        <v>35</v>
      </c>
      <c r="O66" s="31" t="s">
        <v>236</v>
      </c>
      <c r="P66" s="31" t="s">
        <v>237</v>
      </c>
      <c r="Q66" s="31" t="s">
        <v>238</v>
      </c>
      <c r="R66" s="169"/>
      <c r="S66" s="40">
        <v>0.64583333333333337</v>
      </c>
      <c r="T66" s="35">
        <v>0.70833333333333337</v>
      </c>
      <c r="U66" s="1"/>
    </row>
    <row r="67" spans="1:21" ht="30">
      <c r="A67" s="12" t="s">
        <v>49</v>
      </c>
      <c r="B67" s="166"/>
      <c r="C67" s="169"/>
      <c r="D67" s="13" t="s">
        <v>93</v>
      </c>
      <c r="E67" s="146" t="s">
        <v>239</v>
      </c>
      <c r="F67" s="14" t="s">
        <v>232</v>
      </c>
      <c r="G67" s="14" t="s">
        <v>233</v>
      </c>
      <c r="H67" s="27">
        <v>12</v>
      </c>
      <c r="I67" s="14" t="s">
        <v>83</v>
      </c>
      <c r="J67" s="14" t="s">
        <v>98</v>
      </c>
      <c r="K67" s="14" t="s">
        <v>99</v>
      </c>
      <c r="L67" s="14" t="s">
        <v>100</v>
      </c>
      <c r="M67" s="31" t="s">
        <v>240</v>
      </c>
      <c r="N67" s="31" t="s">
        <v>183</v>
      </c>
      <c r="O67" s="31" t="s">
        <v>241</v>
      </c>
      <c r="P67" s="31" t="s">
        <v>242</v>
      </c>
      <c r="Q67" s="31" t="s">
        <v>243</v>
      </c>
      <c r="R67" s="170"/>
      <c r="S67" s="35">
        <v>0.64583333333333337</v>
      </c>
      <c r="T67" s="35">
        <v>0.70833333333333337</v>
      </c>
      <c r="U67" s="1"/>
    </row>
    <row r="68" spans="1:21" ht="30">
      <c r="A68" s="12" t="s">
        <v>60</v>
      </c>
      <c r="B68" s="166"/>
      <c r="C68" s="169"/>
      <c r="D68" s="20" t="s">
        <v>50</v>
      </c>
      <c r="E68" s="43" t="s">
        <v>244</v>
      </c>
      <c r="F68" s="20" t="s">
        <v>185</v>
      </c>
      <c r="G68" s="20" t="s">
        <v>245</v>
      </c>
      <c r="H68" s="21">
        <v>15</v>
      </c>
      <c r="I68" s="20" t="s">
        <v>208</v>
      </c>
      <c r="J68" s="20" t="s">
        <v>202</v>
      </c>
      <c r="K68" s="20" t="s">
        <v>203</v>
      </c>
      <c r="L68" s="20" t="s">
        <v>196</v>
      </c>
      <c r="M68" s="23" t="s">
        <v>197</v>
      </c>
      <c r="N68" s="23" t="s">
        <v>198</v>
      </c>
      <c r="O68" s="23" t="s">
        <v>198</v>
      </c>
      <c r="P68" s="23" t="s">
        <v>188</v>
      </c>
      <c r="Q68" s="23" t="s">
        <v>199</v>
      </c>
      <c r="R68" s="168" t="s">
        <v>246</v>
      </c>
      <c r="S68" s="28">
        <v>0.35416666666666669</v>
      </c>
      <c r="T68" s="46">
        <v>0.63888888888888884</v>
      </c>
      <c r="U68" s="1"/>
    </row>
    <row r="69" spans="1:21" ht="30">
      <c r="A69" s="12" t="s">
        <v>67</v>
      </c>
      <c r="B69" s="166"/>
      <c r="C69" s="169"/>
      <c r="D69" s="20" t="s">
        <v>50</v>
      </c>
      <c r="E69" s="43" t="s">
        <v>247</v>
      </c>
      <c r="F69" s="20" t="s">
        <v>185</v>
      </c>
      <c r="G69" s="20" t="s">
        <v>245</v>
      </c>
      <c r="H69" s="20">
        <v>12</v>
      </c>
      <c r="I69" s="20" t="s">
        <v>187</v>
      </c>
      <c r="J69" s="20" t="s">
        <v>197</v>
      </c>
      <c r="K69" s="20" t="s">
        <v>199</v>
      </c>
      <c r="L69" s="20" t="s">
        <v>198</v>
      </c>
      <c r="M69" s="23" t="s">
        <v>210</v>
      </c>
      <c r="N69" s="23" t="s">
        <v>203</v>
      </c>
      <c r="O69" s="23" t="s">
        <v>203</v>
      </c>
      <c r="P69" s="23" t="s">
        <v>248</v>
      </c>
      <c r="Q69" s="23" t="s">
        <v>190</v>
      </c>
      <c r="R69" s="169"/>
      <c r="S69" s="28">
        <v>0.35416666666666669</v>
      </c>
      <c r="T69" s="28">
        <v>0.63888888888888884</v>
      </c>
      <c r="U69" s="1"/>
    </row>
    <row r="70" spans="1:21" ht="30">
      <c r="A70" s="12" t="s">
        <v>75</v>
      </c>
      <c r="B70" s="166"/>
      <c r="C70" s="169"/>
      <c r="D70" s="20" t="s">
        <v>50</v>
      </c>
      <c r="E70" s="43" t="s">
        <v>249</v>
      </c>
      <c r="F70" s="20" t="s">
        <v>185</v>
      </c>
      <c r="G70" s="20" t="s">
        <v>245</v>
      </c>
      <c r="H70" s="21">
        <v>12</v>
      </c>
      <c r="I70" s="20" t="s">
        <v>216</v>
      </c>
      <c r="J70" s="20" t="s">
        <v>210</v>
      </c>
      <c r="K70" s="20" t="s">
        <v>190</v>
      </c>
      <c r="L70" s="20" t="s">
        <v>203</v>
      </c>
      <c r="M70" s="23" t="s">
        <v>204</v>
      </c>
      <c r="N70" s="23" t="s">
        <v>199</v>
      </c>
      <c r="O70" s="23" t="s">
        <v>199</v>
      </c>
      <c r="P70" s="23" t="s">
        <v>248</v>
      </c>
      <c r="Q70" s="23" t="s">
        <v>202</v>
      </c>
      <c r="R70" s="169"/>
      <c r="S70" s="28">
        <v>0.35416666666666669</v>
      </c>
      <c r="T70" s="28">
        <v>0.63888888888888884</v>
      </c>
      <c r="U70" s="1"/>
    </row>
    <row r="71" spans="1:21" ht="30">
      <c r="A71" s="12" t="s">
        <v>80</v>
      </c>
      <c r="B71" s="166"/>
      <c r="C71" s="169"/>
      <c r="D71" s="20" t="s">
        <v>50</v>
      </c>
      <c r="E71" s="43" t="s">
        <v>250</v>
      </c>
      <c r="F71" s="20" t="s">
        <v>185</v>
      </c>
      <c r="G71" s="20" t="s">
        <v>245</v>
      </c>
      <c r="H71" s="21">
        <v>10</v>
      </c>
      <c r="I71" s="20" t="s">
        <v>214</v>
      </c>
      <c r="J71" s="20" t="s">
        <v>208</v>
      </c>
      <c r="K71" s="20" t="s">
        <v>187</v>
      </c>
      <c r="L71" s="20" t="s">
        <v>199</v>
      </c>
      <c r="M71" s="23" t="s">
        <v>218</v>
      </c>
      <c r="N71" s="23" t="s">
        <v>190</v>
      </c>
      <c r="O71" s="23" t="s">
        <v>208</v>
      </c>
      <c r="P71" s="23" t="s">
        <v>202</v>
      </c>
      <c r="Q71" s="23" t="s">
        <v>216</v>
      </c>
      <c r="R71" s="169"/>
      <c r="S71" s="28">
        <v>0.35416666666666669</v>
      </c>
      <c r="T71" s="28">
        <v>0.63888888888888884</v>
      </c>
      <c r="U71" s="1"/>
    </row>
    <row r="72" spans="1:21" ht="30">
      <c r="A72" s="12" t="s">
        <v>89</v>
      </c>
      <c r="B72" s="166"/>
      <c r="C72" s="169"/>
      <c r="D72" s="20" t="s">
        <v>50</v>
      </c>
      <c r="E72" s="43" t="s">
        <v>251</v>
      </c>
      <c r="F72" s="20" t="s">
        <v>185</v>
      </c>
      <c r="G72" s="20" t="s">
        <v>245</v>
      </c>
      <c r="H72" s="21">
        <v>14</v>
      </c>
      <c r="I72" s="20" t="s">
        <v>45</v>
      </c>
      <c r="J72" s="20" t="s">
        <v>252</v>
      </c>
      <c r="K72" s="20" t="s">
        <v>216</v>
      </c>
      <c r="L72" s="20" t="s">
        <v>208</v>
      </c>
      <c r="M72" s="23" t="s">
        <v>207</v>
      </c>
      <c r="N72" s="23" t="s">
        <v>187</v>
      </c>
      <c r="O72" s="23" t="s">
        <v>216</v>
      </c>
      <c r="P72" s="23" t="s">
        <v>210</v>
      </c>
      <c r="Q72" s="23" t="s">
        <v>218</v>
      </c>
      <c r="R72" s="169"/>
      <c r="S72" s="28">
        <v>0.35416666666666669</v>
      </c>
      <c r="T72" s="28">
        <v>0.63888888888888884</v>
      </c>
      <c r="U72" s="1"/>
    </row>
    <row r="73" spans="1:21" ht="30">
      <c r="A73" s="12" t="s">
        <v>90</v>
      </c>
      <c r="B73" s="166"/>
      <c r="C73" s="169"/>
      <c r="D73" s="20" t="s">
        <v>175</v>
      </c>
      <c r="E73" s="43"/>
      <c r="F73" s="20" t="s">
        <v>176</v>
      </c>
      <c r="G73" s="20" t="s">
        <v>177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170"/>
      <c r="S73" s="28"/>
      <c r="T73" s="28"/>
      <c r="U73" s="1"/>
    </row>
    <row r="74" spans="1:21" ht="15">
      <c r="A74" s="12" t="s">
        <v>91</v>
      </c>
      <c r="B74" s="167"/>
      <c r="C74" s="170"/>
      <c r="D74" s="20" t="s">
        <v>141</v>
      </c>
      <c r="E74" s="43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8"/>
      <c r="T74" s="28"/>
      <c r="U74" s="1"/>
    </row>
    <row r="75" spans="1:21" ht="15">
      <c r="A75" s="29"/>
      <c r="B75" s="30"/>
      <c r="C75" s="30"/>
      <c r="D75" s="30"/>
      <c r="E75" s="147"/>
      <c r="F75" s="30"/>
      <c r="G75" s="30"/>
      <c r="H75" s="30">
        <f>SUM(H65:H74)</f>
        <v>100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1"/>
    </row>
    <row r="76" spans="1:21" ht="15">
      <c r="A76" s="2"/>
      <c r="B76" s="1"/>
      <c r="C76" s="1"/>
      <c r="D76" s="1"/>
      <c r="E76" s="5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1"/>
    </row>
    <row r="77" spans="1:21" ht="45">
      <c r="A77" s="8" t="s">
        <v>3</v>
      </c>
      <c r="B77" s="9" t="s">
        <v>4</v>
      </c>
      <c r="C77" s="9" t="s">
        <v>5</v>
      </c>
      <c r="D77" s="8" t="s">
        <v>6</v>
      </c>
      <c r="E77" s="144" t="s">
        <v>7</v>
      </c>
      <c r="F77" s="9" t="s">
        <v>8</v>
      </c>
      <c r="G77" s="8" t="s">
        <v>9</v>
      </c>
      <c r="H77" s="8" t="s">
        <v>10</v>
      </c>
      <c r="I77" s="10" t="s">
        <v>11</v>
      </c>
      <c r="J77" s="10" t="s">
        <v>12</v>
      </c>
      <c r="K77" s="10" t="s">
        <v>13</v>
      </c>
      <c r="L77" s="10" t="s">
        <v>14</v>
      </c>
      <c r="M77" s="10" t="s">
        <v>15</v>
      </c>
      <c r="N77" s="10" t="s">
        <v>16</v>
      </c>
      <c r="O77" s="10" t="s">
        <v>17</v>
      </c>
      <c r="P77" s="10" t="s">
        <v>18</v>
      </c>
      <c r="Q77" s="10" t="s">
        <v>19</v>
      </c>
      <c r="R77" s="10" t="s">
        <v>20</v>
      </c>
      <c r="S77" s="8" t="s">
        <v>21</v>
      </c>
      <c r="T77" s="8" t="s">
        <v>22</v>
      </c>
      <c r="U77" s="1"/>
    </row>
    <row r="78" spans="1:21" ht="45">
      <c r="A78" s="12" t="s">
        <v>24</v>
      </c>
      <c r="B78" s="165" t="s">
        <v>253</v>
      </c>
      <c r="C78" s="168">
        <v>29734544</v>
      </c>
      <c r="D78" s="13" t="s">
        <v>26</v>
      </c>
      <c r="E78" s="146" t="s">
        <v>254</v>
      </c>
      <c r="F78" s="14" t="s">
        <v>255</v>
      </c>
      <c r="G78" s="14" t="s">
        <v>256</v>
      </c>
      <c r="H78" s="27">
        <v>14</v>
      </c>
      <c r="I78" s="14" t="s">
        <v>257</v>
      </c>
      <c r="J78" s="14" t="s">
        <v>84</v>
      </c>
      <c r="K78" s="14" t="s">
        <v>37</v>
      </c>
      <c r="L78" s="14"/>
      <c r="M78" s="31" t="s">
        <v>182</v>
      </c>
      <c r="N78" s="31" t="s">
        <v>86</v>
      </c>
      <c r="O78" s="31" t="s">
        <v>47</v>
      </c>
      <c r="P78" s="31" t="s">
        <v>258</v>
      </c>
      <c r="Q78" s="31" t="s">
        <v>235</v>
      </c>
      <c r="R78" s="173" t="s">
        <v>259</v>
      </c>
      <c r="S78" s="47">
        <v>0.58333333333333337</v>
      </c>
      <c r="T78" s="47">
        <v>0.64930555555555558</v>
      </c>
      <c r="U78" s="1" t="s">
        <v>260</v>
      </c>
    </row>
    <row r="79" spans="1:21" ht="30">
      <c r="A79" s="12" t="s">
        <v>38</v>
      </c>
      <c r="B79" s="166"/>
      <c r="C79" s="169"/>
      <c r="D79" s="13" t="s">
        <v>26</v>
      </c>
      <c r="E79" s="146" t="s">
        <v>261</v>
      </c>
      <c r="F79" s="14" t="s">
        <v>255</v>
      </c>
      <c r="G79" s="14" t="s">
        <v>256</v>
      </c>
      <c r="H79" s="27">
        <v>11</v>
      </c>
      <c r="I79" s="14" t="s">
        <v>262</v>
      </c>
      <c r="J79" s="14" t="s">
        <v>225</v>
      </c>
      <c r="K79" s="14" t="s">
        <v>31</v>
      </c>
      <c r="L79" s="14"/>
      <c r="M79" s="31" t="s">
        <v>30</v>
      </c>
      <c r="N79" s="31" t="s">
        <v>99</v>
      </c>
      <c r="O79" s="31" t="s">
        <v>263</v>
      </c>
      <c r="P79" s="31" t="s">
        <v>35</v>
      </c>
      <c r="Q79" s="31" t="s">
        <v>240</v>
      </c>
      <c r="R79" s="169"/>
      <c r="S79" s="47">
        <v>0.64583333333333337</v>
      </c>
      <c r="T79" s="47">
        <v>0.71180555555555558</v>
      </c>
      <c r="U79" s="1"/>
    </row>
    <row r="80" spans="1:21" ht="45">
      <c r="A80" s="12" t="s">
        <v>49</v>
      </c>
      <c r="B80" s="166"/>
      <c r="C80" s="169"/>
      <c r="D80" s="13" t="s">
        <v>26</v>
      </c>
      <c r="E80" s="146" t="s">
        <v>264</v>
      </c>
      <c r="F80" s="14" t="s">
        <v>255</v>
      </c>
      <c r="G80" s="14" t="s">
        <v>256</v>
      </c>
      <c r="H80" s="27">
        <v>10</v>
      </c>
      <c r="I80" s="14" t="s">
        <v>257</v>
      </c>
      <c r="J80" s="14" t="s">
        <v>84</v>
      </c>
      <c r="K80" s="14" t="s">
        <v>37</v>
      </c>
      <c r="L80" s="14"/>
      <c r="M80" s="31" t="s">
        <v>182</v>
      </c>
      <c r="N80" s="31" t="s">
        <v>86</v>
      </c>
      <c r="O80" s="31" t="s">
        <v>47</v>
      </c>
      <c r="P80" s="31" t="s">
        <v>258</v>
      </c>
      <c r="Q80" s="31" t="s">
        <v>235</v>
      </c>
      <c r="R80" s="169"/>
      <c r="S80" s="47">
        <v>0.66666666666666663</v>
      </c>
      <c r="T80" s="47">
        <v>0.73263888888888884</v>
      </c>
      <c r="U80" s="1"/>
    </row>
    <row r="81" spans="1:21" ht="30">
      <c r="A81" s="12" t="s">
        <v>60</v>
      </c>
      <c r="B81" s="166"/>
      <c r="C81" s="169"/>
      <c r="D81" s="13" t="s">
        <v>26</v>
      </c>
      <c r="E81" s="146" t="s">
        <v>265</v>
      </c>
      <c r="F81" s="14" t="s">
        <v>255</v>
      </c>
      <c r="G81" s="14" t="s">
        <v>256</v>
      </c>
      <c r="H81" s="27">
        <v>7</v>
      </c>
      <c r="I81" s="14" t="s">
        <v>97</v>
      </c>
      <c r="J81" s="14" t="s">
        <v>98</v>
      </c>
      <c r="K81" s="14">
        <v>1</v>
      </c>
      <c r="L81" s="14"/>
      <c r="M81" s="31" t="s">
        <v>266</v>
      </c>
      <c r="N81" s="31" t="s">
        <v>183</v>
      </c>
      <c r="O81" s="31" t="s">
        <v>267</v>
      </c>
      <c r="P81" s="31" t="s">
        <v>48</v>
      </c>
      <c r="Q81" s="31" t="s">
        <v>182</v>
      </c>
      <c r="R81" s="170"/>
      <c r="S81" s="47">
        <v>0.70833333333333337</v>
      </c>
      <c r="T81" s="47">
        <v>0.77430555555555558</v>
      </c>
      <c r="U81" s="1"/>
    </row>
    <row r="82" spans="1:21" ht="15">
      <c r="A82" s="12" t="s">
        <v>67</v>
      </c>
      <c r="B82" s="166"/>
      <c r="C82" s="169"/>
      <c r="D82" s="20" t="s">
        <v>127</v>
      </c>
      <c r="E82" s="43" t="s">
        <v>254</v>
      </c>
      <c r="F82" s="20" t="s">
        <v>268</v>
      </c>
      <c r="G82" s="20" t="s">
        <v>269</v>
      </c>
      <c r="H82" s="20">
        <v>14</v>
      </c>
      <c r="I82" s="20" t="s">
        <v>63</v>
      </c>
      <c r="J82" s="20" t="s">
        <v>53</v>
      </c>
      <c r="K82" s="20" t="s">
        <v>91</v>
      </c>
      <c r="L82" s="20"/>
      <c r="M82" s="48" t="s">
        <v>77</v>
      </c>
      <c r="N82" s="48" t="s">
        <v>65</v>
      </c>
      <c r="O82" s="48" t="s">
        <v>72</v>
      </c>
      <c r="P82" s="48" t="s">
        <v>53</v>
      </c>
      <c r="Q82" s="48" t="s">
        <v>59</v>
      </c>
      <c r="R82" s="22"/>
      <c r="S82" s="49">
        <v>0.35416666666666669</v>
      </c>
      <c r="T82" s="49">
        <v>0.6875</v>
      </c>
      <c r="U82" s="1"/>
    </row>
    <row r="83" spans="1:21" ht="15">
      <c r="A83" s="12" t="s">
        <v>75</v>
      </c>
      <c r="B83" s="166"/>
      <c r="C83" s="169"/>
      <c r="D83" s="20" t="s">
        <v>127</v>
      </c>
      <c r="E83" s="43" t="s">
        <v>261</v>
      </c>
      <c r="F83" s="20" t="s">
        <v>268</v>
      </c>
      <c r="G83" s="20" t="s">
        <v>269</v>
      </c>
      <c r="H83" s="20">
        <v>13</v>
      </c>
      <c r="I83" s="20" t="s">
        <v>69</v>
      </c>
      <c r="J83" s="20" t="s">
        <v>74</v>
      </c>
      <c r="K83" s="20" t="s">
        <v>270</v>
      </c>
      <c r="L83" s="20"/>
      <c r="M83" s="48" t="s">
        <v>271</v>
      </c>
      <c r="N83" s="48" t="s">
        <v>72</v>
      </c>
      <c r="O83" s="48" t="s">
        <v>73</v>
      </c>
      <c r="P83" s="48" t="s">
        <v>74</v>
      </c>
      <c r="Q83" s="48" t="s">
        <v>66</v>
      </c>
      <c r="R83" s="22"/>
      <c r="S83" s="49">
        <v>0.35416666666666669</v>
      </c>
      <c r="T83" s="49">
        <v>0.6875</v>
      </c>
      <c r="U83" s="1"/>
    </row>
    <row r="84" spans="1:21" ht="15">
      <c r="A84" s="12" t="s">
        <v>80</v>
      </c>
      <c r="B84" s="166"/>
      <c r="C84" s="169"/>
      <c r="D84" s="20" t="s">
        <v>127</v>
      </c>
      <c r="E84" s="43" t="s">
        <v>264</v>
      </c>
      <c r="F84" s="20" t="s">
        <v>268</v>
      </c>
      <c r="G84" s="20" t="s">
        <v>269</v>
      </c>
      <c r="H84" s="20">
        <v>13</v>
      </c>
      <c r="I84" s="20" t="s">
        <v>272</v>
      </c>
      <c r="J84" s="20" t="s">
        <v>78</v>
      </c>
      <c r="K84" s="20" t="s">
        <v>56</v>
      </c>
      <c r="L84" s="20"/>
      <c r="M84" s="48" t="s">
        <v>71</v>
      </c>
      <c r="N84" s="48" t="s">
        <v>73</v>
      </c>
      <c r="O84" s="48" t="s">
        <v>79</v>
      </c>
      <c r="P84" s="48" t="s">
        <v>78</v>
      </c>
      <c r="Q84" s="48" t="s">
        <v>64</v>
      </c>
      <c r="R84" s="22"/>
      <c r="S84" s="49">
        <v>0.35416666666666669</v>
      </c>
      <c r="T84" s="49">
        <v>0.6875</v>
      </c>
      <c r="U84" s="1"/>
    </row>
    <row r="85" spans="1:21" ht="15">
      <c r="A85" s="12" t="s">
        <v>89</v>
      </c>
      <c r="B85" s="166"/>
      <c r="C85" s="169"/>
      <c r="D85" s="20" t="s">
        <v>175</v>
      </c>
      <c r="E85" s="43"/>
      <c r="F85" s="20" t="s">
        <v>273</v>
      </c>
      <c r="G85" s="20" t="s">
        <v>274</v>
      </c>
      <c r="H85" s="20"/>
      <c r="I85" s="20"/>
      <c r="J85" s="20"/>
      <c r="K85" s="20"/>
      <c r="L85" s="20"/>
      <c r="M85" s="22"/>
      <c r="N85" s="22"/>
      <c r="O85" s="22"/>
      <c r="P85" s="22"/>
      <c r="Q85" s="22"/>
      <c r="R85" s="22"/>
      <c r="S85" s="37"/>
      <c r="T85" s="37"/>
      <c r="U85" s="1"/>
    </row>
    <row r="86" spans="1:21" ht="15">
      <c r="A86" s="12" t="s">
        <v>90</v>
      </c>
      <c r="B86" s="166"/>
      <c r="C86" s="169"/>
      <c r="D86" s="20"/>
      <c r="E86" s="43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8"/>
      <c r="T86" s="28"/>
      <c r="U86" s="1"/>
    </row>
    <row r="87" spans="1:21" ht="15">
      <c r="A87" s="12" t="s">
        <v>91</v>
      </c>
      <c r="B87" s="167"/>
      <c r="C87" s="170"/>
      <c r="D87" s="20"/>
      <c r="E87" s="43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8"/>
      <c r="T87" s="28"/>
      <c r="U87" s="1"/>
    </row>
    <row r="88" spans="1:21" ht="15">
      <c r="A88" s="29"/>
      <c r="B88" s="30"/>
      <c r="C88" s="30"/>
      <c r="D88" s="30"/>
      <c r="E88" s="147"/>
      <c r="F88" s="30"/>
      <c r="G88" s="30"/>
      <c r="H88" s="30">
        <f>SUM(H78:H87)</f>
        <v>82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1"/>
    </row>
    <row r="89" spans="1:21" ht="15">
      <c r="A89" s="2"/>
      <c r="B89" s="1"/>
      <c r="C89" s="1"/>
      <c r="D89" s="1"/>
      <c r="E89" s="5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1"/>
    </row>
    <row r="90" spans="1:21" ht="45">
      <c r="A90" s="8" t="s">
        <v>3</v>
      </c>
      <c r="B90" s="9" t="s">
        <v>4</v>
      </c>
      <c r="C90" s="9" t="s">
        <v>5</v>
      </c>
      <c r="D90" s="8" t="s">
        <v>6</v>
      </c>
      <c r="E90" s="144" t="s">
        <v>7</v>
      </c>
      <c r="F90" s="9" t="s">
        <v>8</v>
      </c>
      <c r="G90" s="8" t="s">
        <v>9</v>
      </c>
      <c r="H90" s="8" t="s">
        <v>10</v>
      </c>
      <c r="I90" s="10" t="s">
        <v>11</v>
      </c>
      <c r="J90" s="10" t="s">
        <v>12</v>
      </c>
      <c r="K90" s="10" t="s">
        <v>13</v>
      </c>
      <c r="L90" s="10" t="s">
        <v>14</v>
      </c>
      <c r="M90" s="10" t="s">
        <v>15</v>
      </c>
      <c r="N90" s="10" t="s">
        <v>16</v>
      </c>
      <c r="O90" s="10" t="s">
        <v>17</v>
      </c>
      <c r="P90" s="10" t="s">
        <v>18</v>
      </c>
      <c r="Q90" s="10" t="s">
        <v>19</v>
      </c>
      <c r="R90" s="10" t="s">
        <v>20</v>
      </c>
      <c r="S90" s="8" t="s">
        <v>21</v>
      </c>
      <c r="T90" s="8" t="s">
        <v>22</v>
      </c>
      <c r="U90" s="1"/>
    </row>
    <row r="91" spans="1:21" ht="30">
      <c r="A91" s="12" t="s">
        <v>24</v>
      </c>
      <c r="B91" s="183" t="s">
        <v>275</v>
      </c>
      <c r="C91" s="183"/>
      <c r="D91" s="13" t="s">
        <v>26</v>
      </c>
      <c r="E91" s="146" t="s">
        <v>276</v>
      </c>
      <c r="F91" s="14" t="s">
        <v>277</v>
      </c>
      <c r="G91" s="50" t="s">
        <v>278</v>
      </c>
      <c r="H91" s="15">
        <v>20</v>
      </c>
      <c r="I91" s="14" t="s">
        <v>279</v>
      </c>
      <c r="J91" s="14" t="s">
        <v>280</v>
      </c>
      <c r="K91" s="14" t="s">
        <v>281</v>
      </c>
      <c r="L91" s="14" t="s">
        <v>282</v>
      </c>
      <c r="M91" s="14"/>
      <c r="N91" s="14"/>
      <c r="O91" s="14"/>
      <c r="P91" s="14"/>
      <c r="Q91" s="14"/>
      <c r="R91" s="14"/>
      <c r="S91" s="35"/>
      <c r="T91" s="35"/>
      <c r="U91" s="51" t="s">
        <v>283</v>
      </c>
    </row>
    <row r="92" spans="1:21" ht="30">
      <c r="A92" s="12" t="s">
        <v>38</v>
      </c>
      <c r="B92" s="169"/>
      <c r="C92" s="169"/>
      <c r="D92" s="13" t="s">
        <v>26</v>
      </c>
      <c r="E92" s="146" t="s">
        <v>284</v>
      </c>
      <c r="F92" s="14" t="s">
        <v>285</v>
      </c>
      <c r="G92" s="14" t="s">
        <v>286</v>
      </c>
      <c r="H92" s="15">
        <v>34</v>
      </c>
      <c r="I92" s="14" t="s">
        <v>287</v>
      </c>
      <c r="J92" s="14" t="s">
        <v>288</v>
      </c>
      <c r="K92" s="14" t="s">
        <v>289</v>
      </c>
      <c r="L92" s="14" t="s">
        <v>282</v>
      </c>
      <c r="M92" s="14"/>
      <c r="N92" s="14"/>
      <c r="O92" s="14"/>
      <c r="P92" s="14"/>
      <c r="Q92" s="14"/>
      <c r="R92" s="14"/>
      <c r="S92" s="35"/>
      <c r="T92" s="35"/>
      <c r="U92" s="1"/>
    </row>
    <row r="93" spans="1:21" ht="30">
      <c r="A93" s="12" t="s">
        <v>49</v>
      </c>
      <c r="B93" s="169"/>
      <c r="C93" s="169"/>
      <c r="D93" s="13" t="s">
        <v>143</v>
      </c>
      <c r="E93" s="146" t="s">
        <v>290</v>
      </c>
      <c r="F93" s="14" t="s">
        <v>285</v>
      </c>
      <c r="G93" s="14" t="s">
        <v>286</v>
      </c>
      <c r="H93" s="14">
        <v>33</v>
      </c>
      <c r="I93" s="14" t="s">
        <v>287</v>
      </c>
      <c r="J93" s="14" t="s">
        <v>288</v>
      </c>
      <c r="K93" s="14" t="s">
        <v>289</v>
      </c>
      <c r="L93" s="14" t="s">
        <v>85</v>
      </c>
      <c r="M93" s="14"/>
      <c r="N93" s="14"/>
      <c r="O93" s="14"/>
      <c r="P93" s="14"/>
      <c r="Q93" s="14"/>
      <c r="R93" s="14"/>
      <c r="S93" s="35"/>
      <c r="T93" s="35"/>
      <c r="U93" s="1"/>
    </row>
    <row r="94" spans="1:21" ht="30">
      <c r="A94" s="12" t="s">
        <v>60</v>
      </c>
      <c r="B94" s="169"/>
      <c r="C94" s="169"/>
      <c r="D94" s="13" t="s">
        <v>26</v>
      </c>
      <c r="E94" s="146" t="s">
        <v>291</v>
      </c>
      <c r="F94" s="14" t="s">
        <v>292</v>
      </c>
      <c r="G94" s="14" t="s">
        <v>293</v>
      </c>
      <c r="H94" s="34">
        <v>9</v>
      </c>
      <c r="I94" s="14" t="s">
        <v>279</v>
      </c>
      <c r="J94" s="14" t="s">
        <v>280</v>
      </c>
      <c r="K94" s="14" t="s">
        <v>281</v>
      </c>
      <c r="L94" s="14" t="s">
        <v>85</v>
      </c>
      <c r="M94" s="14"/>
      <c r="N94" s="14"/>
      <c r="O94" s="14"/>
      <c r="P94" s="14"/>
      <c r="Q94" s="14"/>
      <c r="R94" s="14"/>
      <c r="S94" s="35"/>
      <c r="T94" s="35"/>
      <c r="U94" s="1"/>
    </row>
    <row r="95" spans="1:21" ht="30">
      <c r="A95" s="12" t="s">
        <v>67</v>
      </c>
      <c r="B95" s="169"/>
      <c r="C95" s="169"/>
      <c r="D95" s="13" t="s">
        <v>26</v>
      </c>
      <c r="E95" s="146" t="s">
        <v>294</v>
      </c>
      <c r="F95" s="14" t="s">
        <v>295</v>
      </c>
      <c r="G95" s="14" t="s">
        <v>296</v>
      </c>
      <c r="H95" s="15">
        <v>21</v>
      </c>
      <c r="I95" s="14" t="s">
        <v>297</v>
      </c>
      <c r="J95" s="14" t="s">
        <v>237</v>
      </c>
      <c r="K95" s="14" t="s">
        <v>298</v>
      </c>
      <c r="L95" s="14" t="s">
        <v>33</v>
      </c>
      <c r="M95" s="14"/>
      <c r="N95" s="14"/>
      <c r="O95" s="14"/>
      <c r="P95" s="14"/>
      <c r="Q95" s="14"/>
      <c r="R95" s="14"/>
      <c r="S95" s="35"/>
      <c r="T95" s="35"/>
      <c r="U95" s="1"/>
    </row>
    <row r="96" spans="1:21" ht="30">
      <c r="A96" s="12" t="s">
        <v>75</v>
      </c>
      <c r="B96" s="169"/>
      <c r="C96" s="169"/>
      <c r="D96" s="13" t="s">
        <v>164</v>
      </c>
      <c r="E96" s="146" t="s">
        <v>294</v>
      </c>
      <c r="F96" s="14" t="s">
        <v>295</v>
      </c>
      <c r="G96" s="14" t="s">
        <v>296</v>
      </c>
      <c r="H96" s="34">
        <v>9</v>
      </c>
      <c r="I96" s="14" t="s">
        <v>297</v>
      </c>
      <c r="J96" s="14" t="s">
        <v>237</v>
      </c>
      <c r="K96" s="14" t="s">
        <v>298</v>
      </c>
      <c r="L96" s="14" t="s">
        <v>33</v>
      </c>
      <c r="M96" s="14"/>
      <c r="N96" s="14"/>
      <c r="O96" s="14"/>
      <c r="P96" s="14"/>
      <c r="Q96" s="14"/>
      <c r="R96" s="14"/>
      <c r="S96" s="35"/>
      <c r="T96" s="35"/>
      <c r="U96" s="1"/>
    </row>
    <row r="97" spans="1:21" ht="15">
      <c r="A97" s="12" t="s">
        <v>80</v>
      </c>
      <c r="B97" s="169"/>
      <c r="C97" s="169"/>
      <c r="D97" s="20"/>
      <c r="E97" s="43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8"/>
      <c r="T97" s="28"/>
      <c r="U97" s="1"/>
    </row>
    <row r="98" spans="1:21" ht="15">
      <c r="A98" s="12" t="s">
        <v>89</v>
      </c>
      <c r="B98" s="169"/>
      <c r="C98" s="169"/>
      <c r="D98" s="20"/>
      <c r="E98" s="43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8"/>
      <c r="T98" s="28"/>
      <c r="U98" s="1"/>
    </row>
    <row r="99" spans="1:21" ht="15">
      <c r="A99" s="12" t="s">
        <v>90</v>
      </c>
      <c r="B99" s="169"/>
      <c r="C99" s="169"/>
      <c r="D99" s="20"/>
      <c r="E99" s="43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8"/>
      <c r="T99" s="28"/>
      <c r="U99" s="1"/>
    </row>
    <row r="100" spans="1:21" ht="15">
      <c r="A100" s="12" t="s">
        <v>91</v>
      </c>
      <c r="B100" s="170"/>
      <c r="C100" s="170"/>
      <c r="D100" s="20"/>
      <c r="E100" s="43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8"/>
      <c r="T100" s="28"/>
      <c r="U100" s="1"/>
    </row>
    <row r="101" spans="1:21" ht="15">
      <c r="A101" s="29"/>
      <c r="B101" s="30"/>
      <c r="C101" s="30"/>
      <c r="D101" s="30"/>
      <c r="E101" s="147"/>
      <c r="F101" s="30"/>
      <c r="G101" s="30"/>
      <c r="H101" s="30">
        <f>SUM(H91:H100)</f>
        <v>126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1"/>
    </row>
    <row r="102" spans="1:21" ht="15">
      <c r="A102" s="2"/>
      <c r="B102" s="1"/>
      <c r="C102" s="1"/>
      <c r="D102" s="1"/>
      <c r="E102" s="5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1"/>
    </row>
    <row r="103" spans="1:21" ht="45">
      <c r="A103" s="8" t="s">
        <v>3</v>
      </c>
      <c r="B103" s="9" t="s">
        <v>4</v>
      </c>
      <c r="C103" s="9" t="s">
        <v>5</v>
      </c>
      <c r="D103" s="8" t="s">
        <v>6</v>
      </c>
      <c r="E103" s="144" t="s">
        <v>7</v>
      </c>
      <c r="F103" s="9" t="s">
        <v>8</v>
      </c>
      <c r="G103" s="8" t="s">
        <v>9</v>
      </c>
      <c r="H103" s="8" t="s">
        <v>10</v>
      </c>
      <c r="I103" s="10" t="s">
        <v>11</v>
      </c>
      <c r="J103" s="10" t="s">
        <v>12</v>
      </c>
      <c r="K103" s="10" t="s">
        <v>13</v>
      </c>
      <c r="L103" s="10" t="s">
        <v>14</v>
      </c>
      <c r="M103" s="10" t="s">
        <v>15</v>
      </c>
      <c r="N103" s="10" t="s">
        <v>16</v>
      </c>
      <c r="O103" s="10" t="s">
        <v>17</v>
      </c>
      <c r="P103" s="10" t="s">
        <v>18</v>
      </c>
      <c r="Q103" s="10" t="s">
        <v>19</v>
      </c>
      <c r="R103" s="10" t="s">
        <v>20</v>
      </c>
      <c r="S103" s="8" t="s">
        <v>21</v>
      </c>
      <c r="T103" s="8" t="s">
        <v>22</v>
      </c>
      <c r="U103" s="1"/>
    </row>
    <row r="104" spans="1:21" ht="45">
      <c r="A104" s="12" t="s">
        <v>24</v>
      </c>
      <c r="B104" s="165" t="s">
        <v>299</v>
      </c>
      <c r="C104" s="168">
        <v>29427757</v>
      </c>
      <c r="D104" s="13" t="s">
        <v>143</v>
      </c>
      <c r="E104" s="146"/>
      <c r="F104" s="14" t="s">
        <v>255</v>
      </c>
      <c r="G104" s="14" t="s">
        <v>256</v>
      </c>
      <c r="H104" s="15">
        <v>20</v>
      </c>
      <c r="I104" s="14" t="s">
        <v>48</v>
      </c>
      <c r="J104" s="14" t="s">
        <v>31</v>
      </c>
      <c r="K104" s="14" t="s">
        <v>32</v>
      </c>
      <c r="L104" s="14" t="s">
        <v>300</v>
      </c>
      <c r="M104" s="15" t="s">
        <v>301</v>
      </c>
      <c r="N104" s="15" t="s">
        <v>35</v>
      </c>
      <c r="O104" s="15" t="s">
        <v>36</v>
      </c>
      <c r="P104" s="15" t="s">
        <v>31</v>
      </c>
      <c r="Q104" s="15" t="s">
        <v>302</v>
      </c>
      <c r="R104" s="14"/>
      <c r="S104" s="35">
        <v>0.64583333333333337</v>
      </c>
      <c r="T104" s="35">
        <v>0.71180555555555558</v>
      </c>
      <c r="U104" s="1"/>
    </row>
    <row r="105" spans="1:21" ht="60">
      <c r="A105" s="12" t="s">
        <v>38</v>
      </c>
      <c r="B105" s="166"/>
      <c r="C105" s="169"/>
      <c r="D105" s="13" t="s">
        <v>164</v>
      </c>
      <c r="E105" s="146" t="s">
        <v>254</v>
      </c>
      <c r="F105" s="14" t="s">
        <v>255</v>
      </c>
      <c r="G105" s="14" t="s">
        <v>256</v>
      </c>
      <c r="H105" s="14">
        <v>15</v>
      </c>
      <c r="I105" s="14" t="s">
        <v>35</v>
      </c>
      <c r="J105" s="14" t="s">
        <v>84</v>
      </c>
      <c r="K105" s="14" t="s">
        <v>37</v>
      </c>
      <c r="L105" s="14" t="s">
        <v>303</v>
      </c>
      <c r="M105" s="16" t="s">
        <v>182</v>
      </c>
      <c r="N105" s="16" t="s">
        <v>86</v>
      </c>
      <c r="O105" s="15" t="s">
        <v>304</v>
      </c>
      <c r="P105" s="15" t="s">
        <v>43</v>
      </c>
      <c r="Q105" s="15" t="s">
        <v>305</v>
      </c>
      <c r="R105" s="14" t="s">
        <v>306</v>
      </c>
      <c r="S105" s="35">
        <v>0.58333333333333337</v>
      </c>
      <c r="T105" s="35">
        <v>0.64930555555555558</v>
      </c>
      <c r="U105" s="1"/>
    </row>
    <row r="106" spans="1:21" ht="60">
      <c r="A106" s="12" t="s">
        <v>49</v>
      </c>
      <c r="B106" s="166"/>
      <c r="C106" s="169"/>
      <c r="D106" s="13" t="s">
        <v>164</v>
      </c>
      <c r="E106" s="146" t="s">
        <v>261</v>
      </c>
      <c r="F106" s="14" t="s">
        <v>255</v>
      </c>
      <c r="G106" s="14" t="s">
        <v>256</v>
      </c>
      <c r="H106" s="14">
        <v>15</v>
      </c>
      <c r="I106" s="14" t="s">
        <v>307</v>
      </c>
      <c r="J106" s="14" t="s">
        <v>98</v>
      </c>
      <c r="K106" s="14" t="s">
        <v>99</v>
      </c>
      <c r="L106" s="14" t="s">
        <v>100</v>
      </c>
      <c r="M106" s="15" t="s">
        <v>240</v>
      </c>
      <c r="N106" s="15" t="s">
        <v>183</v>
      </c>
      <c r="O106" s="15" t="s">
        <v>308</v>
      </c>
      <c r="P106" s="15" t="s">
        <v>48</v>
      </c>
      <c r="Q106" s="15" t="s">
        <v>309</v>
      </c>
      <c r="R106" s="14" t="s">
        <v>306</v>
      </c>
      <c r="S106" s="35">
        <v>0.58333333333333337</v>
      </c>
      <c r="T106" s="35">
        <v>0.64930555555555558</v>
      </c>
      <c r="U106" s="1"/>
    </row>
    <row r="107" spans="1:21" ht="30">
      <c r="A107" s="12" t="s">
        <v>60</v>
      </c>
      <c r="B107" s="166"/>
      <c r="C107" s="169"/>
      <c r="D107" s="20" t="s">
        <v>127</v>
      </c>
      <c r="E107" s="43"/>
      <c r="F107" s="20" t="s">
        <v>255</v>
      </c>
      <c r="G107" s="20" t="s">
        <v>256</v>
      </c>
      <c r="H107" s="24">
        <v>9</v>
      </c>
      <c r="I107" s="22" t="s">
        <v>310</v>
      </c>
      <c r="J107" s="22" t="s">
        <v>54</v>
      </c>
      <c r="K107" s="24" t="s">
        <v>73</v>
      </c>
      <c r="L107" s="22" t="s">
        <v>310</v>
      </c>
      <c r="M107" s="24" t="s">
        <v>59</v>
      </c>
      <c r="N107" s="24" t="s">
        <v>55</v>
      </c>
      <c r="O107" s="24" t="s">
        <v>55</v>
      </c>
      <c r="P107" s="24" t="s">
        <v>54</v>
      </c>
      <c r="Q107" s="24" t="s">
        <v>91</v>
      </c>
      <c r="R107" s="20"/>
      <c r="S107" s="28">
        <v>0.35416666666666669</v>
      </c>
      <c r="T107" s="28">
        <v>0.65277777777777779</v>
      </c>
      <c r="U107" s="52"/>
    </row>
    <row r="108" spans="1:21" ht="30">
      <c r="A108" s="12" t="s">
        <v>67</v>
      </c>
      <c r="B108" s="166"/>
      <c r="C108" s="169"/>
      <c r="D108" s="20" t="s">
        <v>50</v>
      </c>
      <c r="E108" s="43"/>
      <c r="F108" s="20" t="s">
        <v>255</v>
      </c>
      <c r="G108" s="20" t="s">
        <v>256</v>
      </c>
      <c r="H108" s="24">
        <v>11</v>
      </c>
      <c r="I108" s="22" t="s">
        <v>63</v>
      </c>
      <c r="J108" s="22" t="s">
        <v>58</v>
      </c>
      <c r="K108" s="24" t="s">
        <v>56</v>
      </c>
      <c r="L108" s="22" t="s">
        <v>63</v>
      </c>
      <c r="M108" s="24" t="s">
        <v>77</v>
      </c>
      <c r="N108" s="24" t="s">
        <v>57</v>
      </c>
      <c r="O108" s="24" t="s">
        <v>57</v>
      </c>
      <c r="P108" s="24" t="s">
        <v>58</v>
      </c>
      <c r="Q108" s="24" t="s">
        <v>59</v>
      </c>
      <c r="R108" s="20"/>
      <c r="S108" s="28">
        <v>0.35416666666666669</v>
      </c>
      <c r="T108" s="28">
        <v>0.65277777777777779</v>
      </c>
      <c r="U108" s="52"/>
    </row>
    <row r="109" spans="1:21" ht="15">
      <c r="A109" s="12" t="s">
        <v>75</v>
      </c>
      <c r="B109" s="166"/>
      <c r="C109" s="169"/>
      <c r="D109" s="20" t="s">
        <v>175</v>
      </c>
      <c r="E109" s="43"/>
      <c r="F109" s="20" t="s">
        <v>273</v>
      </c>
      <c r="G109" s="20" t="s">
        <v>274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8"/>
      <c r="T109" s="28"/>
      <c r="U109" s="1"/>
    </row>
    <row r="110" spans="1:21" ht="45">
      <c r="A110" s="12" t="s">
        <v>80</v>
      </c>
      <c r="B110" s="166"/>
      <c r="C110" s="169"/>
      <c r="D110" s="53" t="s">
        <v>311</v>
      </c>
      <c r="E110" s="149"/>
      <c r="F110" s="53" t="s">
        <v>255</v>
      </c>
      <c r="G110" s="53" t="s">
        <v>256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4"/>
      <c r="T110" s="54"/>
      <c r="U110" s="1"/>
    </row>
    <row r="111" spans="1:21" ht="15">
      <c r="A111" s="12" t="s">
        <v>89</v>
      </c>
      <c r="B111" s="166"/>
      <c r="C111" s="169"/>
      <c r="D111" s="20" t="s">
        <v>312</v>
      </c>
      <c r="E111" s="43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8"/>
      <c r="T111" s="28"/>
      <c r="U111" s="1"/>
    </row>
    <row r="112" spans="1:21" ht="15">
      <c r="A112" s="12" t="s">
        <v>90</v>
      </c>
      <c r="B112" s="166"/>
      <c r="C112" s="169"/>
      <c r="D112" s="20"/>
      <c r="E112" s="43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8"/>
      <c r="T112" s="28"/>
      <c r="U112" s="1"/>
    </row>
    <row r="113" spans="1:21" ht="15">
      <c r="A113" s="12" t="s">
        <v>91</v>
      </c>
      <c r="B113" s="167"/>
      <c r="C113" s="170"/>
      <c r="D113" s="20"/>
      <c r="E113" s="43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8"/>
      <c r="T113" s="28"/>
      <c r="U113" s="1"/>
    </row>
    <row r="114" spans="1:21" ht="15">
      <c r="A114" s="29"/>
      <c r="B114" s="30"/>
      <c r="C114" s="30"/>
      <c r="D114" s="30"/>
      <c r="E114" s="147"/>
      <c r="F114" s="30"/>
      <c r="G114" s="30"/>
      <c r="H114" s="30">
        <f>SUM(H104:H113)</f>
        <v>70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51"/>
    </row>
    <row r="115" spans="1:21" ht="15">
      <c r="A115" s="2"/>
      <c r="B115" s="1"/>
      <c r="C115" s="1"/>
      <c r="D115" s="1"/>
      <c r="E115" s="5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1"/>
    </row>
    <row r="116" spans="1:21" ht="45">
      <c r="A116" s="8" t="s">
        <v>3</v>
      </c>
      <c r="B116" s="9" t="s">
        <v>4</v>
      </c>
      <c r="C116" s="9" t="s">
        <v>5</v>
      </c>
      <c r="D116" s="8" t="s">
        <v>6</v>
      </c>
      <c r="E116" s="144" t="s">
        <v>7</v>
      </c>
      <c r="F116" s="9" t="s">
        <v>8</v>
      </c>
      <c r="G116" s="8" t="s">
        <v>9</v>
      </c>
      <c r="H116" s="8" t="s">
        <v>10</v>
      </c>
      <c r="I116" s="10" t="s">
        <v>11</v>
      </c>
      <c r="J116" s="10" t="s">
        <v>12</v>
      </c>
      <c r="K116" s="10" t="s">
        <v>13</v>
      </c>
      <c r="L116" s="10" t="s">
        <v>14</v>
      </c>
      <c r="M116" s="10" t="s">
        <v>15</v>
      </c>
      <c r="N116" s="10" t="s">
        <v>16</v>
      </c>
      <c r="O116" s="10" t="s">
        <v>17</v>
      </c>
      <c r="P116" s="10" t="s">
        <v>18</v>
      </c>
      <c r="Q116" s="10" t="s">
        <v>19</v>
      </c>
      <c r="R116" s="10" t="s">
        <v>20</v>
      </c>
      <c r="S116" s="8" t="s">
        <v>21</v>
      </c>
      <c r="T116" s="8" t="s">
        <v>22</v>
      </c>
      <c r="U116" s="1"/>
    </row>
    <row r="117" spans="1:21" ht="30">
      <c r="A117" s="12" t="s">
        <v>24</v>
      </c>
      <c r="B117" s="165" t="s">
        <v>313</v>
      </c>
      <c r="C117" s="168">
        <v>26973196</v>
      </c>
      <c r="D117" s="20" t="s">
        <v>50</v>
      </c>
      <c r="E117" s="43">
        <v>1</v>
      </c>
      <c r="F117" s="20" t="s">
        <v>314</v>
      </c>
      <c r="G117" s="20" t="s">
        <v>52</v>
      </c>
      <c r="H117" s="24">
        <v>17</v>
      </c>
      <c r="I117" s="22" t="s">
        <v>53</v>
      </c>
      <c r="J117" s="22" t="s">
        <v>78</v>
      </c>
      <c r="K117" s="22" t="s">
        <v>55</v>
      </c>
      <c r="L117" s="22" t="s">
        <v>55</v>
      </c>
      <c r="M117" s="24">
        <v>10</v>
      </c>
      <c r="N117" s="24">
        <v>1</v>
      </c>
      <c r="O117" s="24">
        <v>1</v>
      </c>
      <c r="P117" s="24">
        <v>4</v>
      </c>
      <c r="Q117" s="24">
        <v>2</v>
      </c>
      <c r="R117" s="168" t="s">
        <v>315</v>
      </c>
      <c r="S117" s="28">
        <v>0.34722222222222221</v>
      </c>
      <c r="T117" s="28">
        <v>0.625</v>
      </c>
      <c r="U117" s="1"/>
    </row>
    <row r="118" spans="1:21" ht="30">
      <c r="A118" s="12" t="s">
        <v>38</v>
      </c>
      <c r="B118" s="166"/>
      <c r="C118" s="169"/>
      <c r="D118" s="20" t="s">
        <v>50</v>
      </c>
      <c r="E118" s="43">
        <v>2</v>
      </c>
      <c r="F118" s="20" t="s">
        <v>314</v>
      </c>
      <c r="G118" s="20" t="s">
        <v>52</v>
      </c>
      <c r="H118" s="24">
        <v>14</v>
      </c>
      <c r="I118" s="22" t="s">
        <v>62</v>
      </c>
      <c r="J118" s="22" t="s">
        <v>54</v>
      </c>
      <c r="K118" s="22" t="s">
        <v>57</v>
      </c>
      <c r="L118" s="22" t="s">
        <v>58</v>
      </c>
      <c r="M118" s="24">
        <v>26</v>
      </c>
      <c r="N118" s="24">
        <v>2</v>
      </c>
      <c r="O118" s="24">
        <v>2</v>
      </c>
      <c r="P118" s="24">
        <v>5</v>
      </c>
      <c r="Q118" s="24">
        <v>3</v>
      </c>
      <c r="R118" s="169"/>
      <c r="S118" s="28">
        <v>0.34722222222222221</v>
      </c>
      <c r="T118" s="28">
        <v>0.625</v>
      </c>
      <c r="U118" s="1"/>
    </row>
    <row r="119" spans="1:21" ht="30">
      <c r="A119" s="12" t="s">
        <v>49</v>
      </c>
      <c r="B119" s="166"/>
      <c r="C119" s="169"/>
      <c r="D119" s="20" t="s">
        <v>50</v>
      </c>
      <c r="E119" s="43">
        <v>3</v>
      </c>
      <c r="F119" s="20" t="s">
        <v>314</v>
      </c>
      <c r="G119" s="20" t="s">
        <v>52</v>
      </c>
      <c r="H119" s="24">
        <v>10</v>
      </c>
      <c r="I119" s="22" t="s">
        <v>69</v>
      </c>
      <c r="J119" s="22" t="s">
        <v>58</v>
      </c>
      <c r="K119" s="22" t="s">
        <v>70</v>
      </c>
      <c r="L119" s="22" t="s">
        <v>310</v>
      </c>
      <c r="M119" s="24">
        <v>17</v>
      </c>
      <c r="N119" s="24">
        <v>7</v>
      </c>
      <c r="O119" s="24">
        <v>7</v>
      </c>
      <c r="P119" s="24">
        <v>6</v>
      </c>
      <c r="Q119" s="24">
        <v>9</v>
      </c>
      <c r="R119" s="169"/>
      <c r="S119" s="28">
        <v>0.34722222222222221</v>
      </c>
      <c r="T119" s="28">
        <v>0.625</v>
      </c>
      <c r="U119" s="1"/>
    </row>
    <row r="120" spans="1:21" ht="30">
      <c r="A120" s="12" t="s">
        <v>60</v>
      </c>
      <c r="B120" s="166"/>
      <c r="C120" s="169"/>
      <c r="D120" s="20" t="s">
        <v>50</v>
      </c>
      <c r="E120" s="43">
        <v>4</v>
      </c>
      <c r="F120" s="20" t="s">
        <v>314</v>
      </c>
      <c r="G120" s="20" t="s">
        <v>52</v>
      </c>
      <c r="H120" s="22">
        <v>11</v>
      </c>
      <c r="I120" s="22" t="s">
        <v>74</v>
      </c>
      <c r="J120" s="22" t="s">
        <v>59</v>
      </c>
      <c r="K120" s="22" t="s">
        <v>63</v>
      </c>
      <c r="L120" s="22" t="s">
        <v>63</v>
      </c>
      <c r="M120" s="24">
        <v>18</v>
      </c>
      <c r="N120" s="24">
        <v>8</v>
      </c>
      <c r="O120" s="24">
        <v>8</v>
      </c>
      <c r="P120" s="24">
        <v>11</v>
      </c>
      <c r="Q120" s="24">
        <v>10</v>
      </c>
      <c r="R120" s="169"/>
      <c r="S120" s="28">
        <v>0.34722222222222221</v>
      </c>
      <c r="T120" s="28">
        <v>0.625</v>
      </c>
      <c r="U120" s="1"/>
    </row>
    <row r="121" spans="1:21" ht="30">
      <c r="A121" s="12" t="s">
        <v>67</v>
      </c>
      <c r="B121" s="166"/>
      <c r="C121" s="169"/>
      <c r="D121" s="20" t="s">
        <v>50</v>
      </c>
      <c r="E121" s="43">
        <v>5</v>
      </c>
      <c r="F121" s="20" t="s">
        <v>314</v>
      </c>
      <c r="G121" s="20" t="s">
        <v>52</v>
      </c>
      <c r="H121" s="55">
        <v>8</v>
      </c>
      <c r="I121" s="22" t="s">
        <v>316</v>
      </c>
      <c r="J121" s="22" t="s">
        <v>77</v>
      </c>
      <c r="K121" s="22" t="s">
        <v>65</v>
      </c>
      <c r="L121" s="22" t="s">
        <v>53</v>
      </c>
      <c r="M121" s="24">
        <v>14</v>
      </c>
      <c r="N121" s="24">
        <v>9</v>
      </c>
      <c r="O121" s="24">
        <v>9</v>
      </c>
      <c r="P121" s="24">
        <v>12</v>
      </c>
      <c r="Q121" s="24">
        <v>11</v>
      </c>
      <c r="R121" s="169"/>
      <c r="S121" s="28">
        <v>0.34722222222222221</v>
      </c>
      <c r="T121" s="28">
        <v>0.625</v>
      </c>
      <c r="U121" s="1"/>
    </row>
    <row r="122" spans="1:21" ht="30">
      <c r="A122" s="12" t="s">
        <v>75</v>
      </c>
      <c r="B122" s="166"/>
      <c r="C122" s="169"/>
      <c r="D122" s="20" t="s">
        <v>50</v>
      </c>
      <c r="E122" s="43">
        <v>6</v>
      </c>
      <c r="F122" s="20" t="s">
        <v>314</v>
      </c>
      <c r="G122" s="20" t="s">
        <v>52</v>
      </c>
      <c r="H122" s="22">
        <v>10</v>
      </c>
      <c r="I122" s="22" t="s">
        <v>317</v>
      </c>
      <c r="J122" s="22" t="s">
        <v>53</v>
      </c>
      <c r="K122" s="22" t="s">
        <v>91</v>
      </c>
      <c r="L122" s="22" t="s">
        <v>62</v>
      </c>
      <c r="M122" s="24">
        <v>14</v>
      </c>
      <c r="N122" s="24">
        <v>15</v>
      </c>
      <c r="O122" s="24">
        <v>14</v>
      </c>
      <c r="P122" s="24">
        <v>13</v>
      </c>
      <c r="Q122" s="24">
        <v>16</v>
      </c>
      <c r="R122" s="169"/>
      <c r="S122" s="28">
        <v>0.34722222222222221</v>
      </c>
      <c r="T122" s="28">
        <v>0.625</v>
      </c>
      <c r="U122" s="1"/>
    </row>
    <row r="123" spans="1:21" ht="30">
      <c r="A123" s="12" t="s">
        <v>80</v>
      </c>
      <c r="B123" s="166"/>
      <c r="C123" s="169"/>
      <c r="D123" s="20" t="s">
        <v>50</v>
      </c>
      <c r="E123" s="43">
        <v>7</v>
      </c>
      <c r="F123" s="20" t="s">
        <v>314</v>
      </c>
      <c r="G123" s="20" t="s">
        <v>52</v>
      </c>
      <c r="H123" s="56">
        <v>19</v>
      </c>
      <c r="I123" s="22" t="s">
        <v>78</v>
      </c>
      <c r="J123" s="22" t="s">
        <v>64</v>
      </c>
      <c r="K123" s="22" t="s">
        <v>69</v>
      </c>
      <c r="L123" s="22" t="s">
        <v>69</v>
      </c>
      <c r="M123" s="24">
        <v>25</v>
      </c>
      <c r="N123" s="24">
        <v>16</v>
      </c>
      <c r="O123" s="24">
        <v>15</v>
      </c>
      <c r="P123" s="24">
        <v>19</v>
      </c>
      <c r="Q123" s="24">
        <v>17</v>
      </c>
      <c r="R123" s="170"/>
      <c r="S123" s="28">
        <v>0.34722222222222221</v>
      </c>
      <c r="T123" s="28">
        <v>0.625</v>
      </c>
      <c r="U123" s="1"/>
    </row>
    <row r="124" spans="1:21" ht="30">
      <c r="A124" s="12" t="s">
        <v>89</v>
      </c>
      <c r="B124" s="166"/>
      <c r="C124" s="169"/>
      <c r="D124" s="20" t="s">
        <v>312</v>
      </c>
      <c r="E124" s="43"/>
      <c r="F124" s="20" t="s">
        <v>318</v>
      </c>
      <c r="G124" s="20" t="s">
        <v>319</v>
      </c>
      <c r="H124" s="20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8">
        <v>0.33333333333333331</v>
      </c>
      <c r="T124" s="28">
        <v>0.75</v>
      </c>
      <c r="U124" s="1"/>
    </row>
    <row r="125" spans="1:21" ht="105">
      <c r="A125" s="12" t="s">
        <v>90</v>
      </c>
      <c r="B125" s="166"/>
      <c r="C125" s="169"/>
      <c r="D125" s="13" t="s">
        <v>143</v>
      </c>
      <c r="E125" s="146"/>
      <c r="F125" s="14" t="s">
        <v>320</v>
      </c>
      <c r="G125" s="14" t="s">
        <v>321</v>
      </c>
      <c r="H125" s="34">
        <v>13</v>
      </c>
      <c r="I125" s="14" t="s">
        <v>322</v>
      </c>
      <c r="J125" s="14" t="s">
        <v>228</v>
      </c>
      <c r="K125" s="14" t="s">
        <v>323</v>
      </c>
      <c r="L125" s="14" t="s">
        <v>324</v>
      </c>
      <c r="M125" s="14" t="s">
        <v>242</v>
      </c>
      <c r="N125" s="14" t="s">
        <v>281</v>
      </c>
      <c r="O125" s="14" t="s">
        <v>325</v>
      </c>
      <c r="P125" s="14" t="s">
        <v>683</v>
      </c>
      <c r="Q125" s="14" t="s">
        <v>229</v>
      </c>
      <c r="R125" s="15" t="s">
        <v>326</v>
      </c>
      <c r="S125" s="35">
        <v>0.61458333333333337</v>
      </c>
      <c r="T125" s="35">
        <v>0.68055555555555558</v>
      </c>
      <c r="U125" s="1" t="s">
        <v>684</v>
      </c>
    </row>
    <row r="126" spans="1:21" ht="30">
      <c r="A126" s="12" t="s">
        <v>91</v>
      </c>
      <c r="B126" s="167"/>
      <c r="C126" s="170"/>
      <c r="D126" s="20" t="s">
        <v>50</v>
      </c>
      <c r="E126" s="43">
        <v>8</v>
      </c>
      <c r="F126" s="20" t="s">
        <v>314</v>
      </c>
      <c r="G126" s="20" t="s">
        <v>52</v>
      </c>
      <c r="H126" s="57">
        <v>10</v>
      </c>
      <c r="I126" s="22" t="s">
        <v>327</v>
      </c>
      <c r="J126" s="22" t="s">
        <v>71</v>
      </c>
      <c r="K126" s="24" t="s">
        <v>72</v>
      </c>
      <c r="L126" s="22" t="s">
        <v>74</v>
      </c>
      <c r="M126" s="24">
        <v>31</v>
      </c>
      <c r="N126" s="24">
        <v>22</v>
      </c>
      <c r="O126" s="24">
        <v>21</v>
      </c>
      <c r="P126" s="24">
        <v>25</v>
      </c>
      <c r="Q126" s="24">
        <v>23</v>
      </c>
      <c r="R126" s="20"/>
      <c r="S126" s="28">
        <v>0.34722222222222221</v>
      </c>
      <c r="T126" s="28">
        <v>0.625</v>
      </c>
      <c r="U126" s="1"/>
    </row>
    <row r="127" spans="1:21" ht="15">
      <c r="A127" s="29"/>
      <c r="B127" s="30"/>
      <c r="C127" s="30"/>
      <c r="D127" s="30"/>
      <c r="E127" s="147"/>
      <c r="F127" s="30"/>
      <c r="G127" s="30"/>
      <c r="H127" s="30">
        <f>SUM(H117:H126)</f>
        <v>112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1"/>
    </row>
    <row r="128" spans="1:21" ht="15">
      <c r="A128" s="2"/>
      <c r="B128" s="1"/>
      <c r="C128" s="1"/>
      <c r="D128" s="1"/>
      <c r="E128" s="5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1"/>
    </row>
    <row r="129" spans="1:21" ht="45">
      <c r="A129" s="8" t="s">
        <v>3</v>
      </c>
      <c r="B129" s="9" t="s">
        <v>4</v>
      </c>
      <c r="C129" s="9" t="s">
        <v>5</v>
      </c>
      <c r="D129" s="8" t="s">
        <v>6</v>
      </c>
      <c r="E129" s="144" t="s">
        <v>7</v>
      </c>
      <c r="F129" s="9" t="s">
        <v>8</v>
      </c>
      <c r="G129" s="8" t="s">
        <v>9</v>
      </c>
      <c r="H129" s="8" t="s">
        <v>10</v>
      </c>
      <c r="I129" s="10" t="s">
        <v>11</v>
      </c>
      <c r="J129" s="10" t="s">
        <v>12</v>
      </c>
      <c r="K129" s="10" t="s">
        <v>13</v>
      </c>
      <c r="L129" s="10" t="s">
        <v>14</v>
      </c>
      <c r="M129" s="10" t="s">
        <v>15</v>
      </c>
      <c r="N129" s="10" t="s">
        <v>16</v>
      </c>
      <c r="O129" s="10" t="s">
        <v>17</v>
      </c>
      <c r="P129" s="10" t="s">
        <v>18</v>
      </c>
      <c r="Q129" s="10" t="s">
        <v>19</v>
      </c>
      <c r="R129" s="10" t="s">
        <v>20</v>
      </c>
      <c r="S129" s="8" t="s">
        <v>21</v>
      </c>
      <c r="T129" s="8" t="s">
        <v>22</v>
      </c>
      <c r="U129" s="1"/>
    </row>
    <row r="130" spans="1:21" ht="30">
      <c r="A130" s="12" t="s">
        <v>24</v>
      </c>
      <c r="B130" s="165" t="s">
        <v>328</v>
      </c>
      <c r="C130" s="168">
        <v>29874406</v>
      </c>
      <c r="D130" s="58" t="s">
        <v>26</v>
      </c>
      <c r="E130" s="146"/>
      <c r="F130" s="14" t="s">
        <v>329</v>
      </c>
      <c r="G130" s="14" t="s">
        <v>330</v>
      </c>
      <c r="H130" s="27">
        <v>10</v>
      </c>
      <c r="I130" s="14" t="s">
        <v>331</v>
      </c>
      <c r="J130" s="15" t="s">
        <v>31</v>
      </c>
      <c r="K130" s="14" t="s">
        <v>332</v>
      </c>
      <c r="L130" s="14" t="s">
        <v>333</v>
      </c>
      <c r="M130" s="14" t="s">
        <v>235</v>
      </c>
      <c r="N130" s="14" t="s">
        <v>334</v>
      </c>
      <c r="O130" s="15" t="s">
        <v>335</v>
      </c>
      <c r="P130" s="15" t="s">
        <v>336</v>
      </c>
      <c r="Q130" s="15" t="s">
        <v>337</v>
      </c>
      <c r="R130" s="173" t="s">
        <v>259</v>
      </c>
      <c r="S130" s="35">
        <v>0.6875</v>
      </c>
      <c r="T130" s="35">
        <v>0.75</v>
      </c>
      <c r="U130" s="1"/>
    </row>
    <row r="131" spans="1:21" ht="45">
      <c r="A131" s="12" t="s">
        <v>38</v>
      </c>
      <c r="B131" s="166"/>
      <c r="C131" s="169"/>
      <c r="D131" s="58" t="s">
        <v>26</v>
      </c>
      <c r="E131" s="146"/>
      <c r="F131" s="14" t="s">
        <v>338</v>
      </c>
      <c r="G131" s="14" t="s">
        <v>339</v>
      </c>
      <c r="H131" s="27">
        <v>11</v>
      </c>
      <c r="I131" s="14" t="s">
        <v>340</v>
      </c>
      <c r="J131" s="15" t="s">
        <v>98</v>
      </c>
      <c r="K131" s="14" t="s">
        <v>99</v>
      </c>
      <c r="L131" s="14" t="s">
        <v>341</v>
      </c>
      <c r="M131" s="15" t="s">
        <v>240</v>
      </c>
      <c r="N131" s="14" t="s">
        <v>337</v>
      </c>
      <c r="O131" s="15" t="s">
        <v>342</v>
      </c>
      <c r="P131" s="15" t="s">
        <v>343</v>
      </c>
      <c r="Q131" s="15" t="s">
        <v>344</v>
      </c>
      <c r="R131" s="170"/>
      <c r="S131" s="35">
        <v>0.60416666666666663</v>
      </c>
      <c r="T131" s="35">
        <v>0.66666666666666663</v>
      </c>
      <c r="U131" s="1"/>
    </row>
    <row r="132" spans="1:21" ht="15">
      <c r="A132" s="12" t="s">
        <v>49</v>
      </c>
      <c r="B132" s="166"/>
      <c r="C132" s="169"/>
      <c r="D132" s="20" t="s">
        <v>127</v>
      </c>
      <c r="E132" s="43" t="s">
        <v>345</v>
      </c>
      <c r="F132" s="20" t="s">
        <v>346</v>
      </c>
      <c r="G132" s="20" t="s">
        <v>347</v>
      </c>
      <c r="H132" s="59">
        <v>20</v>
      </c>
      <c r="I132" s="20">
        <v>13</v>
      </c>
      <c r="J132" s="20">
        <v>4</v>
      </c>
      <c r="K132" s="20">
        <v>29</v>
      </c>
      <c r="L132" s="20">
        <v>6</v>
      </c>
      <c r="M132" s="22">
        <v>10</v>
      </c>
      <c r="N132" s="22">
        <v>7</v>
      </c>
      <c r="O132" s="22">
        <v>14</v>
      </c>
      <c r="P132" s="24">
        <v>4</v>
      </c>
      <c r="Q132" s="24">
        <v>2</v>
      </c>
      <c r="R132" s="20"/>
      <c r="S132" s="28">
        <v>0.375</v>
      </c>
      <c r="T132" s="28">
        <v>0.66666666666666663</v>
      </c>
      <c r="U132" s="1"/>
    </row>
    <row r="133" spans="1:21" ht="15">
      <c r="A133" s="12" t="s">
        <v>60</v>
      </c>
      <c r="B133" s="166"/>
      <c r="C133" s="169"/>
      <c r="D133" s="20" t="s">
        <v>127</v>
      </c>
      <c r="E133" s="43" t="s">
        <v>348</v>
      </c>
      <c r="F133" s="20" t="s">
        <v>346</v>
      </c>
      <c r="G133" s="20" t="s">
        <v>347</v>
      </c>
      <c r="H133" s="59">
        <v>18</v>
      </c>
      <c r="I133" s="20">
        <v>20</v>
      </c>
      <c r="J133" s="20">
        <v>11</v>
      </c>
      <c r="K133" s="20">
        <v>15</v>
      </c>
      <c r="L133" s="20">
        <v>13</v>
      </c>
      <c r="M133" s="22">
        <v>17</v>
      </c>
      <c r="N133" s="22">
        <v>14</v>
      </c>
      <c r="O133" s="22">
        <v>21</v>
      </c>
      <c r="P133" s="24">
        <v>11</v>
      </c>
      <c r="Q133" s="24">
        <v>9</v>
      </c>
      <c r="R133" s="20"/>
      <c r="S133" s="28">
        <v>0.375</v>
      </c>
      <c r="T133" s="28">
        <v>0.66666666666666663</v>
      </c>
      <c r="U133" s="1"/>
    </row>
    <row r="134" spans="1:21" ht="15">
      <c r="A134" s="12" t="s">
        <v>67</v>
      </c>
      <c r="B134" s="166"/>
      <c r="C134" s="169"/>
      <c r="D134" s="20" t="s">
        <v>127</v>
      </c>
      <c r="E134" s="43" t="s">
        <v>349</v>
      </c>
      <c r="F134" s="20" t="s">
        <v>346</v>
      </c>
      <c r="G134" s="20" t="s">
        <v>347</v>
      </c>
      <c r="H134" s="60">
        <v>20</v>
      </c>
      <c r="I134" s="20">
        <v>27</v>
      </c>
      <c r="J134" s="20">
        <v>18</v>
      </c>
      <c r="K134" s="20">
        <v>22</v>
      </c>
      <c r="L134" s="20">
        <v>20</v>
      </c>
      <c r="M134" s="24">
        <v>31</v>
      </c>
      <c r="N134" s="22">
        <v>21</v>
      </c>
      <c r="O134" s="22">
        <v>28</v>
      </c>
      <c r="P134" s="24">
        <v>18</v>
      </c>
      <c r="Q134" s="24">
        <v>16</v>
      </c>
      <c r="R134" s="20"/>
      <c r="S134" s="28">
        <v>0.375</v>
      </c>
      <c r="T134" s="28">
        <v>0.66666666666666663</v>
      </c>
      <c r="U134" s="1"/>
    </row>
    <row r="135" spans="1:21" ht="45">
      <c r="A135" s="12" t="s">
        <v>75</v>
      </c>
      <c r="B135" s="166"/>
      <c r="C135" s="169"/>
      <c r="D135" s="58" t="s">
        <v>26</v>
      </c>
      <c r="E135" s="146"/>
      <c r="F135" s="14" t="s">
        <v>350</v>
      </c>
      <c r="G135" s="14" t="s">
        <v>351</v>
      </c>
      <c r="H135" s="27">
        <v>14</v>
      </c>
      <c r="I135" s="14"/>
      <c r="J135" s="15" t="s">
        <v>240</v>
      </c>
      <c r="K135" s="14" t="s">
        <v>267</v>
      </c>
      <c r="L135" s="14" t="s">
        <v>334</v>
      </c>
      <c r="M135" s="15" t="s">
        <v>352</v>
      </c>
      <c r="N135" s="14" t="s">
        <v>353</v>
      </c>
      <c r="O135" s="15" t="s">
        <v>354</v>
      </c>
      <c r="P135" s="15" t="s">
        <v>355</v>
      </c>
      <c r="Q135" s="15" t="s">
        <v>356</v>
      </c>
      <c r="R135" s="15" t="s">
        <v>259</v>
      </c>
      <c r="S135" s="35">
        <v>0.58333333333333337</v>
      </c>
      <c r="T135" s="35">
        <v>0.64583333333333337</v>
      </c>
      <c r="U135" s="1"/>
    </row>
    <row r="136" spans="1:21" ht="30">
      <c r="A136" s="12" t="s">
        <v>80</v>
      </c>
      <c r="B136" s="166"/>
      <c r="C136" s="169"/>
      <c r="D136" s="58" t="s">
        <v>26</v>
      </c>
      <c r="E136" s="146"/>
      <c r="F136" s="14" t="s">
        <v>357</v>
      </c>
      <c r="G136" s="14" t="s">
        <v>358</v>
      </c>
      <c r="H136" s="15">
        <v>19</v>
      </c>
      <c r="I136" s="14">
        <v>9</v>
      </c>
      <c r="J136" s="15" t="s">
        <v>225</v>
      </c>
      <c r="K136" s="14" t="s">
        <v>359</v>
      </c>
      <c r="L136" s="14" t="s">
        <v>360</v>
      </c>
      <c r="M136" s="15" t="s">
        <v>331</v>
      </c>
      <c r="N136" s="14" t="s">
        <v>356</v>
      </c>
      <c r="O136" s="15" t="s">
        <v>361</v>
      </c>
      <c r="P136" s="15" t="s">
        <v>362</v>
      </c>
      <c r="Q136" s="15" t="s">
        <v>355</v>
      </c>
      <c r="R136" s="14"/>
      <c r="S136" s="35">
        <v>0.60416666666666663</v>
      </c>
      <c r="T136" s="35">
        <v>0.66666666666666663</v>
      </c>
      <c r="U136" s="1"/>
    </row>
    <row r="137" spans="1:21" ht="15">
      <c r="A137" s="12" t="s">
        <v>89</v>
      </c>
      <c r="B137" s="166"/>
      <c r="C137" s="169"/>
      <c r="D137" s="20"/>
      <c r="E137" s="43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8"/>
      <c r="T137" s="28"/>
      <c r="U137" s="1"/>
    </row>
    <row r="138" spans="1:21" ht="30">
      <c r="A138" s="12" t="s">
        <v>90</v>
      </c>
      <c r="B138" s="166"/>
      <c r="C138" s="169"/>
      <c r="D138" s="20" t="s">
        <v>175</v>
      </c>
      <c r="E138" s="43"/>
      <c r="F138" s="20" t="s">
        <v>318</v>
      </c>
      <c r="G138" s="20" t="s">
        <v>319</v>
      </c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8"/>
      <c r="T138" s="28"/>
      <c r="U138" s="1"/>
    </row>
    <row r="139" spans="1:21" ht="15">
      <c r="A139" s="12" t="s">
        <v>91</v>
      </c>
      <c r="B139" s="167"/>
      <c r="C139" s="170"/>
      <c r="D139" s="20"/>
      <c r="E139" s="43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8"/>
      <c r="T139" s="28"/>
      <c r="U139" s="1"/>
    </row>
    <row r="140" spans="1:21" ht="15">
      <c r="A140" s="29"/>
      <c r="B140" s="30"/>
      <c r="C140" s="30"/>
      <c r="D140" s="30"/>
      <c r="E140" s="147"/>
      <c r="F140" s="30"/>
      <c r="G140" s="30"/>
      <c r="H140" s="30">
        <f>SUM(H130:H139)</f>
        <v>112</v>
      </c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1"/>
    </row>
    <row r="141" spans="1:21" ht="15">
      <c r="A141" s="2"/>
      <c r="B141" s="1"/>
      <c r="C141" s="1"/>
      <c r="D141" s="1"/>
      <c r="E141" s="5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1"/>
    </row>
    <row r="142" spans="1:21" ht="45">
      <c r="A142" s="8" t="s">
        <v>3</v>
      </c>
      <c r="B142" s="9" t="s">
        <v>4</v>
      </c>
      <c r="C142" s="9" t="s">
        <v>5</v>
      </c>
      <c r="D142" s="8" t="s">
        <v>6</v>
      </c>
      <c r="E142" s="144" t="s">
        <v>7</v>
      </c>
      <c r="F142" s="9" t="s">
        <v>8</v>
      </c>
      <c r="G142" s="8" t="s">
        <v>9</v>
      </c>
      <c r="H142" s="8" t="s">
        <v>10</v>
      </c>
      <c r="I142" s="10" t="s">
        <v>11</v>
      </c>
      <c r="J142" s="10" t="s">
        <v>12</v>
      </c>
      <c r="K142" s="10" t="s">
        <v>13</v>
      </c>
      <c r="L142" s="10" t="s">
        <v>14</v>
      </c>
      <c r="M142" s="10" t="s">
        <v>15</v>
      </c>
      <c r="N142" s="10" t="s">
        <v>16</v>
      </c>
      <c r="O142" s="10" t="s">
        <v>17</v>
      </c>
      <c r="P142" s="10" t="s">
        <v>18</v>
      </c>
      <c r="Q142" s="10" t="s">
        <v>19</v>
      </c>
      <c r="R142" s="10" t="s">
        <v>20</v>
      </c>
      <c r="S142" s="8" t="s">
        <v>21</v>
      </c>
      <c r="T142" s="8" t="s">
        <v>22</v>
      </c>
      <c r="U142" s="1"/>
    </row>
    <row r="143" spans="1:21" ht="60">
      <c r="A143" s="12" t="s">
        <v>24</v>
      </c>
      <c r="B143" s="165" t="s">
        <v>363</v>
      </c>
      <c r="C143" s="168">
        <v>24835514</v>
      </c>
      <c r="D143" s="13" t="s">
        <v>164</v>
      </c>
      <c r="E143" s="146"/>
      <c r="F143" s="14" t="s">
        <v>364</v>
      </c>
      <c r="G143" s="14" t="s">
        <v>365</v>
      </c>
      <c r="H143" s="14">
        <v>22</v>
      </c>
      <c r="I143" s="14" t="s">
        <v>366</v>
      </c>
      <c r="J143" s="14" t="s">
        <v>84</v>
      </c>
      <c r="K143" s="14" t="s">
        <v>367</v>
      </c>
      <c r="L143" s="14" t="s">
        <v>368</v>
      </c>
      <c r="M143" s="14" t="s">
        <v>182</v>
      </c>
      <c r="N143" s="14" t="s">
        <v>86</v>
      </c>
      <c r="O143" s="14" t="s">
        <v>47</v>
      </c>
      <c r="P143" s="14" t="s">
        <v>43</v>
      </c>
      <c r="Q143" s="14" t="s">
        <v>87</v>
      </c>
      <c r="R143" s="14" t="s">
        <v>369</v>
      </c>
      <c r="S143" s="35">
        <v>0.66666666666666663</v>
      </c>
      <c r="T143" s="35">
        <v>0.73263888888888884</v>
      </c>
      <c r="U143" s="1"/>
    </row>
    <row r="144" spans="1:21" ht="30">
      <c r="A144" s="12" t="s">
        <v>38</v>
      </c>
      <c r="B144" s="166"/>
      <c r="C144" s="169"/>
      <c r="D144" s="13" t="s">
        <v>143</v>
      </c>
      <c r="E144" s="146"/>
      <c r="F144" s="14" t="s">
        <v>370</v>
      </c>
      <c r="G144" s="14" t="s">
        <v>371</v>
      </c>
      <c r="H144" s="27">
        <v>11</v>
      </c>
      <c r="I144" s="14" t="s">
        <v>97</v>
      </c>
      <c r="J144" s="14" t="s">
        <v>98</v>
      </c>
      <c r="K144" s="14" t="s">
        <v>372</v>
      </c>
      <c r="L144" s="14" t="s">
        <v>100</v>
      </c>
      <c r="M144" s="14" t="s">
        <v>240</v>
      </c>
      <c r="N144" s="14" t="s">
        <v>183</v>
      </c>
      <c r="O144" s="14" t="s">
        <v>267</v>
      </c>
      <c r="P144" s="14" t="s">
        <v>48</v>
      </c>
      <c r="Q144" s="14" t="s">
        <v>182</v>
      </c>
      <c r="R144" s="14"/>
      <c r="S144" s="35">
        <v>0.64583333333333337</v>
      </c>
      <c r="T144" s="35">
        <v>0.71180555555555558</v>
      </c>
      <c r="U144" s="1"/>
    </row>
    <row r="145" spans="1:21" ht="45">
      <c r="A145" s="12" t="s">
        <v>49</v>
      </c>
      <c r="B145" s="166"/>
      <c r="C145" s="169"/>
      <c r="D145" s="13" t="s">
        <v>143</v>
      </c>
      <c r="E145" s="146"/>
      <c r="F145" s="14" t="s">
        <v>373</v>
      </c>
      <c r="G145" s="14" t="s">
        <v>374</v>
      </c>
      <c r="H145" s="15">
        <v>15</v>
      </c>
      <c r="I145" s="14" t="s">
        <v>30</v>
      </c>
      <c r="J145" s="14" t="s">
        <v>31</v>
      </c>
      <c r="K145" s="14" t="s">
        <v>32</v>
      </c>
      <c r="L145" s="14" t="s">
        <v>147</v>
      </c>
      <c r="M145" s="14" t="s">
        <v>235</v>
      </c>
      <c r="N145" s="14" t="s">
        <v>35</v>
      </c>
      <c r="O145" s="14" t="s">
        <v>36</v>
      </c>
      <c r="P145" s="14" t="s">
        <v>31</v>
      </c>
      <c r="Q145" s="14" t="s">
        <v>37</v>
      </c>
      <c r="R145" s="14"/>
      <c r="S145" s="35">
        <v>0.64583333333333337</v>
      </c>
      <c r="T145" s="35">
        <v>0.71180555555555558</v>
      </c>
      <c r="U145" s="1"/>
    </row>
    <row r="146" spans="1:21" ht="60">
      <c r="A146" s="12" t="s">
        <v>60</v>
      </c>
      <c r="B146" s="166"/>
      <c r="C146" s="169"/>
      <c r="D146" s="20" t="s">
        <v>127</v>
      </c>
      <c r="E146" s="43" t="s">
        <v>375</v>
      </c>
      <c r="F146" s="20" t="s">
        <v>346</v>
      </c>
      <c r="G146" s="20" t="s">
        <v>347</v>
      </c>
      <c r="H146" s="20">
        <v>15</v>
      </c>
      <c r="I146" s="20" t="s">
        <v>62</v>
      </c>
      <c r="J146" s="20" t="s">
        <v>77</v>
      </c>
      <c r="K146" s="20" t="s">
        <v>90</v>
      </c>
      <c r="L146" s="20" t="s">
        <v>80</v>
      </c>
      <c r="M146" s="20" t="s">
        <v>66</v>
      </c>
      <c r="N146" s="20" t="s">
        <v>63</v>
      </c>
      <c r="O146" s="20" t="s">
        <v>63</v>
      </c>
      <c r="P146" s="20" t="s">
        <v>77</v>
      </c>
      <c r="Q146" s="20" t="s">
        <v>91</v>
      </c>
      <c r="R146" s="20" t="s">
        <v>376</v>
      </c>
      <c r="S146" s="28">
        <v>0.39583333333333331</v>
      </c>
      <c r="T146" s="28">
        <v>0.65972222222222221</v>
      </c>
      <c r="U146" s="1"/>
    </row>
    <row r="147" spans="1:21" ht="60">
      <c r="A147" s="12" t="s">
        <v>67</v>
      </c>
      <c r="B147" s="166"/>
      <c r="C147" s="169"/>
      <c r="D147" s="20" t="s">
        <v>127</v>
      </c>
      <c r="E147" s="43" t="s">
        <v>377</v>
      </c>
      <c r="F147" s="20" t="s">
        <v>346</v>
      </c>
      <c r="G147" s="20" t="s">
        <v>347</v>
      </c>
      <c r="H147" s="21">
        <v>14</v>
      </c>
      <c r="I147" s="20" t="s">
        <v>72</v>
      </c>
      <c r="J147" s="20" t="s">
        <v>327</v>
      </c>
      <c r="K147" s="20" t="s">
        <v>72</v>
      </c>
      <c r="L147" s="20" t="s">
        <v>90</v>
      </c>
      <c r="M147" s="20" t="s">
        <v>74</v>
      </c>
      <c r="N147" s="20" t="s">
        <v>91</v>
      </c>
      <c r="O147" s="20" t="s">
        <v>91</v>
      </c>
      <c r="P147" s="20" t="s">
        <v>62</v>
      </c>
      <c r="Q147" s="20" t="s">
        <v>77</v>
      </c>
      <c r="R147" s="20" t="s">
        <v>376</v>
      </c>
      <c r="S147" s="28">
        <v>0.33333333333333331</v>
      </c>
      <c r="T147" s="28">
        <v>0.59722222222222221</v>
      </c>
      <c r="U147" s="1"/>
    </row>
    <row r="148" spans="1:21" ht="60">
      <c r="A148" s="12" t="s">
        <v>75</v>
      </c>
      <c r="B148" s="166"/>
      <c r="C148" s="169"/>
      <c r="D148" s="20" t="s">
        <v>127</v>
      </c>
      <c r="E148" s="43" t="s">
        <v>378</v>
      </c>
      <c r="F148" s="20" t="s">
        <v>346</v>
      </c>
      <c r="G148" s="20" t="s">
        <v>347</v>
      </c>
      <c r="H148" s="20">
        <v>15</v>
      </c>
      <c r="I148" s="20" t="s">
        <v>327</v>
      </c>
      <c r="J148" s="20" t="s">
        <v>62</v>
      </c>
      <c r="K148" s="20" t="s">
        <v>73</v>
      </c>
      <c r="L148" s="20" t="s">
        <v>62</v>
      </c>
      <c r="M148" s="20" t="s">
        <v>64</v>
      </c>
      <c r="N148" s="20" t="s">
        <v>69</v>
      </c>
      <c r="O148" s="20" t="s">
        <v>317</v>
      </c>
      <c r="P148" s="20" t="s">
        <v>271</v>
      </c>
      <c r="Q148" s="20" t="s">
        <v>270</v>
      </c>
      <c r="R148" s="20" t="s">
        <v>376</v>
      </c>
      <c r="S148" s="28">
        <v>0.33333333333333331</v>
      </c>
      <c r="T148" s="28">
        <v>0.59722222222222221</v>
      </c>
      <c r="U148" s="1"/>
    </row>
    <row r="149" spans="1:21" ht="60">
      <c r="A149" s="12" t="s">
        <v>80</v>
      </c>
      <c r="B149" s="166"/>
      <c r="C149" s="169"/>
      <c r="D149" s="20" t="s">
        <v>127</v>
      </c>
      <c r="E149" s="43" t="s">
        <v>379</v>
      </c>
      <c r="F149" s="20" t="s">
        <v>346</v>
      </c>
      <c r="G149" s="20" t="s">
        <v>347</v>
      </c>
      <c r="H149" s="59">
        <v>22</v>
      </c>
      <c r="I149" s="20" t="s">
        <v>73</v>
      </c>
      <c r="J149" s="20" t="s">
        <v>71</v>
      </c>
      <c r="K149" s="20" t="s">
        <v>64</v>
      </c>
      <c r="L149" s="20" t="s">
        <v>72</v>
      </c>
      <c r="M149" s="20" t="s">
        <v>78</v>
      </c>
      <c r="N149" s="20" t="s">
        <v>270</v>
      </c>
      <c r="O149" s="20" t="s">
        <v>56</v>
      </c>
      <c r="P149" s="20" t="s">
        <v>316</v>
      </c>
      <c r="Q149" s="20" t="s">
        <v>271</v>
      </c>
      <c r="R149" s="20" t="s">
        <v>376</v>
      </c>
      <c r="S149" s="28">
        <v>0.39583333333333331</v>
      </c>
      <c r="T149" s="28">
        <v>0.65972222222222221</v>
      </c>
      <c r="U149" s="1"/>
    </row>
    <row r="150" spans="1:21" ht="30">
      <c r="A150" s="12" t="s">
        <v>89</v>
      </c>
      <c r="B150" s="166"/>
      <c r="C150" s="169"/>
      <c r="D150" s="20" t="s">
        <v>175</v>
      </c>
      <c r="E150" s="43"/>
      <c r="F150" s="20" t="s">
        <v>380</v>
      </c>
      <c r="G150" s="20" t="s">
        <v>177</v>
      </c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8"/>
      <c r="T150" s="28"/>
      <c r="U150" s="1"/>
    </row>
    <row r="151" spans="1:21" ht="15">
      <c r="A151" s="12" t="s">
        <v>90</v>
      </c>
      <c r="B151" s="166"/>
      <c r="C151" s="169"/>
      <c r="D151" s="20" t="s">
        <v>312</v>
      </c>
      <c r="E151" s="43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8"/>
      <c r="T151" s="28"/>
      <c r="U151" s="1"/>
    </row>
    <row r="152" spans="1:21" ht="15">
      <c r="A152" s="12" t="s">
        <v>91</v>
      </c>
      <c r="B152" s="167"/>
      <c r="C152" s="170"/>
      <c r="D152" s="20"/>
      <c r="E152" s="43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8"/>
      <c r="T152" s="28"/>
      <c r="U152" s="1"/>
    </row>
    <row r="153" spans="1:21" ht="15">
      <c r="A153" s="29"/>
      <c r="B153" s="30"/>
      <c r="C153" s="30"/>
      <c r="D153" s="30"/>
      <c r="E153" s="147"/>
      <c r="F153" s="30"/>
      <c r="G153" s="30"/>
      <c r="H153" s="30">
        <f>SUM(H143:H152)</f>
        <v>114</v>
      </c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1"/>
    </row>
    <row r="154" spans="1:21" ht="15">
      <c r="A154" s="2"/>
      <c r="B154" s="1"/>
      <c r="C154" s="1"/>
      <c r="D154" s="1"/>
      <c r="E154" s="5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1"/>
    </row>
    <row r="155" spans="1:21" ht="45">
      <c r="A155" s="12" t="s">
        <v>3</v>
      </c>
      <c r="B155" s="12" t="s">
        <v>4</v>
      </c>
      <c r="C155" s="12" t="s">
        <v>5</v>
      </c>
      <c r="D155" s="12" t="s">
        <v>6</v>
      </c>
      <c r="E155" s="150" t="s">
        <v>7</v>
      </c>
      <c r="F155" s="12" t="s">
        <v>8</v>
      </c>
      <c r="G155" s="12" t="s">
        <v>9</v>
      </c>
      <c r="H155" s="12" t="s">
        <v>10</v>
      </c>
      <c r="I155" s="12" t="s">
        <v>11</v>
      </c>
      <c r="J155" s="12" t="s">
        <v>12</v>
      </c>
      <c r="K155" s="12" t="s">
        <v>13</v>
      </c>
      <c r="L155" s="12" t="s">
        <v>14</v>
      </c>
      <c r="M155" s="12" t="s">
        <v>15</v>
      </c>
      <c r="N155" s="12" t="s">
        <v>16</v>
      </c>
      <c r="O155" s="12" t="s">
        <v>17</v>
      </c>
      <c r="P155" s="12" t="s">
        <v>18</v>
      </c>
      <c r="Q155" s="12" t="s">
        <v>19</v>
      </c>
      <c r="R155" s="12" t="s">
        <v>20</v>
      </c>
      <c r="S155" s="12" t="s">
        <v>21</v>
      </c>
      <c r="T155" s="12" t="s">
        <v>22</v>
      </c>
      <c r="U155" s="1"/>
    </row>
    <row r="156" spans="1:21" ht="30">
      <c r="A156" s="61" t="s">
        <v>24</v>
      </c>
      <c r="B156" s="175" t="s">
        <v>381</v>
      </c>
      <c r="C156" s="176">
        <v>26122898</v>
      </c>
      <c r="D156" s="62" t="s">
        <v>26</v>
      </c>
      <c r="E156" s="151" t="s">
        <v>254</v>
      </c>
      <c r="F156" s="63" t="s">
        <v>382</v>
      </c>
      <c r="G156" s="63" t="s">
        <v>383</v>
      </c>
      <c r="H156" s="18">
        <v>18</v>
      </c>
      <c r="I156" s="63" t="s">
        <v>384</v>
      </c>
      <c r="J156" s="63" t="s">
        <v>225</v>
      </c>
      <c r="K156" s="63" t="s">
        <v>31</v>
      </c>
      <c r="L156" s="63" t="s">
        <v>226</v>
      </c>
      <c r="M156" s="63" t="s">
        <v>48</v>
      </c>
      <c r="N156" s="64" t="s">
        <v>86</v>
      </c>
      <c r="O156" s="64" t="s">
        <v>47</v>
      </c>
      <c r="P156" s="64" t="s">
        <v>43</v>
      </c>
      <c r="Q156" s="64" t="s">
        <v>99</v>
      </c>
      <c r="R156" s="63"/>
      <c r="S156" s="65">
        <v>0.70833333333333337</v>
      </c>
      <c r="T156" s="65">
        <v>0.77430555555555558</v>
      </c>
      <c r="U156" s="1" t="s">
        <v>260</v>
      </c>
    </row>
    <row r="157" spans="1:21" ht="30">
      <c r="A157" s="61" t="s">
        <v>38</v>
      </c>
      <c r="B157" s="166"/>
      <c r="C157" s="169"/>
      <c r="D157" s="62" t="s">
        <v>26</v>
      </c>
      <c r="E157" s="151" t="s">
        <v>261</v>
      </c>
      <c r="F157" s="63" t="s">
        <v>382</v>
      </c>
      <c r="G157" s="63" t="s">
        <v>383</v>
      </c>
      <c r="H157" s="18">
        <v>17</v>
      </c>
      <c r="I157" s="63" t="s">
        <v>384</v>
      </c>
      <c r="J157" s="63" t="s">
        <v>225</v>
      </c>
      <c r="K157" s="63" t="s">
        <v>31</v>
      </c>
      <c r="L157" s="63" t="s">
        <v>226</v>
      </c>
      <c r="M157" s="63" t="s">
        <v>48</v>
      </c>
      <c r="N157" s="63" t="s">
        <v>99</v>
      </c>
      <c r="O157" s="63" t="s">
        <v>263</v>
      </c>
      <c r="P157" s="63" t="s">
        <v>35</v>
      </c>
      <c r="Q157" s="63" t="s">
        <v>43</v>
      </c>
      <c r="R157" s="63"/>
      <c r="S157" s="66">
        <v>0.70833333333333337</v>
      </c>
      <c r="T157" s="66">
        <v>0.77430555555555558</v>
      </c>
      <c r="U157" s="1"/>
    </row>
    <row r="158" spans="1:21" ht="15">
      <c r="A158" s="61" t="s">
        <v>49</v>
      </c>
      <c r="B158" s="166"/>
      <c r="C158" s="169"/>
      <c r="D158" s="61" t="s">
        <v>127</v>
      </c>
      <c r="E158" s="152" t="s">
        <v>385</v>
      </c>
      <c r="F158" s="61" t="s">
        <v>386</v>
      </c>
      <c r="G158" s="61" t="s">
        <v>347</v>
      </c>
      <c r="H158" s="61">
        <v>15</v>
      </c>
      <c r="I158" s="61" t="s">
        <v>62</v>
      </c>
      <c r="J158" s="61" t="s">
        <v>60</v>
      </c>
      <c r="K158" s="61" t="s">
        <v>55</v>
      </c>
      <c r="L158" s="61" t="s">
        <v>55</v>
      </c>
      <c r="M158" s="24">
        <v>10</v>
      </c>
      <c r="N158" s="24">
        <v>7</v>
      </c>
      <c r="O158" s="24">
        <v>7</v>
      </c>
      <c r="P158" s="24">
        <v>4</v>
      </c>
      <c r="Q158" s="24">
        <v>9</v>
      </c>
      <c r="R158" s="61"/>
      <c r="S158" s="67">
        <v>0.33333333333333331</v>
      </c>
      <c r="T158" s="67">
        <v>0.75</v>
      </c>
      <c r="U158" s="1"/>
    </row>
    <row r="159" spans="1:21" ht="15">
      <c r="A159" s="61" t="s">
        <v>60</v>
      </c>
      <c r="B159" s="166"/>
      <c r="C159" s="169"/>
      <c r="D159" s="61" t="s">
        <v>127</v>
      </c>
      <c r="E159" s="152" t="s">
        <v>387</v>
      </c>
      <c r="F159" s="61" t="s">
        <v>386</v>
      </c>
      <c r="G159" s="61" t="s">
        <v>347</v>
      </c>
      <c r="H159" s="61">
        <v>13</v>
      </c>
      <c r="I159" s="61" t="s">
        <v>69</v>
      </c>
      <c r="J159" s="61" t="s">
        <v>75</v>
      </c>
      <c r="K159" s="61" t="s">
        <v>70</v>
      </c>
      <c r="L159" s="61" t="s">
        <v>58</v>
      </c>
      <c r="M159" s="24">
        <v>12</v>
      </c>
      <c r="N159" s="24">
        <v>9</v>
      </c>
      <c r="O159" s="24">
        <v>9</v>
      </c>
      <c r="P159" s="24">
        <v>6</v>
      </c>
      <c r="Q159" s="24">
        <v>11</v>
      </c>
      <c r="R159" s="61"/>
      <c r="S159" s="67">
        <v>0.33333333333333331</v>
      </c>
      <c r="T159" s="67">
        <v>0.75</v>
      </c>
      <c r="U159" s="1"/>
    </row>
    <row r="160" spans="1:21" ht="15">
      <c r="A160" s="61" t="s">
        <v>67</v>
      </c>
      <c r="B160" s="166"/>
      <c r="C160" s="169"/>
      <c r="D160" s="61" t="s">
        <v>127</v>
      </c>
      <c r="E160" s="152" t="s">
        <v>388</v>
      </c>
      <c r="F160" s="61" t="s">
        <v>386</v>
      </c>
      <c r="G160" s="61" t="s">
        <v>347</v>
      </c>
      <c r="H160" s="61">
        <v>13</v>
      </c>
      <c r="I160" s="61" t="s">
        <v>74</v>
      </c>
      <c r="J160" s="61" t="s">
        <v>59</v>
      </c>
      <c r="K160" s="61" t="s">
        <v>63</v>
      </c>
      <c r="L160" s="61" t="s">
        <v>63</v>
      </c>
      <c r="M160" s="24">
        <v>17</v>
      </c>
      <c r="N160" s="24">
        <v>14</v>
      </c>
      <c r="O160" s="24">
        <v>14</v>
      </c>
      <c r="P160" s="24">
        <v>11</v>
      </c>
      <c r="Q160" s="24">
        <v>16</v>
      </c>
      <c r="R160" s="61"/>
      <c r="S160" s="67">
        <v>0.33333333333333331</v>
      </c>
      <c r="T160" s="67">
        <v>0.75</v>
      </c>
      <c r="U160" s="1"/>
    </row>
    <row r="161" spans="1:21" ht="15">
      <c r="A161" s="61" t="s">
        <v>75</v>
      </c>
      <c r="B161" s="166"/>
      <c r="C161" s="169"/>
      <c r="D161" s="61" t="s">
        <v>127</v>
      </c>
      <c r="E161" s="152" t="s">
        <v>389</v>
      </c>
      <c r="F161" s="61" t="s">
        <v>386</v>
      </c>
      <c r="G161" s="61" t="s">
        <v>347</v>
      </c>
      <c r="H161" s="61">
        <v>12</v>
      </c>
      <c r="I161" s="61" t="s">
        <v>317</v>
      </c>
      <c r="J161" s="61" t="s">
        <v>53</v>
      </c>
      <c r="K161" s="61" t="s">
        <v>91</v>
      </c>
      <c r="L161" s="61" t="s">
        <v>53</v>
      </c>
      <c r="M161" s="24">
        <v>19</v>
      </c>
      <c r="N161" s="24">
        <v>16</v>
      </c>
      <c r="O161" s="24">
        <v>16</v>
      </c>
      <c r="P161" s="24">
        <v>13</v>
      </c>
      <c r="Q161" s="24">
        <v>18</v>
      </c>
      <c r="R161" s="61"/>
      <c r="S161" s="67">
        <v>0.33333333333333331</v>
      </c>
      <c r="T161" s="67">
        <v>0.75</v>
      </c>
      <c r="U161" s="1"/>
    </row>
    <row r="162" spans="1:21" ht="15">
      <c r="A162" s="61" t="s">
        <v>80</v>
      </c>
      <c r="B162" s="166"/>
      <c r="C162" s="169"/>
      <c r="D162" s="61" t="s">
        <v>127</v>
      </c>
      <c r="E162" s="152" t="s">
        <v>390</v>
      </c>
      <c r="F162" s="61" t="s">
        <v>386</v>
      </c>
      <c r="G162" s="61" t="s">
        <v>347</v>
      </c>
      <c r="H162" s="61">
        <v>11</v>
      </c>
      <c r="I162" s="61" t="s">
        <v>78</v>
      </c>
      <c r="J162" s="61" t="s">
        <v>64</v>
      </c>
      <c r="K162" s="61" t="s">
        <v>69</v>
      </c>
      <c r="L162" s="61" t="s">
        <v>69</v>
      </c>
      <c r="M162" s="24">
        <v>24</v>
      </c>
      <c r="N162" s="24">
        <v>21</v>
      </c>
      <c r="O162" s="24">
        <v>21</v>
      </c>
      <c r="P162" s="24">
        <v>25</v>
      </c>
      <c r="Q162" s="24">
        <v>23</v>
      </c>
      <c r="R162" s="61"/>
      <c r="S162" s="67">
        <v>0.33333333333333331</v>
      </c>
      <c r="T162" s="67">
        <v>0.75</v>
      </c>
      <c r="U162" s="1"/>
    </row>
    <row r="163" spans="1:21" ht="15">
      <c r="A163" s="61" t="s">
        <v>89</v>
      </c>
      <c r="B163" s="166"/>
      <c r="C163" s="169"/>
      <c r="D163" s="61" t="s">
        <v>127</v>
      </c>
      <c r="E163" s="152" t="s">
        <v>391</v>
      </c>
      <c r="F163" s="61" t="s">
        <v>386</v>
      </c>
      <c r="G163" s="61" t="s">
        <v>347</v>
      </c>
      <c r="H163" s="61">
        <v>12</v>
      </c>
      <c r="I163" s="61"/>
      <c r="J163" s="61" t="s">
        <v>392</v>
      </c>
      <c r="K163" s="61" t="s">
        <v>56</v>
      </c>
      <c r="L163" s="61" t="s">
        <v>74</v>
      </c>
      <c r="M163" s="24">
        <v>26</v>
      </c>
      <c r="N163" s="24">
        <v>23</v>
      </c>
      <c r="O163" s="24">
        <v>23</v>
      </c>
      <c r="P163" s="24">
        <v>27</v>
      </c>
      <c r="Q163" s="24">
        <v>25</v>
      </c>
      <c r="R163" s="61"/>
      <c r="S163" s="67">
        <v>0.33333333333333331</v>
      </c>
      <c r="T163" s="67">
        <v>0.75</v>
      </c>
      <c r="U163" s="1"/>
    </row>
    <row r="164" spans="1:21" ht="45">
      <c r="A164" s="61" t="s">
        <v>90</v>
      </c>
      <c r="B164" s="166"/>
      <c r="C164" s="169"/>
      <c r="D164" s="61" t="s">
        <v>175</v>
      </c>
      <c r="E164" s="152" t="s">
        <v>393</v>
      </c>
      <c r="F164" s="20" t="s">
        <v>380</v>
      </c>
      <c r="G164" s="20" t="s">
        <v>177</v>
      </c>
      <c r="H164" s="61"/>
      <c r="I164" s="61" t="s">
        <v>99</v>
      </c>
      <c r="J164" s="61" t="s">
        <v>32</v>
      </c>
      <c r="K164" s="61" t="s">
        <v>84</v>
      </c>
      <c r="L164" s="61" t="s">
        <v>372</v>
      </c>
      <c r="M164" s="68"/>
      <c r="N164" s="68"/>
      <c r="O164" s="68"/>
      <c r="P164" s="68"/>
      <c r="Q164" s="68"/>
      <c r="R164" s="61"/>
      <c r="S164" s="67"/>
      <c r="T164" s="67"/>
      <c r="U164" s="1"/>
    </row>
    <row r="165" spans="1:21" ht="15">
      <c r="A165" s="61" t="s">
        <v>91</v>
      </c>
      <c r="B165" s="167"/>
      <c r="C165" s="170"/>
      <c r="D165" s="61"/>
      <c r="E165" s="152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1"/>
    </row>
    <row r="166" spans="1:21" ht="15">
      <c r="A166" s="69"/>
      <c r="B166" s="69"/>
      <c r="C166" s="69"/>
      <c r="D166" s="69"/>
      <c r="E166" s="153"/>
      <c r="F166" s="69"/>
      <c r="G166" s="69"/>
      <c r="H166" s="69">
        <f>SUM(H156:H165)</f>
        <v>111</v>
      </c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1"/>
    </row>
    <row r="167" spans="1:21" ht="15">
      <c r="A167" s="2"/>
      <c r="B167" s="1"/>
      <c r="C167" s="1"/>
      <c r="D167" s="1"/>
      <c r="E167" s="5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1"/>
    </row>
    <row r="168" spans="1:21" ht="45">
      <c r="A168" s="8" t="s">
        <v>3</v>
      </c>
      <c r="B168" s="9" t="s">
        <v>4</v>
      </c>
      <c r="C168" s="9" t="s">
        <v>5</v>
      </c>
      <c r="D168" s="8" t="s">
        <v>6</v>
      </c>
      <c r="E168" s="144" t="s">
        <v>7</v>
      </c>
      <c r="F168" s="9" t="s">
        <v>8</v>
      </c>
      <c r="G168" s="8" t="s">
        <v>9</v>
      </c>
      <c r="H168" s="8" t="s">
        <v>10</v>
      </c>
      <c r="I168" s="10" t="s">
        <v>11</v>
      </c>
      <c r="J168" s="10" t="s">
        <v>12</v>
      </c>
      <c r="K168" s="10" t="s">
        <v>13</v>
      </c>
      <c r="L168" s="10" t="s">
        <v>14</v>
      </c>
      <c r="M168" s="10" t="s">
        <v>15</v>
      </c>
      <c r="N168" s="10" t="s">
        <v>16</v>
      </c>
      <c r="O168" s="10" t="s">
        <v>17</v>
      </c>
      <c r="P168" s="10" t="s">
        <v>18</v>
      </c>
      <c r="Q168" s="10" t="s">
        <v>19</v>
      </c>
      <c r="R168" s="10" t="s">
        <v>20</v>
      </c>
      <c r="S168" s="8" t="s">
        <v>21</v>
      </c>
      <c r="T168" s="8" t="s">
        <v>22</v>
      </c>
      <c r="U168" s="1"/>
    </row>
    <row r="169" spans="1:21" ht="30">
      <c r="A169" s="12" t="s">
        <v>24</v>
      </c>
      <c r="B169" s="165" t="s">
        <v>394</v>
      </c>
      <c r="C169" s="168">
        <v>29277759</v>
      </c>
      <c r="D169" s="20" t="s">
        <v>127</v>
      </c>
      <c r="E169" s="43" t="s">
        <v>254</v>
      </c>
      <c r="F169" s="20" t="s">
        <v>395</v>
      </c>
      <c r="G169" s="20" t="s">
        <v>52</v>
      </c>
      <c r="H169" s="21">
        <v>8</v>
      </c>
      <c r="I169" s="21" t="s">
        <v>310</v>
      </c>
      <c r="J169" s="21" t="s">
        <v>54</v>
      </c>
      <c r="K169" s="21" t="s">
        <v>55</v>
      </c>
      <c r="L169" s="21" t="s">
        <v>55</v>
      </c>
      <c r="M169" s="20">
        <v>11</v>
      </c>
      <c r="N169" s="20">
        <v>1</v>
      </c>
      <c r="O169" s="20">
        <v>1</v>
      </c>
      <c r="P169" s="20">
        <v>5</v>
      </c>
      <c r="Q169" s="20">
        <v>10</v>
      </c>
      <c r="R169" s="20"/>
      <c r="S169" s="28">
        <v>0.34722222222222221</v>
      </c>
      <c r="T169" s="46">
        <v>0.61805555555555558</v>
      </c>
      <c r="U169" s="1"/>
    </row>
    <row r="170" spans="1:21" ht="30">
      <c r="A170" s="12" t="s">
        <v>38</v>
      </c>
      <c r="B170" s="166"/>
      <c r="C170" s="169"/>
      <c r="D170" s="20" t="s">
        <v>127</v>
      </c>
      <c r="E170" s="43" t="s">
        <v>261</v>
      </c>
      <c r="F170" s="20" t="s">
        <v>395</v>
      </c>
      <c r="G170" s="20" t="s">
        <v>52</v>
      </c>
      <c r="H170" s="21">
        <v>9</v>
      </c>
      <c r="I170" s="21" t="s">
        <v>63</v>
      </c>
      <c r="J170" s="21" t="s">
        <v>58</v>
      </c>
      <c r="K170" s="21" t="s">
        <v>70</v>
      </c>
      <c r="L170" s="21" t="s">
        <v>57</v>
      </c>
      <c r="M170" s="20">
        <v>12</v>
      </c>
      <c r="N170" s="20">
        <v>2</v>
      </c>
      <c r="O170" s="20">
        <v>2</v>
      </c>
      <c r="P170" s="20">
        <v>6</v>
      </c>
      <c r="Q170" s="20">
        <v>11</v>
      </c>
      <c r="R170" s="20"/>
      <c r="S170" s="28">
        <v>0.34722222222222221</v>
      </c>
      <c r="T170" s="46">
        <v>0.61805555555555558</v>
      </c>
      <c r="U170" s="1"/>
    </row>
    <row r="171" spans="1:21" ht="30">
      <c r="A171" s="12" t="s">
        <v>49</v>
      </c>
      <c r="B171" s="166"/>
      <c r="C171" s="169"/>
      <c r="D171" s="20" t="s">
        <v>127</v>
      </c>
      <c r="E171" s="43" t="s">
        <v>264</v>
      </c>
      <c r="F171" s="20" t="s">
        <v>395</v>
      </c>
      <c r="G171" s="20" t="s">
        <v>52</v>
      </c>
      <c r="H171" s="21">
        <v>12</v>
      </c>
      <c r="I171" s="21" t="s">
        <v>65</v>
      </c>
      <c r="J171" s="21" t="s">
        <v>59</v>
      </c>
      <c r="K171" s="21" t="s">
        <v>63</v>
      </c>
      <c r="L171" s="21" t="s">
        <v>310</v>
      </c>
      <c r="M171" s="20">
        <v>13</v>
      </c>
      <c r="N171" s="20">
        <v>3</v>
      </c>
      <c r="O171" s="20">
        <v>3</v>
      </c>
      <c r="P171" s="20">
        <v>7</v>
      </c>
      <c r="Q171" s="20">
        <v>12</v>
      </c>
      <c r="R171" s="20"/>
      <c r="S171" s="28">
        <v>0.34722222222222221</v>
      </c>
      <c r="T171" s="46">
        <v>0.61805555555555558</v>
      </c>
      <c r="U171" s="1"/>
    </row>
    <row r="172" spans="1:21" ht="30">
      <c r="A172" s="12" t="s">
        <v>60</v>
      </c>
      <c r="B172" s="166"/>
      <c r="C172" s="169"/>
      <c r="D172" s="20" t="s">
        <v>127</v>
      </c>
      <c r="E172" s="43" t="s">
        <v>265</v>
      </c>
      <c r="F172" s="20" t="s">
        <v>395</v>
      </c>
      <c r="G172" s="20" t="s">
        <v>52</v>
      </c>
      <c r="H172" s="21">
        <v>12</v>
      </c>
      <c r="I172" s="21" t="s">
        <v>62</v>
      </c>
      <c r="J172" s="21" t="s">
        <v>77</v>
      </c>
      <c r="K172" s="21" t="s">
        <v>65</v>
      </c>
      <c r="L172" s="21" t="s">
        <v>63</v>
      </c>
      <c r="M172" s="20">
        <v>18</v>
      </c>
      <c r="N172" s="20">
        <v>8</v>
      </c>
      <c r="O172" s="20">
        <v>8</v>
      </c>
      <c r="P172" s="20">
        <v>12</v>
      </c>
      <c r="Q172" s="20">
        <v>17</v>
      </c>
      <c r="R172" s="20"/>
      <c r="S172" s="28">
        <v>0.34722222222222221</v>
      </c>
      <c r="T172" s="46">
        <v>0.61805555555555558</v>
      </c>
      <c r="U172" s="1"/>
    </row>
    <row r="173" spans="1:21" ht="30">
      <c r="A173" s="12" t="s">
        <v>67</v>
      </c>
      <c r="B173" s="166"/>
      <c r="C173" s="169"/>
      <c r="D173" s="20" t="s">
        <v>175</v>
      </c>
      <c r="E173" s="43"/>
      <c r="F173" s="20" t="s">
        <v>380</v>
      </c>
      <c r="G173" s="20" t="s">
        <v>177</v>
      </c>
      <c r="H173" s="20"/>
      <c r="I173" s="20" t="s">
        <v>396</v>
      </c>
      <c r="J173" s="20" t="s">
        <v>397</v>
      </c>
      <c r="K173" s="20" t="s">
        <v>398</v>
      </c>
      <c r="L173" s="20" t="s">
        <v>399</v>
      </c>
      <c r="M173" s="20"/>
      <c r="N173" s="20"/>
      <c r="O173" s="20"/>
      <c r="P173" s="20"/>
      <c r="Q173" s="20"/>
      <c r="R173" s="20"/>
      <c r="S173" s="28"/>
      <c r="T173" s="46"/>
      <c r="U173" s="1"/>
    </row>
    <row r="174" spans="1:21" ht="15">
      <c r="A174" s="12" t="s">
        <v>75</v>
      </c>
      <c r="B174" s="166"/>
      <c r="C174" s="169"/>
      <c r="D174" s="20"/>
      <c r="E174" s="43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8"/>
      <c r="T174" s="46"/>
      <c r="U174" s="1"/>
    </row>
    <row r="175" spans="1:21" ht="15">
      <c r="A175" s="12" t="s">
        <v>80</v>
      </c>
      <c r="B175" s="166"/>
      <c r="C175" s="169"/>
      <c r="D175" s="20"/>
      <c r="E175" s="43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8"/>
      <c r="T175" s="28"/>
      <c r="U175" s="1"/>
    </row>
    <row r="176" spans="1:21" ht="15">
      <c r="A176" s="12" t="s">
        <v>89</v>
      </c>
      <c r="B176" s="166"/>
      <c r="C176" s="169"/>
      <c r="D176" s="20"/>
      <c r="E176" s="43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8"/>
      <c r="T176" s="28"/>
      <c r="U176" s="1"/>
    </row>
    <row r="177" spans="1:21" ht="15">
      <c r="A177" s="12" t="s">
        <v>90</v>
      </c>
      <c r="B177" s="166"/>
      <c r="C177" s="169"/>
      <c r="D177" s="20"/>
      <c r="E177" s="43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8"/>
      <c r="T177" s="28"/>
      <c r="U177" s="1"/>
    </row>
    <row r="178" spans="1:21" ht="15">
      <c r="A178" s="12" t="s">
        <v>91</v>
      </c>
      <c r="B178" s="167"/>
      <c r="C178" s="170"/>
      <c r="D178" s="20"/>
      <c r="E178" s="43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8"/>
      <c r="T178" s="28"/>
      <c r="U178" s="1"/>
    </row>
    <row r="179" spans="1:21" ht="15">
      <c r="A179" s="29"/>
      <c r="B179" s="30"/>
      <c r="C179" s="30"/>
      <c r="D179" s="30"/>
      <c r="E179" s="147"/>
      <c r="F179" s="30"/>
      <c r="G179" s="30"/>
      <c r="H179" s="30">
        <f>SUM(H169:H178)</f>
        <v>41</v>
      </c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"/>
    </row>
    <row r="180" spans="1:21" ht="15">
      <c r="A180" s="2"/>
      <c r="B180" s="1"/>
      <c r="C180" s="1"/>
      <c r="D180" s="1"/>
      <c r="E180" s="5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1"/>
    </row>
    <row r="181" spans="1:21" ht="45">
      <c r="A181" s="8" t="s">
        <v>3</v>
      </c>
      <c r="B181" s="9" t="s">
        <v>4</v>
      </c>
      <c r="C181" s="9" t="s">
        <v>5</v>
      </c>
      <c r="D181" s="8" t="s">
        <v>6</v>
      </c>
      <c r="E181" s="144" t="s">
        <v>7</v>
      </c>
      <c r="F181" s="9" t="s">
        <v>8</v>
      </c>
      <c r="G181" s="8" t="s">
        <v>9</v>
      </c>
      <c r="H181" s="8" t="s">
        <v>10</v>
      </c>
      <c r="I181" s="10" t="s">
        <v>11</v>
      </c>
      <c r="J181" s="10" t="s">
        <v>12</v>
      </c>
      <c r="K181" s="10" t="s">
        <v>13</v>
      </c>
      <c r="L181" s="10" t="s">
        <v>14</v>
      </c>
      <c r="M181" s="10" t="s">
        <v>15</v>
      </c>
      <c r="N181" s="10" t="s">
        <v>16</v>
      </c>
      <c r="O181" s="10" t="s">
        <v>17</v>
      </c>
      <c r="P181" s="10" t="s">
        <v>18</v>
      </c>
      <c r="Q181" s="10" t="s">
        <v>19</v>
      </c>
      <c r="R181" s="10" t="s">
        <v>20</v>
      </c>
      <c r="S181" s="8" t="s">
        <v>21</v>
      </c>
      <c r="T181" s="8" t="s">
        <v>22</v>
      </c>
      <c r="U181" s="1"/>
    </row>
    <row r="182" spans="1:21" ht="45">
      <c r="A182" s="12" t="s">
        <v>24</v>
      </c>
      <c r="B182" s="165" t="s">
        <v>400</v>
      </c>
      <c r="C182" s="168">
        <v>29498039</v>
      </c>
      <c r="D182" s="13" t="s">
        <v>221</v>
      </c>
      <c r="E182" s="146" t="s">
        <v>254</v>
      </c>
      <c r="F182" s="14" t="s">
        <v>401</v>
      </c>
      <c r="G182" s="14" t="s">
        <v>402</v>
      </c>
      <c r="H182" s="18">
        <v>15</v>
      </c>
      <c r="I182" s="14" t="s">
        <v>403</v>
      </c>
      <c r="J182" s="14" t="s">
        <v>404</v>
      </c>
      <c r="K182" s="14" t="s">
        <v>121</v>
      </c>
      <c r="L182" s="14" t="s">
        <v>122</v>
      </c>
      <c r="M182" s="14" t="s">
        <v>405</v>
      </c>
      <c r="N182" s="14" t="s">
        <v>406</v>
      </c>
      <c r="O182" s="164" t="s">
        <v>36</v>
      </c>
      <c r="P182" s="14" t="s">
        <v>407</v>
      </c>
      <c r="Q182" s="14" t="s">
        <v>408</v>
      </c>
      <c r="R182" s="14"/>
      <c r="S182" s="35">
        <v>0.625</v>
      </c>
      <c r="T182" s="35">
        <v>0.69097222222222221</v>
      </c>
      <c r="U182" s="1"/>
    </row>
    <row r="183" spans="1:21" ht="45">
      <c r="A183" s="12" t="s">
        <v>38</v>
      </c>
      <c r="B183" s="166"/>
      <c r="C183" s="169"/>
      <c r="D183" s="13" t="s">
        <v>221</v>
      </c>
      <c r="E183" s="146" t="s">
        <v>261</v>
      </c>
      <c r="F183" s="14" t="s">
        <v>401</v>
      </c>
      <c r="G183" s="14" t="s">
        <v>402</v>
      </c>
      <c r="H183" s="36">
        <v>14</v>
      </c>
      <c r="I183" s="14" t="s">
        <v>403</v>
      </c>
      <c r="J183" s="14" t="s">
        <v>120</v>
      </c>
      <c r="K183" s="14" t="s">
        <v>121</v>
      </c>
      <c r="L183" s="14" t="s">
        <v>122</v>
      </c>
      <c r="M183" s="14" t="s">
        <v>405</v>
      </c>
      <c r="N183" s="14" t="s">
        <v>406</v>
      </c>
      <c r="O183" s="164" t="s">
        <v>36</v>
      </c>
      <c r="P183" s="14" t="s">
        <v>407</v>
      </c>
      <c r="Q183" s="14" t="s">
        <v>408</v>
      </c>
      <c r="R183" s="15" t="s">
        <v>409</v>
      </c>
      <c r="S183" s="35">
        <v>0.70138888888888884</v>
      </c>
      <c r="T183" s="35">
        <v>0.76736111111111116</v>
      </c>
      <c r="U183" s="1"/>
    </row>
    <row r="184" spans="1:21" ht="45">
      <c r="A184" s="12" t="s">
        <v>49</v>
      </c>
      <c r="B184" s="166"/>
      <c r="C184" s="169"/>
      <c r="D184" s="13" t="s">
        <v>143</v>
      </c>
      <c r="E184" s="146" t="s">
        <v>254</v>
      </c>
      <c r="F184" s="14" t="s">
        <v>401</v>
      </c>
      <c r="G184" s="14" t="s">
        <v>402</v>
      </c>
      <c r="H184" s="39">
        <v>28</v>
      </c>
      <c r="I184" s="14" t="s">
        <v>410</v>
      </c>
      <c r="J184" s="14" t="s">
        <v>84</v>
      </c>
      <c r="K184" s="14" t="s">
        <v>37</v>
      </c>
      <c r="L184" s="14" t="s">
        <v>110</v>
      </c>
      <c r="M184" s="14" t="s">
        <v>411</v>
      </c>
      <c r="N184" s="14" t="s">
        <v>412</v>
      </c>
      <c r="O184" s="164" t="s">
        <v>47</v>
      </c>
      <c r="P184" s="14" t="s">
        <v>413</v>
      </c>
      <c r="Q184" s="14" t="s">
        <v>414</v>
      </c>
      <c r="R184" s="14"/>
      <c r="S184" s="35">
        <v>0.625</v>
      </c>
      <c r="T184" s="35">
        <v>0.69097222222222221</v>
      </c>
      <c r="U184" s="1"/>
    </row>
    <row r="185" spans="1:21" ht="45">
      <c r="A185" s="12" t="s">
        <v>60</v>
      </c>
      <c r="B185" s="166"/>
      <c r="C185" s="169"/>
      <c r="D185" s="13" t="s">
        <v>143</v>
      </c>
      <c r="E185" s="146" t="s">
        <v>261</v>
      </c>
      <c r="F185" s="14" t="s">
        <v>401</v>
      </c>
      <c r="G185" s="14" t="s">
        <v>402</v>
      </c>
      <c r="H185" s="18">
        <v>15</v>
      </c>
      <c r="I185" s="14" t="s">
        <v>410</v>
      </c>
      <c r="J185" s="14" t="s">
        <v>84</v>
      </c>
      <c r="K185" s="14" t="s">
        <v>37</v>
      </c>
      <c r="L185" s="14" t="s">
        <v>110</v>
      </c>
      <c r="M185" s="14" t="s">
        <v>411</v>
      </c>
      <c r="N185" s="14" t="s">
        <v>415</v>
      </c>
      <c r="O185" s="164" t="s">
        <v>47</v>
      </c>
      <c r="P185" s="14" t="s">
        <v>413</v>
      </c>
      <c r="Q185" s="14" t="s">
        <v>414</v>
      </c>
      <c r="R185" s="14"/>
      <c r="S185" s="35">
        <v>0.70138888888888884</v>
      </c>
      <c r="T185" s="35">
        <v>0.76736111111111116</v>
      </c>
      <c r="U185" s="1"/>
    </row>
    <row r="186" spans="1:21" ht="30">
      <c r="A186" s="12" t="s">
        <v>67</v>
      </c>
      <c r="B186" s="166"/>
      <c r="C186" s="169"/>
      <c r="D186" s="13" t="s">
        <v>164</v>
      </c>
      <c r="E186" s="146" t="s">
        <v>254</v>
      </c>
      <c r="F186" s="14" t="s">
        <v>401</v>
      </c>
      <c r="G186" s="14" t="s">
        <v>402</v>
      </c>
      <c r="H186" s="18">
        <v>17</v>
      </c>
      <c r="I186" s="14" t="s">
        <v>416</v>
      </c>
      <c r="J186" s="14" t="s">
        <v>98</v>
      </c>
      <c r="K186" s="14" t="s">
        <v>99</v>
      </c>
      <c r="L186" s="14" t="s">
        <v>417</v>
      </c>
      <c r="M186" s="14" t="s">
        <v>418</v>
      </c>
      <c r="N186" s="14" t="s">
        <v>419</v>
      </c>
      <c r="O186" s="164" t="s">
        <v>267</v>
      </c>
      <c r="P186" s="14" t="s">
        <v>420</v>
      </c>
      <c r="Q186" s="14" t="s">
        <v>411</v>
      </c>
      <c r="R186" s="14"/>
      <c r="S186" s="35">
        <v>0.625</v>
      </c>
      <c r="T186" s="35">
        <v>0.69097222222222221</v>
      </c>
      <c r="U186" s="1"/>
    </row>
    <row r="187" spans="1:21" ht="30">
      <c r="A187" s="12" t="s">
        <v>75</v>
      </c>
      <c r="B187" s="166"/>
      <c r="C187" s="169"/>
      <c r="D187" s="13" t="s">
        <v>164</v>
      </c>
      <c r="E187" s="146" t="s">
        <v>261</v>
      </c>
      <c r="F187" s="14" t="s">
        <v>401</v>
      </c>
      <c r="G187" s="14" t="s">
        <v>402</v>
      </c>
      <c r="H187" s="18">
        <v>18</v>
      </c>
      <c r="I187" s="14" t="s">
        <v>416</v>
      </c>
      <c r="J187" s="14" t="s">
        <v>98</v>
      </c>
      <c r="K187" s="14" t="s">
        <v>99</v>
      </c>
      <c r="L187" s="14" t="s">
        <v>100</v>
      </c>
      <c r="M187" s="14" t="s">
        <v>418</v>
      </c>
      <c r="N187" s="14" t="s">
        <v>419</v>
      </c>
      <c r="O187" s="164" t="s">
        <v>685</v>
      </c>
      <c r="P187" s="14" t="s">
        <v>420</v>
      </c>
      <c r="Q187" s="14" t="s">
        <v>411</v>
      </c>
      <c r="R187" s="14"/>
      <c r="S187" s="35">
        <v>0.70138888888888884</v>
      </c>
      <c r="T187" s="35">
        <v>0.76736111111111116</v>
      </c>
      <c r="U187" s="1"/>
    </row>
    <row r="188" spans="1:21" ht="15">
      <c r="A188" s="12" t="s">
        <v>80</v>
      </c>
      <c r="B188" s="166"/>
      <c r="C188" s="169"/>
      <c r="D188" s="20" t="s">
        <v>127</v>
      </c>
      <c r="E188" s="43">
        <v>1</v>
      </c>
      <c r="F188" s="20" t="s">
        <v>421</v>
      </c>
      <c r="G188" s="20" t="s">
        <v>330</v>
      </c>
      <c r="H188" s="70">
        <v>7</v>
      </c>
      <c r="I188" s="20">
        <v>23</v>
      </c>
      <c r="J188" s="20">
        <v>28</v>
      </c>
      <c r="K188" s="20">
        <v>25</v>
      </c>
      <c r="L188" s="20">
        <v>16</v>
      </c>
      <c r="M188" s="20">
        <v>27</v>
      </c>
      <c r="N188" s="20">
        <v>24</v>
      </c>
      <c r="O188" s="163">
        <v>24</v>
      </c>
      <c r="P188" s="20">
        <v>28</v>
      </c>
      <c r="Q188" s="20">
        <v>26</v>
      </c>
      <c r="R188" s="20"/>
      <c r="S188" s="28">
        <v>0.36458333333333331</v>
      </c>
      <c r="T188" s="28">
        <v>0.65972222222222221</v>
      </c>
      <c r="U188" s="1"/>
    </row>
    <row r="189" spans="1:21" ht="15">
      <c r="A189" s="12" t="s">
        <v>89</v>
      </c>
      <c r="B189" s="166"/>
      <c r="C189" s="169"/>
      <c r="D189" s="20"/>
      <c r="E189" s="43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8"/>
      <c r="T189" s="28"/>
      <c r="U189" s="1"/>
    </row>
    <row r="190" spans="1:21" ht="15">
      <c r="A190" s="12" t="s">
        <v>90</v>
      </c>
      <c r="B190" s="166"/>
      <c r="C190" s="169"/>
      <c r="D190" s="20"/>
      <c r="E190" s="43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8"/>
      <c r="T190" s="28"/>
      <c r="U190" s="1"/>
    </row>
    <row r="191" spans="1:21" ht="15">
      <c r="A191" s="12" t="s">
        <v>91</v>
      </c>
      <c r="B191" s="167"/>
      <c r="C191" s="170"/>
      <c r="D191" s="20"/>
      <c r="E191" s="43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8"/>
      <c r="T191" s="28"/>
      <c r="U191" s="1"/>
    </row>
    <row r="192" spans="1:21" ht="15">
      <c r="A192" s="29"/>
      <c r="B192" s="30"/>
      <c r="C192" s="30"/>
      <c r="D192" s="30"/>
      <c r="E192" s="147"/>
      <c r="F192" s="30"/>
      <c r="G192" s="30"/>
      <c r="H192" s="30">
        <f>SUM(H182:H191)</f>
        <v>114</v>
      </c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1"/>
    </row>
    <row r="193" spans="1:21" ht="15">
      <c r="A193" s="2"/>
      <c r="B193" s="1"/>
      <c r="C193" s="1"/>
      <c r="D193" s="1"/>
      <c r="E193" s="5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1"/>
    </row>
    <row r="194" spans="1:21" ht="45">
      <c r="A194" s="8" t="s">
        <v>3</v>
      </c>
      <c r="B194" s="9" t="s">
        <v>4</v>
      </c>
      <c r="C194" s="9" t="s">
        <v>5</v>
      </c>
      <c r="D194" s="8" t="s">
        <v>6</v>
      </c>
      <c r="E194" s="144" t="s">
        <v>7</v>
      </c>
      <c r="F194" s="9" t="s">
        <v>8</v>
      </c>
      <c r="G194" s="8" t="s">
        <v>9</v>
      </c>
      <c r="H194" s="8" t="s">
        <v>10</v>
      </c>
      <c r="I194" s="10" t="s">
        <v>11</v>
      </c>
      <c r="J194" s="10" t="s">
        <v>12</v>
      </c>
      <c r="K194" s="10" t="s">
        <v>13</v>
      </c>
      <c r="L194" s="10" t="s">
        <v>14</v>
      </c>
      <c r="M194" s="10" t="s">
        <v>15</v>
      </c>
      <c r="N194" s="10" t="s">
        <v>16</v>
      </c>
      <c r="O194" s="10" t="s">
        <v>17</v>
      </c>
      <c r="P194" s="10" t="s">
        <v>18</v>
      </c>
      <c r="Q194" s="10" t="s">
        <v>19</v>
      </c>
      <c r="R194" s="10" t="s">
        <v>20</v>
      </c>
      <c r="S194" s="8" t="s">
        <v>21</v>
      </c>
      <c r="T194" s="8" t="s">
        <v>22</v>
      </c>
      <c r="U194" s="1"/>
    </row>
    <row r="195" spans="1:21" ht="45">
      <c r="A195" s="12" t="s">
        <v>24</v>
      </c>
      <c r="B195" s="165" t="s">
        <v>422</v>
      </c>
      <c r="C195" s="168">
        <v>27071741</v>
      </c>
      <c r="D195" s="13" t="s">
        <v>221</v>
      </c>
      <c r="E195" s="146"/>
      <c r="F195" s="14" t="s">
        <v>423</v>
      </c>
      <c r="G195" s="71" t="s">
        <v>424</v>
      </c>
      <c r="H195" s="15">
        <v>18</v>
      </c>
      <c r="I195" s="14" t="s">
        <v>30</v>
      </c>
      <c r="J195" s="14" t="s">
        <v>46</v>
      </c>
      <c r="K195" s="14" t="s">
        <v>32</v>
      </c>
      <c r="L195" s="14" t="s">
        <v>122</v>
      </c>
      <c r="M195" s="14" t="s">
        <v>235</v>
      </c>
      <c r="N195" s="14" t="s">
        <v>35</v>
      </c>
      <c r="O195" s="14" t="s">
        <v>36</v>
      </c>
      <c r="P195" s="14" t="s">
        <v>46</v>
      </c>
      <c r="Q195" s="14" t="s">
        <v>183</v>
      </c>
      <c r="R195" s="14"/>
      <c r="S195" s="32">
        <v>0.72916666666666663</v>
      </c>
      <c r="T195" s="32">
        <v>0.79513888888888884</v>
      </c>
      <c r="U195" s="1"/>
    </row>
    <row r="196" spans="1:21" ht="30">
      <c r="A196" s="12" t="s">
        <v>38</v>
      </c>
      <c r="B196" s="166"/>
      <c r="C196" s="169"/>
      <c r="D196" s="13" t="s">
        <v>221</v>
      </c>
      <c r="E196" s="146"/>
      <c r="F196" s="14" t="s">
        <v>117</v>
      </c>
      <c r="G196" s="14" t="s">
        <v>425</v>
      </c>
      <c r="H196" s="14">
        <v>18</v>
      </c>
      <c r="I196" s="14" t="s">
        <v>97</v>
      </c>
      <c r="J196" s="14" t="s">
        <v>48</v>
      </c>
      <c r="K196" s="14" t="s">
        <v>99</v>
      </c>
      <c r="L196" s="14" t="s">
        <v>100</v>
      </c>
      <c r="M196" s="14" t="s">
        <v>43</v>
      </c>
      <c r="N196" s="14" t="s">
        <v>183</v>
      </c>
      <c r="O196" s="14" t="s">
        <v>267</v>
      </c>
      <c r="P196" s="14" t="s">
        <v>48</v>
      </c>
      <c r="Q196" s="14" t="s">
        <v>182</v>
      </c>
      <c r="R196" s="14"/>
      <c r="S196" s="35">
        <v>0.70833333333333337</v>
      </c>
      <c r="T196" s="35">
        <v>0.77430555555555558</v>
      </c>
      <c r="U196" s="1"/>
    </row>
    <row r="197" spans="1:21" ht="30">
      <c r="A197" s="12" t="s">
        <v>49</v>
      </c>
      <c r="B197" s="166"/>
      <c r="C197" s="169"/>
      <c r="D197" s="41" t="s">
        <v>174</v>
      </c>
      <c r="E197" s="148"/>
      <c r="F197" s="41" t="s">
        <v>117</v>
      </c>
      <c r="G197" s="41" t="s">
        <v>425</v>
      </c>
      <c r="H197" s="41"/>
      <c r="I197" s="41" t="s">
        <v>426</v>
      </c>
      <c r="J197" s="41" t="s">
        <v>83</v>
      </c>
      <c r="K197" s="41" t="s">
        <v>359</v>
      </c>
      <c r="L197" s="41" t="s">
        <v>226</v>
      </c>
      <c r="M197" s="41" t="s">
        <v>48</v>
      </c>
      <c r="N197" s="41" t="s">
        <v>99</v>
      </c>
      <c r="O197" s="41" t="s">
        <v>263</v>
      </c>
      <c r="P197" s="41" t="s">
        <v>35</v>
      </c>
      <c r="Q197" s="41" t="s">
        <v>43</v>
      </c>
      <c r="R197" s="41"/>
      <c r="S197" s="42">
        <v>0.70833333333333337</v>
      </c>
      <c r="T197" s="42">
        <v>0.77430555555555558</v>
      </c>
      <c r="U197" s="1"/>
    </row>
    <row r="198" spans="1:21" ht="30">
      <c r="A198" s="12" t="s">
        <v>60</v>
      </c>
      <c r="B198" s="166"/>
      <c r="C198" s="169"/>
      <c r="D198" s="13" t="s">
        <v>93</v>
      </c>
      <c r="E198" s="146"/>
      <c r="F198" s="14" t="s">
        <v>117</v>
      </c>
      <c r="G198" s="14" t="s">
        <v>425</v>
      </c>
      <c r="H198" s="14">
        <v>17</v>
      </c>
      <c r="I198" s="14" t="s">
        <v>97</v>
      </c>
      <c r="J198" s="14" t="s">
        <v>48</v>
      </c>
      <c r="K198" s="14" t="s">
        <v>99</v>
      </c>
      <c r="L198" s="14" t="s">
        <v>100</v>
      </c>
      <c r="M198" s="14" t="s">
        <v>43</v>
      </c>
      <c r="N198" s="14" t="s">
        <v>183</v>
      </c>
      <c r="O198" s="14" t="s">
        <v>267</v>
      </c>
      <c r="P198" s="14" t="s">
        <v>48</v>
      </c>
      <c r="Q198" s="14" t="s">
        <v>182</v>
      </c>
      <c r="R198" s="14"/>
      <c r="S198" s="35">
        <v>0.78472222222222221</v>
      </c>
      <c r="T198" s="35">
        <v>0.85069444444444442</v>
      </c>
      <c r="U198" s="1"/>
    </row>
    <row r="199" spans="1:21" ht="15">
      <c r="A199" s="12" t="s">
        <v>67</v>
      </c>
      <c r="B199" s="166"/>
      <c r="C199" s="169"/>
      <c r="D199" s="20"/>
      <c r="E199" s="43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8"/>
      <c r="T199" s="28"/>
      <c r="U199" s="1"/>
    </row>
    <row r="200" spans="1:21" ht="15">
      <c r="A200" s="12" t="s">
        <v>75</v>
      </c>
      <c r="B200" s="166"/>
      <c r="C200" s="169"/>
      <c r="D200" s="20"/>
      <c r="E200" s="43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8"/>
      <c r="T200" s="28"/>
      <c r="U200" s="1"/>
    </row>
    <row r="201" spans="1:21" ht="15">
      <c r="A201" s="12" t="s">
        <v>80</v>
      </c>
      <c r="B201" s="166"/>
      <c r="C201" s="169"/>
      <c r="D201" s="20"/>
      <c r="E201" s="43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8"/>
      <c r="T201" s="28"/>
      <c r="U201" s="1"/>
    </row>
    <row r="202" spans="1:21" ht="15">
      <c r="A202" s="12" t="s">
        <v>89</v>
      </c>
      <c r="B202" s="166"/>
      <c r="C202" s="169"/>
      <c r="D202" s="20"/>
      <c r="E202" s="43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8"/>
      <c r="T202" s="28"/>
      <c r="U202" s="1"/>
    </row>
    <row r="203" spans="1:21" ht="15">
      <c r="A203" s="12" t="s">
        <v>90</v>
      </c>
      <c r="B203" s="166"/>
      <c r="C203" s="169"/>
      <c r="D203" s="20"/>
      <c r="E203" s="43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8"/>
      <c r="T203" s="28"/>
      <c r="U203" s="1"/>
    </row>
    <row r="204" spans="1:21" ht="15">
      <c r="A204" s="12" t="s">
        <v>91</v>
      </c>
      <c r="B204" s="167"/>
      <c r="C204" s="170"/>
      <c r="D204" s="20"/>
      <c r="E204" s="43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8"/>
      <c r="T204" s="28"/>
      <c r="U204" s="1"/>
    </row>
    <row r="205" spans="1:21" ht="15">
      <c r="A205" s="29"/>
      <c r="B205" s="30"/>
      <c r="C205" s="30"/>
      <c r="D205" s="30"/>
      <c r="E205" s="147"/>
      <c r="F205" s="30"/>
      <c r="G205" s="30"/>
      <c r="H205" s="30">
        <f>SUM(H195:H204)</f>
        <v>53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1"/>
    </row>
    <row r="206" spans="1:21" ht="15">
      <c r="A206" s="2"/>
      <c r="B206" s="1"/>
      <c r="C206" s="1"/>
      <c r="D206" s="1"/>
      <c r="E206" s="5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1"/>
    </row>
    <row r="207" spans="1:21" ht="45">
      <c r="A207" s="8" t="s">
        <v>3</v>
      </c>
      <c r="B207" s="9" t="s">
        <v>4</v>
      </c>
      <c r="C207" s="9" t="s">
        <v>5</v>
      </c>
      <c r="D207" s="8" t="s">
        <v>6</v>
      </c>
      <c r="E207" s="144" t="s">
        <v>7</v>
      </c>
      <c r="F207" s="9" t="s">
        <v>8</v>
      </c>
      <c r="G207" s="8" t="s">
        <v>9</v>
      </c>
      <c r="H207" s="8" t="s">
        <v>10</v>
      </c>
      <c r="I207" s="10" t="s">
        <v>11</v>
      </c>
      <c r="J207" s="10" t="s">
        <v>12</v>
      </c>
      <c r="K207" s="10" t="s">
        <v>13</v>
      </c>
      <c r="L207" s="10" t="s">
        <v>14</v>
      </c>
      <c r="M207" s="10" t="s">
        <v>15</v>
      </c>
      <c r="N207" s="10" t="s">
        <v>16</v>
      </c>
      <c r="O207" s="10" t="s">
        <v>17</v>
      </c>
      <c r="P207" s="10" t="s">
        <v>18</v>
      </c>
      <c r="Q207" s="10" t="s">
        <v>19</v>
      </c>
      <c r="R207" s="10" t="s">
        <v>20</v>
      </c>
      <c r="S207" s="8" t="s">
        <v>21</v>
      </c>
      <c r="T207" s="8" t="s">
        <v>22</v>
      </c>
      <c r="U207" s="1"/>
    </row>
    <row r="208" spans="1:21" ht="30">
      <c r="A208" s="12" t="s">
        <v>24</v>
      </c>
      <c r="B208" s="165" t="s">
        <v>427</v>
      </c>
      <c r="C208" s="168">
        <v>26348131</v>
      </c>
      <c r="D208" s="13" t="s">
        <v>26</v>
      </c>
      <c r="E208" s="146" t="s">
        <v>254</v>
      </c>
      <c r="F208" s="15" t="s">
        <v>428</v>
      </c>
      <c r="G208" s="14" t="s">
        <v>429</v>
      </c>
      <c r="H208" s="19">
        <v>15</v>
      </c>
      <c r="I208" s="14" t="s">
        <v>41</v>
      </c>
      <c r="J208" s="14" t="s">
        <v>42</v>
      </c>
      <c r="K208" s="14" t="s">
        <v>430</v>
      </c>
      <c r="L208" s="14" t="s">
        <v>44</v>
      </c>
      <c r="M208" s="15" t="s">
        <v>149</v>
      </c>
      <c r="N208" s="15" t="s">
        <v>431</v>
      </c>
      <c r="O208" s="15" t="s">
        <v>150</v>
      </c>
      <c r="P208" s="15" t="s">
        <v>432</v>
      </c>
      <c r="Q208" s="15" t="s">
        <v>163</v>
      </c>
      <c r="R208" s="14"/>
      <c r="S208" s="35">
        <v>0.63194444444444442</v>
      </c>
      <c r="T208" s="35">
        <v>0.69791666666666663</v>
      </c>
      <c r="U208" s="1" t="s">
        <v>260</v>
      </c>
    </row>
    <row r="209" spans="1:21" ht="45">
      <c r="A209" s="12" t="s">
        <v>38</v>
      </c>
      <c r="B209" s="166"/>
      <c r="C209" s="169"/>
      <c r="D209" s="72" t="s">
        <v>26</v>
      </c>
      <c r="E209" s="146" t="s">
        <v>254</v>
      </c>
      <c r="F209" s="14" t="s">
        <v>433</v>
      </c>
      <c r="G209" s="14" t="s">
        <v>434</v>
      </c>
      <c r="H209" s="19">
        <v>19</v>
      </c>
      <c r="I209" s="14" t="s">
        <v>41</v>
      </c>
      <c r="J209" s="14" t="s">
        <v>43</v>
      </c>
      <c r="K209" s="14" t="s">
        <v>37</v>
      </c>
      <c r="L209" s="14" t="s">
        <v>435</v>
      </c>
      <c r="M209" s="15" t="s">
        <v>436</v>
      </c>
      <c r="N209" s="15" t="s">
        <v>437</v>
      </c>
      <c r="O209" s="15" t="s">
        <v>432</v>
      </c>
      <c r="P209" s="15" t="s">
        <v>438</v>
      </c>
      <c r="Q209" s="15" t="s">
        <v>439</v>
      </c>
      <c r="R209" s="14"/>
      <c r="S209" s="35">
        <v>0.60416666666666663</v>
      </c>
      <c r="T209" s="35">
        <v>0.67013888888888884</v>
      </c>
      <c r="U209" s="51"/>
    </row>
    <row r="210" spans="1:21" ht="15">
      <c r="A210" s="12" t="s">
        <v>49</v>
      </c>
      <c r="B210" s="166"/>
      <c r="C210" s="169"/>
      <c r="D210" s="20" t="s">
        <v>127</v>
      </c>
      <c r="E210" s="43" t="s">
        <v>385</v>
      </c>
      <c r="F210" s="20" t="s">
        <v>386</v>
      </c>
      <c r="G210" s="20" t="s">
        <v>347</v>
      </c>
      <c r="H210" s="21">
        <v>14</v>
      </c>
      <c r="I210" s="20" t="s">
        <v>62</v>
      </c>
      <c r="J210" s="20" t="s">
        <v>440</v>
      </c>
      <c r="K210" s="20" t="s">
        <v>55</v>
      </c>
      <c r="L210" s="20" t="s">
        <v>55</v>
      </c>
      <c r="M210" s="15">
        <v>10</v>
      </c>
      <c r="N210" s="15">
        <v>7</v>
      </c>
      <c r="O210" s="15">
        <v>7</v>
      </c>
      <c r="P210" s="15">
        <v>4</v>
      </c>
      <c r="Q210" s="15">
        <v>9</v>
      </c>
      <c r="R210" s="20"/>
      <c r="S210" s="28">
        <v>0.33333333333333331</v>
      </c>
      <c r="T210" s="28">
        <v>0.75</v>
      </c>
      <c r="U210" s="1"/>
    </row>
    <row r="211" spans="1:21" ht="15">
      <c r="A211" s="12" t="s">
        <v>60</v>
      </c>
      <c r="B211" s="166"/>
      <c r="C211" s="169"/>
      <c r="D211" s="20" t="s">
        <v>127</v>
      </c>
      <c r="E211" s="43" t="s">
        <v>387</v>
      </c>
      <c r="F211" s="20" t="s">
        <v>386</v>
      </c>
      <c r="G211" s="20" t="s">
        <v>347</v>
      </c>
      <c r="H211" s="21">
        <v>12</v>
      </c>
      <c r="I211" s="20" t="s">
        <v>69</v>
      </c>
      <c r="J211" s="20" t="s">
        <v>58</v>
      </c>
      <c r="K211" s="20" t="s">
        <v>70</v>
      </c>
      <c r="L211" s="20" t="s">
        <v>58</v>
      </c>
      <c r="M211" s="15">
        <v>12</v>
      </c>
      <c r="N211" s="15">
        <v>9</v>
      </c>
      <c r="O211" s="15">
        <v>9</v>
      </c>
      <c r="P211" s="15">
        <v>6</v>
      </c>
      <c r="Q211" s="15">
        <v>11</v>
      </c>
      <c r="R211" s="20"/>
      <c r="S211" s="28">
        <v>0.33333333333333331</v>
      </c>
      <c r="T211" s="28">
        <v>0.75</v>
      </c>
      <c r="U211" s="1"/>
    </row>
    <row r="212" spans="1:21" ht="15">
      <c r="A212" s="12" t="s">
        <v>67</v>
      </c>
      <c r="B212" s="166"/>
      <c r="C212" s="169"/>
      <c r="D212" s="20" t="s">
        <v>127</v>
      </c>
      <c r="E212" s="43" t="s">
        <v>388</v>
      </c>
      <c r="F212" s="20" t="s">
        <v>386</v>
      </c>
      <c r="G212" s="20" t="s">
        <v>347</v>
      </c>
      <c r="H212" s="21">
        <v>12</v>
      </c>
      <c r="I212" s="20" t="s">
        <v>74</v>
      </c>
      <c r="J212" s="20" t="s">
        <v>59</v>
      </c>
      <c r="K212" s="20" t="s">
        <v>63</v>
      </c>
      <c r="L212" s="20" t="s">
        <v>63</v>
      </c>
      <c r="M212" s="15">
        <v>17</v>
      </c>
      <c r="N212" s="15">
        <v>14</v>
      </c>
      <c r="O212" s="15">
        <v>14</v>
      </c>
      <c r="P212" s="15">
        <v>11</v>
      </c>
      <c r="Q212" s="15">
        <v>16</v>
      </c>
      <c r="R212" s="20"/>
      <c r="S212" s="28">
        <v>0.33333333333333331</v>
      </c>
      <c r="T212" s="28">
        <v>0.75</v>
      </c>
      <c r="U212" s="1"/>
    </row>
    <row r="213" spans="1:21" ht="15">
      <c r="A213" s="12" t="s">
        <v>75</v>
      </c>
      <c r="B213" s="166"/>
      <c r="C213" s="169"/>
      <c r="D213" s="20" t="s">
        <v>127</v>
      </c>
      <c r="E213" s="43" t="s">
        <v>389</v>
      </c>
      <c r="F213" s="20" t="s">
        <v>386</v>
      </c>
      <c r="G213" s="20" t="s">
        <v>347</v>
      </c>
      <c r="H213" s="21">
        <v>12</v>
      </c>
      <c r="I213" s="20" t="s">
        <v>317</v>
      </c>
      <c r="J213" s="20" t="s">
        <v>53</v>
      </c>
      <c r="K213" s="20" t="s">
        <v>91</v>
      </c>
      <c r="L213" s="20" t="s">
        <v>53</v>
      </c>
      <c r="M213" s="15">
        <v>19</v>
      </c>
      <c r="N213" s="15">
        <v>16</v>
      </c>
      <c r="O213" s="15">
        <v>16</v>
      </c>
      <c r="P213" s="15">
        <v>13</v>
      </c>
      <c r="Q213" s="15">
        <v>18</v>
      </c>
      <c r="R213" s="20"/>
      <c r="S213" s="28">
        <v>0.33333333333333331</v>
      </c>
      <c r="T213" s="28">
        <v>0.75</v>
      </c>
      <c r="U213" s="1"/>
    </row>
    <row r="214" spans="1:21" ht="15">
      <c r="A214" s="12" t="s">
        <v>80</v>
      </c>
      <c r="B214" s="166"/>
      <c r="C214" s="169"/>
      <c r="D214" s="20" t="s">
        <v>127</v>
      </c>
      <c r="E214" s="43" t="s">
        <v>390</v>
      </c>
      <c r="F214" s="20" t="s">
        <v>386</v>
      </c>
      <c r="G214" s="20" t="s">
        <v>347</v>
      </c>
      <c r="H214" s="21">
        <v>11</v>
      </c>
      <c r="I214" s="20" t="s">
        <v>78</v>
      </c>
      <c r="J214" s="20" t="s">
        <v>64</v>
      </c>
      <c r="K214" s="20" t="s">
        <v>69</v>
      </c>
      <c r="L214" s="20" t="s">
        <v>69</v>
      </c>
      <c r="M214" s="15">
        <v>24</v>
      </c>
      <c r="N214" s="15">
        <v>21</v>
      </c>
      <c r="O214" s="15">
        <v>21</v>
      </c>
      <c r="P214" s="15">
        <v>25</v>
      </c>
      <c r="Q214" s="15">
        <v>23</v>
      </c>
      <c r="R214" s="20"/>
      <c r="S214" s="28">
        <v>0.33333333333333331</v>
      </c>
      <c r="T214" s="28">
        <v>0.75</v>
      </c>
      <c r="U214" s="1"/>
    </row>
    <row r="215" spans="1:21" ht="15">
      <c r="A215" s="12" t="s">
        <v>89</v>
      </c>
      <c r="B215" s="166"/>
      <c r="C215" s="169"/>
      <c r="D215" s="20" t="s">
        <v>127</v>
      </c>
      <c r="E215" s="43" t="s">
        <v>391</v>
      </c>
      <c r="F215" s="20" t="s">
        <v>386</v>
      </c>
      <c r="G215" s="20" t="s">
        <v>347</v>
      </c>
      <c r="H215" s="21">
        <v>11</v>
      </c>
      <c r="I215" s="20" t="s">
        <v>272</v>
      </c>
      <c r="J215" s="20" t="s">
        <v>78</v>
      </c>
      <c r="K215" s="20" t="s">
        <v>56</v>
      </c>
      <c r="L215" s="20" t="s">
        <v>74</v>
      </c>
      <c r="M215" s="15">
        <v>26</v>
      </c>
      <c r="N215" s="15">
        <v>23</v>
      </c>
      <c r="O215" s="15">
        <v>23</v>
      </c>
      <c r="P215" s="15">
        <v>27</v>
      </c>
      <c r="Q215" s="15">
        <v>25</v>
      </c>
      <c r="R215" s="20"/>
      <c r="S215" s="28">
        <v>0.33333333333333331</v>
      </c>
      <c r="T215" s="28">
        <v>0.75</v>
      </c>
      <c r="U215" s="1"/>
    </row>
    <row r="216" spans="1:21" ht="30">
      <c r="A216" s="12" t="s">
        <v>90</v>
      </c>
      <c r="B216" s="166"/>
      <c r="C216" s="169"/>
      <c r="D216" s="20" t="s">
        <v>175</v>
      </c>
      <c r="E216" s="43"/>
      <c r="F216" s="20" t="s">
        <v>441</v>
      </c>
      <c r="G216" s="20" t="s">
        <v>442</v>
      </c>
      <c r="H216" s="20"/>
      <c r="I216" s="20" t="s">
        <v>262</v>
      </c>
      <c r="J216" s="20" t="s">
        <v>35</v>
      </c>
      <c r="K216" s="20" t="s">
        <v>443</v>
      </c>
      <c r="L216" s="20" t="s">
        <v>226</v>
      </c>
      <c r="M216" s="24"/>
      <c r="N216" s="24"/>
      <c r="O216" s="24"/>
      <c r="P216" s="24"/>
      <c r="Q216" s="24"/>
      <c r="R216" s="20"/>
      <c r="S216" s="28"/>
      <c r="T216" s="28"/>
      <c r="U216" s="1"/>
    </row>
    <row r="217" spans="1:21" ht="15">
      <c r="A217" s="12" t="s">
        <v>91</v>
      </c>
      <c r="B217" s="167"/>
      <c r="C217" s="170"/>
      <c r="D217" s="20"/>
      <c r="E217" s="43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8"/>
      <c r="T217" s="28"/>
      <c r="U217" s="1"/>
    </row>
    <row r="218" spans="1:21" ht="15">
      <c r="A218" s="29"/>
      <c r="B218" s="30"/>
      <c r="C218" s="30"/>
      <c r="D218" s="30"/>
      <c r="E218" s="147"/>
      <c r="F218" s="30"/>
      <c r="G218" s="30"/>
      <c r="H218" s="30">
        <f>SUM(H208:H217)</f>
        <v>106</v>
      </c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1"/>
    </row>
    <row r="219" spans="1:21" ht="15">
      <c r="A219" s="2"/>
      <c r="B219" s="1"/>
      <c r="C219" s="1"/>
      <c r="D219" s="1"/>
      <c r="E219" s="5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1"/>
    </row>
    <row r="220" spans="1:21" ht="45">
      <c r="A220" s="8" t="s">
        <v>3</v>
      </c>
      <c r="B220" s="9" t="s">
        <v>4</v>
      </c>
      <c r="C220" s="9" t="s">
        <v>5</v>
      </c>
      <c r="D220" s="8" t="s">
        <v>6</v>
      </c>
      <c r="E220" s="144" t="s">
        <v>7</v>
      </c>
      <c r="F220" s="9" t="s">
        <v>8</v>
      </c>
      <c r="G220" s="8" t="s">
        <v>9</v>
      </c>
      <c r="H220" s="8" t="s">
        <v>10</v>
      </c>
      <c r="I220" s="10" t="s">
        <v>11</v>
      </c>
      <c r="J220" s="10" t="s">
        <v>12</v>
      </c>
      <c r="K220" s="10" t="s">
        <v>13</v>
      </c>
      <c r="L220" s="10" t="s">
        <v>14</v>
      </c>
      <c r="M220" s="10" t="s">
        <v>15</v>
      </c>
      <c r="N220" s="10" t="s">
        <v>16</v>
      </c>
      <c r="O220" s="10" t="s">
        <v>17</v>
      </c>
      <c r="P220" s="10" t="s">
        <v>18</v>
      </c>
      <c r="Q220" s="10" t="s">
        <v>19</v>
      </c>
      <c r="R220" s="10" t="s">
        <v>20</v>
      </c>
      <c r="S220" s="8" t="s">
        <v>21</v>
      </c>
      <c r="T220" s="8" t="s">
        <v>22</v>
      </c>
      <c r="U220" s="1"/>
    </row>
    <row r="221" spans="1:21" ht="45">
      <c r="A221" s="12" t="s">
        <v>24</v>
      </c>
      <c r="B221" s="165" t="s">
        <v>444</v>
      </c>
      <c r="C221" s="168">
        <v>26165847</v>
      </c>
      <c r="D221" s="13" t="s">
        <v>221</v>
      </c>
      <c r="E221" s="146" t="s">
        <v>445</v>
      </c>
      <c r="F221" s="14" t="s">
        <v>446</v>
      </c>
      <c r="G221" s="15" t="s">
        <v>447</v>
      </c>
      <c r="H221" s="15">
        <v>16</v>
      </c>
      <c r="I221" s="14" t="s">
        <v>83</v>
      </c>
      <c r="J221" s="14" t="s">
        <v>84</v>
      </c>
      <c r="K221" s="14" t="s">
        <v>37</v>
      </c>
      <c r="L221" s="14" t="s">
        <v>110</v>
      </c>
      <c r="M221" s="14" t="s">
        <v>182</v>
      </c>
      <c r="N221" s="14" t="s">
        <v>86</v>
      </c>
      <c r="O221" s="14" t="s">
        <v>47</v>
      </c>
      <c r="P221" s="14" t="s">
        <v>43</v>
      </c>
      <c r="Q221" s="14" t="s">
        <v>87</v>
      </c>
      <c r="R221" s="14"/>
      <c r="S221" s="35">
        <v>0.58333333333333337</v>
      </c>
      <c r="T221" s="35">
        <v>0.64930555555555558</v>
      </c>
      <c r="U221" s="1"/>
    </row>
    <row r="222" spans="1:21" ht="30">
      <c r="A222" s="12" t="s">
        <v>38</v>
      </c>
      <c r="B222" s="166"/>
      <c r="C222" s="169"/>
      <c r="D222" s="13" t="s">
        <v>93</v>
      </c>
      <c r="E222" s="146" t="s">
        <v>448</v>
      </c>
      <c r="F222" s="14" t="s">
        <v>449</v>
      </c>
      <c r="G222" s="14" t="s">
        <v>450</v>
      </c>
      <c r="H222" s="19">
        <v>15</v>
      </c>
      <c r="I222" s="14" t="s">
        <v>97</v>
      </c>
      <c r="J222" s="14" t="s">
        <v>98</v>
      </c>
      <c r="K222" s="14" t="s">
        <v>99</v>
      </c>
      <c r="L222" s="14" t="s">
        <v>100</v>
      </c>
      <c r="M222" s="14" t="s">
        <v>43</v>
      </c>
      <c r="N222" s="14" t="s">
        <v>183</v>
      </c>
      <c r="O222" s="14" t="s">
        <v>267</v>
      </c>
      <c r="P222" s="14" t="s">
        <v>48</v>
      </c>
      <c r="Q222" s="14" t="s">
        <v>182</v>
      </c>
      <c r="R222" s="14"/>
      <c r="S222" s="35">
        <v>0.66666666666666663</v>
      </c>
      <c r="T222" s="35">
        <v>0.73263888888888884</v>
      </c>
      <c r="U222" s="1"/>
    </row>
    <row r="223" spans="1:21" ht="30">
      <c r="A223" s="12" t="s">
        <v>49</v>
      </c>
      <c r="B223" s="166"/>
      <c r="C223" s="169"/>
      <c r="D223" s="41" t="s">
        <v>174</v>
      </c>
      <c r="E223" s="148" t="s">
        <v>451</v>
      </c>
      <c r="F223" s="41" t="s">
        <v>446</v>
      </c>
      <c r="G223" s="41" t="s">
        <v>452</v>
      </c>
      <c r="H223" s="41"/>
      <c r="I223" s="41" t="s">
        <v>99</v>
      </c>
      <c r="J223" s="41" t="s">
        <v>42</v>
      </c>
      <c r="K223" s="41" t="s">
        <v>240</v>
      </c>
      <c r="L223" s="41" t="s">
        <v>99</v>
      </c>
      <c r="M223" s="41" t="s">
        <v>35</v>
      </c>
      <c r="N223" s="45" t="s">
        <v>453</v>
      </c>
      <c r="O223" s="41" t="s">
        <v>31</v>
      </c>
      <c r="P223" s="41" t="s">
        <v>47</v>
      </c>
      <c r="Q223" s="41" t="s">
        <v>48</v>
      </c>
      <c r="R223" s="41"/>
      <c r="S223" s="42">
        <v>0.58333333333333337</v>
      </c>
      <c r="T223" s="42">
        <v>0.64930555555555558</v>
      </c>
      <c r="U223" s="1"/>
    </row>
    <row r="224" spans="1:21" ht="45">
      <c r="A224" s="12" t="s">
        <v>60</v>
      </c>
      <c r="B224" s="166"/>
      <c r="C224" s="169"/>
      <c r="D224" s="20" t="s">
        <v>127</v>
      </c>
      <c r="E224" s="43" t="s">
        <v>454</v>
      </c>
      <c r="F224" s="20" t="s">
        <v>455</v>
      </c>
      <c r="G224" s="20" t="s">
        <v>456</v>
      </c>
      <c r="H224" s="20">
        <v>11</v>
      </c>
      <c r="I224" s="20" t="s">
        <v>196</v>
      </c>
      <c r="J224" s="20" t="s">
        <v>188</v>
      </c>
      <c r="K224" s="20" t="s">
        <v>189</v>
      </c>
      <c r="L224" s="20" t="s">
        <v>196</v>
      </c>
      <c r="M224" s="20" t="s">
        <v>190</v>
      </c>
      <c r="N224" s="20" t="s">
        <v>198</v>
      </c>
      <c r="O224" s="20" t="s">
        <v>198</v>
      </c>
      <c r="P224" s="20" t="s">
        <v>188</v>
      </c>
      <c r="Q224" s="20" t="s">
        <v>199</v>
      </c>
      <c r="R224" s="20"/>
      <c r="S224" s="28">
        <v>0.41666666666666669</v>
      </c>
      <c r="T224" s="28">
        <v>0.69444444444444442</v>
      </c>
      <c r="U224" s="1"/>
    </row>
    <row r="225" spans="1:21" ht="45">
      <c r="A225" s="12" t="s">
        <v>67</v>
      </c>
      <c r="B225" s="166"/>
      <c r="C225" s="169"/>
      <c r="D225" s="20" t="s">
        <v>127</v>
      </c>
      <c r="E225" s="43" t="s">
        <v>457</v>
      </c>
      <c r="F225" s="20" t="s">
        <v>455</v>
      </c>
      <c r="G225" s="20" t="s">
        <v>456</v>
      </c>
      <c r="H225" s="21">
        <v>10</v>
      </c>
      <c r="I225" s="20" t="s">
        <v>193</v>
      </c>
      <c r="J225" s="20" t="s">
        <v>218</v>
      </c>
      <c r="K225" s="20" t="s">
        <v>187</v>
      </c>
      <c r="L225" s="20" t="s">
        <v>193</v>
      </c>
      <c r="M225" s="20" t="s">
        <v>215</v>
      </c>
      <c r="N225" s="20" t="s">
        <v>209</v>
      </c>
      <c r="O225" s="20" t="s">
        <v>208</v>
      </c>
      <c r="P225" s="20" t="s">
        <v>217</v>
      </c>
      <c r="Q225" s="20" t="s">
        <v>201</v>
      </c>
      <c r="R225" s="20"/>
      <c r="S225" s="28">
        <v>0.41666666666666669</v>
      </c>
      <c r="T225" s="28">
        <v>0.69444444444444442</v>
      </c>
      <c r="U225" s="1"/>
    </row>
    <row r="226" spans="1:21" ht="45">
      <c r="A226" s="12" t="s">
        <v>75</v>
      </c>
      <c r="B226" s="166"/>
      <c r="C226" s="169"/>
      <c r="D226" s="20" t="s">
        <v>127</v>
      </c>
      <c r="E226" s="43" t="s">
        <v>458</v>
      </c>
      <c r="F226" s="20" t="s">
        <v>455</v>
      </c>
      <c r="G226" s="20" t="s">
        <v>456</v>
      </c>
      <c r="H226" s="21">
        <v>15</v>
      </c>
      <c r="I226" s="20" t="s">
        <v>206</v>
      </c>
      <c r="J226" s="20" t="s">
        <v>217</v>
      </c>
      <c r="K226" s="20" t="s">
        <v>214</v>
      </c>
      <c r="L226" s="20" t="s">
        <v>206</v>
      </c>
      <c r="M226" s="20" t="s">
        <v>459</v>
      </c>
      <c r="N226" s="20" t="s">
        <v>45</v>
      </c>
      <c r="O226" s="20" t="s">
        <v>45</v>
      </c>
      <c r="P226" s="20" t="s">
        <v>45</v>
      </c>
      <c r="Q226" s="20" t="s">
        <v>460</v>
      </c>
      <c r="R226" s="20"/>
      <c r="S226" s="28">
        <v>0.41666666666666669</v>
      </c>
      <c r="T226" s="28">
        <v>0.69444444444444442</v>
      </c>
      <c r="U226" s="1"/>
    </row>
    <row r="227" spans="1:21" ht="30">
      <c r="A227" s="12" t="s">
        <v>80</v>
      </c>
      <c r="B227" s="166"/>
      <c r="C227" s="169"/>
      <c r="D227" s="13" t="s">
        <v>26</v>
      </c>
      <c r="E227" s="146" t="s">
        <v>461</v>
      </c>
      <c r="F227" s="14" t="s">
        <v>449</v>
      </c>
      <c r="G227" s="14" t="s">
        <v>462</v>
      </c>
      <c r="H227" s="19">
        <v>15</v>
      </c>
      <c r="I227" s="14" t="s">
        <v>97</v>
      </c>
      <c r="J227" s="14" t="s">
        <v>98</v>
      </c>
      <c r="K227" s="14" t="s">
        <v>99</v>
      </c>
      <c r="L227" s="14" t="s">
        <v>100</v>
      </c>
      <c r="M227" s="14" t="s">
        <v>43</v>
      </c>
      <c r="N227" s="14" t="s">
        <v>183</v>
      </c>
      <c r="O227" s="14" t="s">
        <v>267</v>
      </c>
      <c r="P227" s="14" t="s">
        <v>48</v>
      </c>
      <c r="Q227" s="14" t="s">
        <v>182</v>
      </c>
      <c r="R227" s="14"/>
      <c r="S227" s="35">
        <v>0.54166666666666663</v>
      </c>
      <c r="T227" s="35">
        <v>0.60763888888888884</v>
      </c>
      <c r="U227" s="1"/>
    </row>
    <row r="228" spans="1:21" ht="30">
      <c r="A228" s="12" t="s">
        <v>89</v>
      </c>
      <c r="B228" s="166"/>
      <c r="C228" s="169"/>
      <c r="D228" s="20" t="s">
        <v>50</v>
      </c>
      <c r="E228" s="43" t="s">
        <v>463</v>
      </c>
      <c r="F228" s="20" t="s">
        <v>449</v>
      </c>
      <c r="G228" s="20" t="s">
        <v>462</v>
      </c>
      <c r="H228" s="73">
        <v>4</v>
      </c>
      <c r="I228" s="20" t="s">
        <v>210</v>
      </c>
      <c r="J228" s="20" t="s">
        <v>202</v>
      </c>
      <c r="K228" s="20" t="s">
        <v>464</v>
      </c>
      <c r="L228" s="20" t="s">
        <v>210</v>
      </c>
      <c r="M228" s="20" t="s">
        <v>465</v>
      </c>
      <c r="N228" s="20" t="s">
        <v>208</v>
      </c>
      <c r="O228" s="20" t="s">
        <v>209</v>
      </c>
      <c r="P228" s="20" t="s">
        <v>202</v>
      </c>
      <c r="Q228" s="20" t="s">
        <v>216</v>
      </c>
      <c r="R228" s="20"/>
      <c r="S228" s="28">
        <v>0.375</v>
      </c>
      <c r="T228" s="28">
        <v>0.63541666666666663</v>
      </c>
      <c r="U228" s="1"/>
    </row>
    <row r="229" spans="1:21" ht="15">
      <c r="A229" s="12" t="s">
        <v>90</v>
      </c>
      <c r="B229" s="166"/>
      <c r="C229" s="169"/>
      <c r="D229" s="20" t="s">
        <v>312</v>
      </c>
      <c r="E229" s="43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8"/>
      <c r="T229" s="28"/>
      <c r="U229" s="1"/>
    </row>
    <row r="230" spans="1:21" ht="15">
      <c r="A230" s="12" t="s">
        <v>91</v>
      </c>
      <c r="B230" s="167"/>
      <c r="C230" s="170"/>
      <c r="D230" s="20"/>
      <c r="E230" s="43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8"/>
      <c r="T230" s="28"/>
      <c r="U230" s="1"/>
    </row>
    <row r="231" spans="1:21" ht="15">
      <c r="A231" s="29"/>
      <c r="B231" s="30"/>
      <c r="C231" s="30"/>
      <c r="D231" s="30"/>
      <c r="E231" s="147"/>
      <c r="F231" s="30"/>
      <c r="G231" s="30"/>
      <c r="H231" s="30">
        <f>SUM(H221:H230)</f>
        <v>86</v>
      </c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1"/>
    </row>
    <row r="232" spans="1:21" ht="15">
      <c r="A232" s="2"/>
      <c r="B232" s="1"/>
      <c r="C232" s="1"/>
      <c r="D232" s="1"/>
      <c r="E232" s="5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1"/>
    </row>
    <row r="233" spans="1:21" ht="45">
      <c r="A233" s="8" t="s">
        <v>3</v>
      </c>
      <c r="B233" s="9" t="s">
        <v>4</v>
      </c>
      <c r="C233" s="9" t="s">
        <v>5</v>
      </c>
      <c r="D233" s="8" t="s">
        <v>6</v>
      </c>
      <c r="E233" s="144" t="s">
        <v>7</v>
      </c>
      <c r="F233" s="9" t="s">
        <v>8</v>
      </c>
      <c r="G233" s="8" t="s">
        <v>9</v>
      </c>
      <c r="H233" s="8" t="s">
        <v>10</v>
      </c>
      <c r="I233" s="10" t="s">
        <v>11</v>
      </c>
      <c r="J233" s="10" t="s">
        <v>12</v>
      </c>
      <c r="K233" s="10" t="s">
        <v>13</v>
      </c>
      <c r="L233" s="10" t="s">
        <v>14</v>
      </c>
      <c r="M233" s="10" t="s">
        <v>15</v>
      </c>
      <c r="N233" s="10" t="s">
        <v>16</v>
      </c>
      <c r="O233" s="10" t="s">
        <v>17</v>
      </c>
      <c r="P233" s="10" t="s">
        <v>18</v>
      </c>
      <c r="Q233" s="10" t="s">
        <v>19</v>
      </c>
      <c r="R233" s="10" t="s">
        <v>20</v>
      </c>
      <c r="S233" s="8" t="s">
        <v>21</v>
      </c>
      <c r="T233" s="8" t="s">
        <v>22</v>
      </c>
      <c r="U233" s="1"/>
    </row>
    <row r="234" spans="1:21" ht="45">
      <c r="A234" s="12" t="s">
        <v>24</v>
      </c>
      <c r="B234" s="165" t="s">
        <v>466</v>
      </c>
      <c r="C234" s="168">
        <v>29160799</v>
      </c>
      <c r="D234" s="13" t="s">
        <v>221</v>
      </c>
      <c r="E234" s="146"/>
      <c r="F234" s="14" t="s">
        <v>467</v>
      </c>
      <c r="G234" s="14" t="s">
        <v>468</v>
      </c>
      <c r="H234" s="34">
        <v>11</v>
      </c>
      <c r="I234" s="14" t="s">
        <v>287</v>
      </c>
      <c r="J234" s="14" t="s">
        <v>469</v>
      </c>
      <c r="K234" s="14" t="s">
        <v>470</v>
      </c>
      <c r="L234" s="14" t="s">
        <v>228</v>
      </c>
      <c r="M234" s="15" t="s">
        <v>243</v>
      </c>
      <c r="N234" s="14" t="s">
        <v>471</v>
      </c>
      <c r="O234" s="14" t="s">
        <v>472</v>
      </c>
      <c r="P234" s="14" t="s">
        <v>229</v>
      </c>
      <c r="Q234" s="14" t="s">
        <v>325</v>
      </c>
      <c r="R234" s="173" t="s">
        <v>473</v>
      </c>
      <c r="S234" s="35">
        <v>0.75</v>
      </c>
      <c r="T234" s="14" t="s">
        <v>474</v>
      </c>
      <c r="U234" s="1"/>
    </row>
    <row r="235" spans="1:21" ht="45">
      <c r="A235" s="12" t="s">
        <v>38</v>
      </c>
      <c r="B235" s="166"/>
      <c r="C235" s="169"/>
      <c r="D235" s="13" t="s">
        <v>143</v>
      </c>
      <c r="E235" s="146"/>
      <c r="F235" s="14" t="s">
        <v>467</v>
      </c>
      <c r="G235" s="14" t="s">
        <v>468</v>
      </c>
      <c r="H235" s="34">
        <v>12</v>
      </c>
      <c r="I235" s="14" t="s">
        <v>475</v>
      </c>
      <c r="J235" s="14" t="s">
        <v>236</v>
      </c>
      <c r="K235" s="14" t="s">
        <v>237</v>
      </c>
      <c r="L235" s="14" t="s">
        <v>470</v>
      </c>
      <c r="M235" s="15" t="s">
        <v>297</v>
      </c>
      <c r="N235" s="14" t="s">
        <v>281</v>
      </c>
      <c r="O235" s="14" t="s">
        <v>325</v>
      </c>
      <c r="P235" s="14" t="s">
        <v>228</v>
      </c>
      <c r="Q235" s="14" t="s">
        <v>229</v>
      </c>
      <c r="R235" s="169"/>
      <c r="S235" s="35">
        <v>0.625</v>
      </c>
      <c r="T235" s="14" t="s">
        <v>476</v>
      </c>
      <c r="U235" s="1"/>
    </row>
    <row r="236" spans="1:21" ht="45">
      <c r="A236" s="12" t="s">
        <v>49</v>
      </c>
      <c r="B236" s="166"/>
      <c r="C236" s="169"/>
      <c r="D236" s="13" t="s">
        <v>164</v>
      </c>
      <c r="E236" s="146"/>
      <c r="F236" s="14" t="s">
        <v>467</v>
      </c>
      <c r="G236" s="14" t="s">
        <v>468</v>
      </c>
      <c r="H236" s="34">
        <v>10</v>
      </c>
      <c r="I236" s="14" t="s">
        <v>475</v>
      </c>
      <c r="J236" s="14" t="s">
        <v>236</v>
      </c>
      <c r="K236" s="14" t="s">
        <v>237</v>
      </c>
      <c r="L236" s="14" t="s">
        <v>470</v>
      </c>
      <c r="M236" s="15" t="s">
        <v>297</v>
      </c>
      <c r="N236" s="14" t="s">
        <v>281</v>
      </c>
      <c r="O236" s="14" t="s">
        <v>325</v>
      </c>
      <c r="P236" s="14" t="s">
        <v>228</v>
      </c>
      <c r="Q236" s="14" t="s">
        <v>229</v>
      </c>
      <c r="R236" s="169"/>
      <c r="S236" s="14" t="s">
        <v>477</v>
      </c>
      <c r="T236" s="14" t="s">
        <v>478</v>
      </c>
      <c r="U236" s="1"/>
    </row>
    <row r="237" spans="1:21" ht="45">
      <c r="A237" s="12" t="s">
        <v>60</v>
      </c>
      <c r="B237" s="166"/>
      <c r="C237" s="169"/>
      <c r="D237" s="13" t="s">
        <v>164</v>
      </c>
      <c r="E237" s="146"/>
      <c r="F237" s="14" t="s">
        <v>350</v>
      </c>
      <c r="G237" s="14" t="s">
        <v>479</v>
      </c>
      <c r="H237" s="34">
        <v>10</v>
      </c>
      <c r="I237" s="14" t="s">
        <v>297</v>
      </c>
      <c r="J237" s="14" t="s">
        <v>237</v>
      </c>
      <c r="K237" s="14" t="s">
        <v>472</v>
      </c>
      <c r="L237" s="14" t="s">
        <v>242</v>
      </c>
      <c r="M237" s="15" t="s">
        <v>480</v>
      </c>
      <c r="N237" s="14" t="s">
        <v>228</v>
      </c>
      <c r="O237" s="14" t="s">
        <v>228</v>
      </c>
      <c r="P237" s="14" t="s">
        <v>323</v>
      </c>
      <c r="Q237" s="14" t="s">
        <v>470</v>
      </c>
      <c r="R237" s="170"/>
      <c r="S237" s="14" t="s">
        <v>481</v>
      </c>
      <c r="T237" s="14" t="s">
        <v>476</v>
      </c>
      <c r="U237" s="1"/>
    </row>
    <row r="238" spans="1:21" ht="15">
      <c r="A238" s="12" t="s">
        <v>67</v>
      </c>
      <c r="B238" s="166"/>
      <c r="C238" s="169"/>
      <c r="D238" s="20" t="s">
        <v>127</v>
      </c>
      <c r="E238" s="43"/>
      <c r="F238" s="20" t="s">
        <v>268</v>
      </c>
      <c r="G238" s="20" t="s">
        <v>482</v>
      </c>
      <c r="H238" s="21">
        <v>26</v>
      </c>
      <c r="I238" s="20" t="s">
        <v>208</v>
      </c>
      <c r="J238" s="20" t="s">
        <v>197</v>
      </c>
      <c r="K238" s="20" t="s">
        <v>216</v>
      </c>
      <c r="L238" s="20" t="s">
        <v>208</v>
      </c>
      <c r="M238" s="20" t="s">
        <v>202</v>
      </c>
      <c r="N238" s="20" t="s">
        <v>187</v>
      </c>
      <c r="O238" s="20" t="s">
        <v>187</v>
      </c>
      <c r="P238" s="20" t="s">
        <v>197</v>
      </c>
      <c r="Q238" s="20" t="s">
        <v>190</v>
      </c>
      <c r="R238" s="168" t="s">
        <v>483</v>
      </c>
      <c r="S238" s="20" t="s">
        <v>484</v>
      </c>
      <c r="T238" s="20" t="s">
        <v>481</v>
      </c>
      <c r="U238" s="1"/>
    </row>
    <row r="239" spans="1:21" ht="15">
      <c r="A239" s="12" t="s">
        <v>75</v>
      </c>
      <c r="B239" s="166"/>
      <c r="C239" s="169"/>
      <c r="D239" s="20" t="s">
        <v>127</v>
      </c>
      <c r="E239" s="43"/>
      <c r="F239" s="20" t="s">
        <v>268</v>
      </c>
      <c r="G239" s="20" t="s">
        <v>482</v>
      </c>
      <c r="H239" s="21">
        <v>12</v>
      </c>
      <c r="I239" s="20" t="s">
        <v>209</v>
      </c>
      <c r="J239" s="20" t="s">
        <v>252</v>
      </c>
      <c r="K239" s="20" t="s">
        <v>201</v>
      </c>
      <c r="L239" s="20" t="s">
        <v>209</v>
      </c>
      <c r="M239" s="20" t="s">
        <v>218</v>
      </c>
      <c r="N239" s="20" t="s">
        <v>214</v>
      </c>
      <c r="O239" s="20" t="s">
        <v>214</v>
      </c>
      <c r="P239" s="20" t="s">
        <v>207</v>
      </c>
      <c r="Q239" s="20" t="s">
        <v>204</v>
      </c>
      <c r="R239" s="169"/>
      <c r="S239" s="20" t="s">
        <v>484</v>
      </c>
      <c r="T239" s="20" t="s">
        <v>481</v>
      </c>
      <c r="U239" s="1"/>
    </row>
    <row r="240" spans="1:21" ht="30">
      <c r="A240" s="12" t="s">
        <v>80</v>
      </c>
      <c r="B240" s="166"/>
      <c r="C240" s="169"/>
      <c r="D240" s="20" t="s">
        <v>175</v>
      </c>
      <c r="E240" s="43"/>
      <c r="F240" s="20" t="s">
        <v>380</v>
      </c>
      <c r="G240" s="20" t="s">
        <v>177</v>
      </c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170"/>
      <c r="S240" s="28"/>
      <c r="T240" s="28"/>
      <c r="U240" s="1"/>
    </row>
    <row r="241" spans="1:21" ht="30">
      <c r="A241" s="12" t="s">
        <v>89</v>
      </c>
      <c r="B241" s="166"/>
      <c r="C241" s="169"/>
      <c r="D241" s="53" t="s">
        <v>485</v>
      </c>
      <c r="E241" s="149"/>
      <c r="F241" s="74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4"/>
      <c r="T241" s="54"/>
      <c r="U241" s="1"/>
    </row>
    <row r="242" spans="1:21" ht="15">
      <c r="A242" s="12" t="s">
        <v>90</v>
      </c>
      <c r="B242" s="166"/>
      <c r="C242" s="169"/>
      <c r="D242" s="20" t="s">
        <v>141</v>
      </c>
      <c r="E242" s="43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8"/>
      <c r="T242" s="28"/>
      <c r="U242" s="1"/>
    </row>
    <row r="243" spans="1:21" ht="15">
      <c r="A243" s="12" t="s">
        <v>91</v>
      </c>
      <c r="B243" s="167"/>
      <c r="C243" s="170"/>
      <c r="D243" s="20" t="s">
        <v>141</v>
      </c>
      <c r="E243" s="43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8"/>
      <c r="T243" s="28"/>
      <c r="U243" s="1"/>
    </row>
    <row r="244" spans="1:21" ht="15">
      <c r="A244" s="29"/>
      <c r="B244" s="30"/>
      <c r="C244" s="30"/>
      <c r="D244" s="30"/>
      <c r="E244" s="147"/>
      <c r="F244" s="30"/>
      <c r="G244" s="30"/>
      <c r="H244" s="30">
        <f>SUM(H234:H243)</f>
        <v>81</v>
      </c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1"/>
    </row>
    <row r="245" spans="1:21" ht="15">
      <c r="A245" s="2"/>
      <c r="B245" s="1"/>
      <c r="C245" s="1"/>
      <c r="D245" s="1"/>
      <c r="E245" s="5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1"/>
    </row>
    <row r="246" spans="1:21" ht="45">
      <c r="A246" s="8" t="s">
        <v>3</v>
      </c>
      <c r="B246" s="9" t="s">
        <v>4</v>
      </c>
      <c r="C246" s="9" t="s">
        <v>5</v>
      </c>
      <c r="D246" s="8" t="s">
        <v>6</v>
      </c>
      <c r="E246" s="144" t="s">
        <v>7</v>
      </c>
      <c r="F246" s="9" t="s">
        <v>8</v>
      </c>
      <c r="G246" s="8" t="s">
        <v>9</v>
      </c>
      <c r="H246" s="8" t="s">
        <v>10</v>
      </c>
      <c r="I246" s="10" t="s">
        <v>11</v>
      </c>
      <c r="J246" s="10" t="s">
        <v>12</v>
      </c>
      <c r="K246" s="10" t="s">
        <v>13</v>
      </c>
      <c r="L246" s="10" t="s">
        <v>14</v>
      </c>
      <c r="M246" s="10" t="s">
        <v>15</v>
      </c>
      <c r="N246" s="10" t="s">
        <v>16</v>
      </c>
      <c r="O246" s="10" t="s">
        <v>17</v>
      </c>
      <c r="P246" s="10" t="s">
        <v>18</v>
      </c>
      <c r="Q246" s="10" t="s">
        <v>19</v>
      </c>
      <c r="R246" s="10" t="s">
        <v>20</v>
      </c>
      <c r="S246" s="8" t="s">
        <v>21</v>
      </c>
      <c r="T246" s="8" t="s">
        <v>22</v>
      </c>
      <c r="U246" s="1"/>
    </row>
    <row r="247" spans="1:21" ht="15">
      <c r="A247" s="12" t="s">
        <v>24</v>
      </c>
      <c r="B247" s="165" t="s">
        <v>486</v>
      </c>
      <c r="C247" s="168">
        <v>26304969</v>
      </c>
      <c r="D247" s="20"/>
      <c r="E247" s="43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8"/>
      <c r="T247" s="28"/>
      <c r="U247" s="1"/>
    </row>
    <row r="248" spans="1:21" ht="30">
      <c r="A248" s="12" t="s">
        <v>38</v>
      </c>
      <c r="B248" s="166"/>
      <c r="C248" s="169"/>
      <c r="D248" s="20" t="s">
        <v>175</v>
      </c>
      <c r="E248" s="43"/>
      <c r="F248" s="20" t="s">
        <v>380</v>
      </c>
      <c r="G248" s="20" t="s">
        <v>177</v>
      </c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8"/>
      <c r="T248" s="28"/>
      <c r="U248" s="1"/>
    </row>
    <row r="249" spans="1:21" ht="30">
      <c r="A249" s="12" t="s">
        <v>49</v>
      </c>
      <c r="B249" s="166"/>
      <c r="C249" s="169"/>
      <c r="D249" s="13" t="s">
        <v>93</v>
      </c>
      <c r="E249" s="146" t="s">
        <v>254</v>
      </c>
      <c r="F249" s="14" t="s">
        <v>487</v>
      </c>
      <c r="G249" s="14" t="s">
        <v>488</v>
      </c>
      <c r="H249" s="27">
        <v>14</v>
      </c>
      <c r="I249" s="14" t="s">
        <v>489</v>
      </c>
      <c r="J249" s="14" t="s">
        <v>490</v>
      </c>
      <c r="K249" s="14" t="s">
        <v>323</v>
      </c>
      <c r="L249" s="14" t="s">
        <v>324</v>
      </c>
      <c r="M249" s="31" t="s">
        <v>491</v>
      </c>
      <c r="N249" s="31" t="s">
        <v>492</v>
      </c>
      <c r="O249" s="31" t="s">
        <v>493</v>
      </c>
      <c r="P249" s="31" t="s">
        <v>490</v>
      </c>
      <c r="Q249" s="16" t="s">
        <v>494</v>
      </c>
      <c r="R249" s="173" t="s">
        <v>495</v>
      </c>
      <c r="S249" s="35">
        <v>0.625</v>
      </c>
      <c r="T249" s="35">
        <v>0.6875</v>
      </c>
      <c r="U249" s="1"/>
    </row>
    <row r="250" spans="1:21" ht="30">
      <c r="A250" s="12" t="s">
        <v>60</v>
      </c>
      <c r="B250" s="166"/>
      <c r="C250" s="169"/>
      <c r="D250" s="13" t="s">
        <v>143</v>
      </c>
      <c r="E250" s="146" t="s">
        <v>254</v>
      </c>
      <c r="F250" s="14" t="s">
        <v>487</v>
      </c>
      <c r="G250" s="14" t="s">
        <v>488</v>
      </c>
      <c r="H250" s="19">
        <v>17</v>
      </c>
      <c r="I250" s="14" t="s">
        <v>496</v>
      </c>
      <c r="J250" s="14" t="s">
        <v>280</v>
      </c>
      <c r="K250" s="14" t="s">
        <v>281</v>
      </c>
      <c r="L250" s="14" t="s">
        <v>282</v>
      </c>
      <c r="M250" s="31" t="s">
        <v>497</v>
      </c>
      <c r="N250" s="31" t="s">
        <v>498</v>
      </c>
      <c r="O250" s="31" t="s">
        <v>499</v>
      </c>
      <c r="P250" s="31" t="s">
        <v>500</v>
      </c>
      <c r="Q250" s="16" t="s">
        <v>501</v>
      </c>
      <c r="R250" s="170"/>
      <c r="S250" s="35">
        <v>0.70833333333333337</v>
      </c>
      <c r="T250" s="35">
        <v>0.77083333333333337</v>
      </c>
      <c r="U250" s="1"/>
    </row>
    <row r="251" spans="1:21" ht="60">
      <c r="A251" s="8" t="s">
        <v>67</v>
      </c>
      <c r="B251" s="166"/>
      <c r="C251" s="169"/>
      <c r="D251" s="22" t="s">
        <v>127</v>
      </c>
      <c r="E251" s="154" t="s">
        <v>502</v>
      </c>
      <c r="F251" s="22" t="s">
        <v>503</v>
      </c>
      <c r="G251" s="22" t="s">
        <v>504</v>
      </c>
      <c r="H251" s="24">
        <v>12</v>
      </c>
      <c r="I251" s="22" t="s">
        <v>198</v>
      </c>
      <c r="J251" s="22" t="s">
        <v>248</v>
      </c>
      <c r="K251" s="22" t="s">
        <v>191</v>
      </c>
      <c r="L251" s="22" t="s">
        <v>198</v>
      </c>
      <c r="M251" s="23" t="s">
        <v>505</v>
      </c>
      <c r="N251" s="23" t="s">
        <v>506</v>
      </c>
      <c r="O251" s="23" t="s">
        <v>506</v>
      </c>
      <c r="P251" s="23" t="s">
        <v>507</v>
      </c>
      <c r="Q251" s="23" t="s">
        <v>508</v>
      </c>
      <c r="R251" s="22" t="s">
        <v>509</v>
      </c>
      <c r="S251" s="37">
        <v>0.375</v>
      </c>
      <c r="T251" s="37">
        <v>0.66666666666666663</v>
      </c>
      <c r="U251" s="75"/>
    </row>
    <row r="252" spans="1:21" ht="60">
      <c r="A252" s="8" t="s">
        <v>75</v>
      </c>
      <c r="B252" s="166"/>
      <c r="C252" s="169"/>
      <c r="D252" s="22" t="s">
        <v>127</v>
      </c>
      <c r="E252" s="154" t="s">
        <v>510</v>
      </c>
      <c r="F252" s="22" t="s">
        <v>503</v>
      </c>
      <c r="G252" s="22" t="s">
        <v>504</v>
      </c>
      <c r="H252" s="44">
        <v>21</v>
      </c>
      <c r="I252" s="22" t="s">
        <v>208</v>
      </c>
      <c r="J252" s="22" t="s">
        <v>197</v>
      </c>
      <c r="K252" s="22" t="s">
        <v>511</v>
      </c>
      <c r="L252" s="22" t="s">
        <v>512</v>
      </c>
      <c r="M252" s="23" t="s">
        <v>513</v>
      </c>
      <c r="N252" s="23" t="s">
        <v>514</v>
      </c>
      <c r="O252" s="23" t="s">
        <v>514</v>
      </c>
      <c r="P252" s="23" t="s">
        <v>515</v>
      </c>
      <c r="Q252" s="23" t="s">
        <v>516</v>
      </c>
      <c r="R252" s="22" t="s">
        <v>509</v>
      </c>
      <c r="S252" s="37">
        <v>0.375</v>
      </c>
      <c r="T252" s="37">
        <v>0.66666666666666663</v>
      </c>
      <c r="U252" s="75"/>
    </row>
    <row r="253" spans="1:21" ht="60">
      <c r="A253" s="8" t="s">
        <v>80</v>
      </c>
      <c r="B253" s="166"/>
      <c r="C253" s="169"/>
      <c r="D253" s="22" t="s">
        <v>127</v>
      </c>
      <c r="E253" s="154" t="s">
        <v>517</v>
      </c>
      <c r="F253" s="22" t="s">
        <v>503</v>
      </c>
      <c r="G253" s="22" t="s">
        <v>504</v>
      </c>
      <c r="H253" s="24">
        <v>15</v>
      </c>
      <c r="I253" s="22" t="s">
        <v>209</v>
      </c>
      <c r="J253" s="22" t="s">
        <v>207</v>
      </c>
      <c r="K253" s="22" t="s">
        <v>216</v>
      </c>
      <c r="L253" s="22" t="s">
        <v>518</v>
      </c>
      <c r="M253" s="23" t="s">
        <v>519</v>
      </c>
      <c r="N253" s="23" t="s">
        <v>520</v>
      </c>
      <c r="O253" s="23" t="s">
        <v>520</v>
      </c>
      <c r="P253" s="23" t="s">
        <v>521</v>
      </c>
      <c r="Q253" s="23" t="s">
        <v>522</v>
      </c>
      <c r="R253" s="22" t="s">
        <v>509</v>
      </c>
      <c r="S253" s="37">
        <v>0.375</v>
      </c>
      <c r="T253" s="37">
        <v>0.66666666666666663</v>
      </c>
      <c r="U253" s="75"/>
    </row>
    <row r="254" spans="1:21" ht="60">
      <c r="A254" s="8" t="s">
        <v>89</v>
      </c>
      <c r="B254" s="166"/>
      <c r="C254" s="169"/>
      <c r="D254" s="22" t="s">
        <v>127</v>
      </c>
      <c r="E254" s="154" t="s">
        <v>523</v>
      </c>
      <c r="F254" s="22" t="s">
        <v>503</v>
      </c>
      <c r="G254" s="22" t="s">
        <v>504</v>
      </c>
      <c r="H254" s="56">
        <v>19</v>
      </c>
      <c r="I254" s="22" t="s">
        <v>206</v>
      </c>
      <c r="J254" s="22" t="s">
        <v>252</v>
      </c>
      <c r="K254" s="22" t="s">
        <v>201</v>
      </c>
      <c r="L254" s="22" t="s">
        <v>45</v>
      </c>
      <c r="M254" s="23" t="s">
        <v>524</v>
      </c>
      <c r="N254" s="23" t="s">
        <v>525</v>
      </c>
      <c r="O254" s="23" t="s">
        <v>525</v>
      </c>
      <c r="P254" s="23" t="s">
        <v>526</v>
      </c>
      <c r="Q254" s="23" t="s">
        <v>527</v>
      </c>
      <c r="R254" s="22" t="s">
        <v>509</v>
      </c>
      <c r="S254" s="37">
        <v>0.375</v>
      </c>
      <c r="T254" s="37">
        <v>0.66666666666666663</v>
      </c>
      <c r="U254" s="75"/>
    </row>
    <row r="255" spans="1:21" ht="45">
      <c r="A255" s="12" t="s">
        <v>90</v>
      </c>
      <c r="B255" s="166"/>
      <c r="C255" s="169"/>
      <c r="D255" s="72" t="s">
        <v>143</v>
      </c>
      <c r="E255" s="155" t="s">
        <v>261</v>
      </c>
      <c r="F255" s="71" t="s">
        <v>487</v>
      </c>
      <c r="G255" s="71" t="s">
        <v>488</v>
      </c>
      <c r="H255" s="27">
        <v>9</v>
      </c>
      <c r="I255" s="71"/>
      <c r="J255" s="71"/>
      <c r="K255" s="71"/>
      <c r="L255" s="71"/>
      <c r="M255" s="19" t="s">
        <v>528</v>
      </c>
      <c r="N255" s="19" t="s">
        <v>529</v>
      </c>
      <c r="O255" s="19" t="s">
        <v>529</v>
      </c>
      <c r="P255" s="19" t="s">
        <v>530</v>
      </c>
      <c r="Q255" s="19" t="s">
        <v>531</v>
      </c>
      <c r="R255" s="18" t="s">
        <v>259</v>
      </c>
      <c r="S255" s="33">
        <v>0.70833333333333337</v>
      </c>
      <c r="T255" s="33">
        <v>0.77083333333333337</v>
      </c>
      <c r="U255" s="1"/>
    </row>
    <row r="256" spans="1:21" ht="15">
      <c r="A256" s="12" t="s">
        <v>91</v>
      </c>
      <c r="B256" s="167"/>
      <c r="C256" s="170"/>
      <c r="D256" s="20" t="s">
        <v>312</v>
      </c>
      <c r="E256" s="43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8"/>
      <c r="T256" s="28"/>
      <c r="U256" s="1"/>
    </row>
    <row r="257" spans="1:21" ht="15">
      <c r="A257" s="29"/>
      <c r="B257" s="30"/>
      <c r="C257" s="30"/>
      <c r="D257" s="30"/>
      <c r="E257" s="147"/>
      <c r="F257" s="30"/>
      <c r="G257" s="30"/>
      <c r="H257" s="30">
        <f>SUM(H249:H255)</f>
        <v>107</v>
      </c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1"/>
    </row>
    <row r="258" spans="1:21" ht="15">
      <c r="A258" s="2"/>
      <c r="B258" s="1"/>
      <c r="C258" s="2"/>
      <c r="D258" s="2"/>
      <c r="E258" s="5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1"/>
    </row>
    <row r="259" spans="1:21" ht="45">
      <c r="A259" s="8" t="s">
        <v>3</v>
      </c>
      <c r="B259" s="9" t="s">
        <v>4</v>
      </c>
      <c r="C259" s="9" t="s">
        <v>5</v>
      </c>
      <c r="D259" s="76" t="s">
        <v>6</v>
      </c>
      <c r="E259" s="144" t="s">
        <v>7</v>
      </c>
      <c r="F259" s="9" t="s">
        <v>8</v>
      </c>
      <c r="G259" s="8" t="s">
        <v>9</v>
      </c>
      <c r="H259" s="8" t="s">
        <v>10</v>
      </c>
      <c r="I259" s="10" t="s">
        <v>11</v>
      </c>
      <c r="J259" s="10" t="s">
        <v>12</v>
      </c>
      <c r="K259" s="10" t="s">
        <v>13</v>
      </c>
      <c r="L259" s="10" t="s">
        <v>14</v>
      </c>
      <c r="M259" s="10" t="s">
        <v>15</v>
      </c>
      <c r="N259" s="10" t="s">
        <v>16</v>
      </c>
      <c r="O259" s="10" t="s">
        <v>17</v>
      </c>
      <c r="P259" s="10" t="s">
        <v>18</v>
      </c>
      <c r="Q259" s="10" t="s">
        <v>19</v>
      </c>
      <c r="R259" s="10" t="s">
        <v>20</v>
      </c>
      <c r="S259" s="8" t="s">
        <v>21</v>
      </c>
      <c r="T259" s="8" t="s">
        <v>22</v>
      </c>
      <c r="U259" s="1"/>
    </row>
    <row r="260" spans="1:21" ht="30">
      <c r="A260" s="12" t="s">
        <v>24</v>
      </c>
      <c r="B260" s="165" t="s">
        <v>532</v>
      </c>
      <c r="C260" s="168">
        <v>29166345</v>
      </c>
      <c r="D260" s="77" t="s">
        <v>533</v>
      </c>
      <c r="E260" s="156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4"/>
      <c r="T260" s="54"/>
      <c r="U260" s="1"/>
    </row>
    <row r="261" spans="1:21" ht="30">
      <c r="A261" s="12" t="s">
        <v>38</v>
      </c>
      <c r="B261" s="166"/>
      <c r="C261" s="169"/>
      <c r="D261" s="78" t="s">
        <v>175</v>
      </c>
      <c r="E261" s="43"/>
      <c r="F261" s="20" t="s">
        <v>380</v>
      </c>
      <c r="G261" s="20" t="s">
        <v>177</v>
      </c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8"/>
      <c r="T261" s="28"/>
      <c r="U261" s="1"/>
    </row>
    <row r="262" spans="1:21" ht="45">
      <c r="A262" s="12" t="s">
        <v>49</v>
      </c>
      <c r="B262" s="166"/>
      <c r="C262" s="169"/>
      <c r="D262" s="13" t="s">
        <v>143</v>
      </c>
      <c r="E262" s="146"/>
      <c r="F262" s="14" t="s">
        <v>487</v>
      </c>
      <c r="G262" s="14" t="s">
        <v>488</v>
      </c>
      <c r="H262" s="27">
        <v>11</v>
      </c>
      <c r="I262" s="14" t="s">
        <v>297</v>
      </c>
      <c r="J262" s="14" t="s">
        <v>237</v>
      </c>
      <c r="K262" s="14" t="s">
        <v>472</v>
      </c>
      <c r="L262" s="14" t="s">
        <v>33</v>
      </c>
      <c r="M262" s="31" t="s">
        <v>534</v>
      </c>
      <c r="N262" s="31" t="s">
        <v>490</v>
      </c>
      <c r="O262" s="31" t="s">
        <v>535</v>
      </c>
      <c r="P262" s="31" t="s">
        <v>536</v>
      </c>
      <c r="Q262" s="31" t="s">
        <v>537</v>
      </c>
      <c r="R262" s="173" t="s">
        <v>538</v>
      </c>
      <c r="S262" s="35">
        <v>0.64583333333333337</v>
      </c>
      <c r="T262" s="35">
        <v>0.70833333333333337</v>
      </c>
      <c r="U262" s="1"/>
    </row>
    <row r="263" spans="1:21" ht="30">
      <c r="A263" s="12" t="s">
        <v>60</v>
      </c>
      <c r="B263" s="166"/>
      <c r="C263" s="169"/>
      <c r="D263" s="13" t="s">
        <v>164</v>
      </c>
      <c r="E263" s="146"/>
      <c r="F263" s="14" t="s">
        <v>487</v>
      </c>
      <c r="G263" s="14" t="s">
        <v>488</v>
      </c>
      <c r="H263" s="15">
        <v>18</v>
      </c>
      <c r="I263" s="14" t="s">
        <v>475</v>
      </c>
      <c r="J263" s="14" t="s">
        <v>236</v>
      </c>
      <c r="K263" s="14" t="s">
        <v>539</v>
      </c>
      <c r="L263" s="14" t="s">
        <v>324</v>
      </c>
      <c r="M263" s="31" t="s">
        <v>491</v>
      </c>
      <c r="N263" s="31" t="s">
        <v>540</v>
      </c>
      <c r="O263" s="31" t="s">
        <v>493</v>
      </c>
      <c r="P263" s="31" t="s">
        <v>490</v>
      </c>
      <c r="Q263" s="31" t="s">
        <v>494</v>
      </c>
      <c r="R263" s="170"/>
      <c r="S263" s="35">
        <v>0.68055555555555558</v>
      </c>
      <c r="T263" s="35">
        <v>0.74305555555555558</v>
      </c>
      <c r="U263" s="1"/>
    </row>
    <row r="264" spans="1:21" ht="60">
      <c r="A264" s="8" t="s">
        <v>67</v>
      </c>
      <c r="B264" s="166"/>
      <c r="C264" s="169"/>
      <c r="D264" s="22" t="s">
        <v>127</v>
      </c>
      <c r="E264" s="154" t="s">
        <v>502</v>
      </c>
      <c r="F264" s="22" t="s">
        <v>503</v>
      </c>
      <c r="G264" s="22" t="s">
        <v>504</v>
      </c>
      <c r="H264" s="22">
        <v>14</v>
      </c>
      <c r="I264" s="22" t="s">
        <v>198</v>
      </c>
      <c r="J264" s="22" t="s">
        <v>248</v>
      </c>
      <c r="K264" s="22" t="s">
        <v>191</v>
      </c>
      <c r="L264" s="22" t="s">
        <v>198</v>
      </c>
      <c r="M264" s="23" t="s">
        <v>505</v>
      </c>
      <c r="N264" s="23" t="s">
        <v>506</v>
      </c>
      <c r="O264" s="23" t="s">
        <v>506</v>
      </c>
      <c r="P264" s="23" t="s">
        <v>507</v>
      </c>
      <c r="Q264" s="23" t="s">
        <v>508</v>
      </c>
      <c r="R264" s="22" t="s">
        <v>541</v>
      </c>
      <c r="S264" s="37">
        <v>0.375</v>
      </c>
      <c r="T264" s="37">
        <v>0.66666666666666663</v>
      </c>
      <c r="U264" s="79"/>
    </row>
    <row r="265" spans="1:21" ht="60">
      <c r="A265" s="8" t="s">
        <v>75</v>
      </c>
      <c r="B265" s="166"/>
      <c r="C265" s="169"/>
      <c r="D265" s="22" t="s">
        <v>50</v>
      </c>
      <c r="E265" s="154" t="s">
        <v>542</v>
      </c>
      <c r="F265" s="22" t="s">
        <v>503</v>
      </c>
      <c r="G265" s="22" t="s">
        <v>504</v>
      </c>
      <c r="H265" s="22">
        <v>17</v>
      </c>
      <c r="I265" s="22" t="s">
        <v>208</v>
      </c>
      <c r="J265" s="22" t="s">
        <v>197</v>
      </c>
      <c r="K265" s="22" t="s">
        <v>199</v>
      </c>
      <c r="L265" s="22" t="s">
        <v>512</v>
      </c>
      <c r="M265" s="23" t="s">
        <v>513</v>
      </c>
      <c r="N265" s="23" t="s">
        <v>543</v>
      </c>
      <c r="O265" s="23" t="s">
        <v>514</v>
      </c>
      <c r="P265" s="23" t="s">
        <v>515</v>
      </c>
      <c r="Q265" s="23" t="s">
        <v>516</v>
      </c>
      <c r="R265" s="22" t="s">
        <v>541</v>
      </c>
      <c r="S265" s="37">
        <v>0.375</v>
      </c>
      <c r="T265" s="37">
        <v>0.66666666666666663</v>
      </c>
      <c r="U265" s="75"/>
    </row>
    <row r="266" spans="1:21" ht="60">
      <c r="A266" s="8" t="s">
        <v>80</v>
      </c>
      <c r="B266" s="166"/>
      <c r="C266" s="169"/>
      <c r="D266" s="22" t="s">
        <v>50</v>
      </c>
      <c r="E266" s="154" t="s">
        <v>544</v>
      </c>
      <c r="F266" s="22" t="s">
        <v>503</v>
      </c>
      <c r="G266" s="22" t="s">
        <v>504</v>
      </c>
      <c r="H266" s="22">
        <v>13</v>
      </c>
      <c r="I266" s="22" t="s">
        <v>209</v>
      </c>
      <c r="J266" s="22" t="s">
        <v>210</v>
      </c>
      <c r="K266" s="22" t="s">
        <v>216</v>
      </c>
      <c r="L266" s="22" t="s">
        <v>518</v>
      </c>
      <c r="M266" s="23" t="s">
        <v>521</v>
      </c>
      <c r="N266" s="23" t="s">
        <v>520</v>
      </c>
      <c r="O266" s="23" t="s">
        <v>520</v>
      </c>
      <c r="P266" s="23" t="s">
        <v>521</v>
      </c>
      <c r="Q266" s="23" t="s">
        <v>522</v>
      </c>
      <c r="R266" s="22" t="s">
        <v>541</v>
      </c>
      <c r="S266" s="37">
        <v>0.375</v>
      </c>
      <c r="T266" s="37">
        <v>0.66666666666666663</v>
      </c>
      <c r="U266" s="75"/>
    </row>
    <row r="267" spans="1:21" ht="60">
      <c r="A267" s="8" t="s">
        <v>89</v>
      </c>
      <c r="B267" s="166"/>
      <c r="C267" s="169"/>
      <c r="D267" s="22" t="s">
        <v>50</v>
      </c>
      <c r="E267" s="154" t="s">
        <v>545</v>
      </c>
      <c r="F267" s="22" t="s">
        <v>503</v>
      </c>
      <c r="G267" s="22" t="s">
        <v>504</v>
      </c>
      <c r="H267" s="22">
        <v>12</v>
      </c>
      <c r="I267" s="22"/>
      <c r="J267" s="22" t="s">
        <v>201</v>
      </c>
      <c r="K267" s="22" t="s">
        <v>201</v>
      </c>
      <c r="L267" s="22" t="s">
        <v>45</v>
      </c>
      <c r="M267" s="23" t="s">
        <v>524</v>
      </c>
      <c r="N267" s="23" t="s">
        <v>525</v>
      </c>
      <c r="O267" s="23" t="s">
        <v>546</v>
      </c>
      <c r="P267" s="23" t="s">
        <v>526</v>
      </c>
      <c r="Q267" s="23" t="s">
        <v>527</v>
      </c>
      <c r="R267" s="22" t="s">
        <v>541</v>
      </c>
      <c r="S267" s="37">
        <v>0.375</v>
      </c>
      <c r="T267" s="37">
        <v>0.66666666666666663</v>
      </c>
      <c r="U267" s="75"/>
    </row>
    <row r="268" spans="1:21" ht="15">
      <c r="A268" s="12" t="s">
        <v>90</v>
      </c>
      <c r="B268" s="166"/>
      <c r="C268" s="169"/>
      <c r="D268" s="20"/>
      <c r="E268" s="43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8"/>
      <c r="T268" s="28"/>
      <c r="U268" s="1"/>
    </row>
    <row r="269" spans="1:21" ht="15">
      <c r="A269" s="12" t="s">
        <v>91</v>
      </c>
      <c r="B269" s="167"/>
      <c r="C269" s="170"/>
      <c r="D269" s="20"/>
      <c r="E269" s="43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8"/>
      <c r="T269" s="28"/>
      <c r="U269" s="1"/>
    </row>
    <row r="270" spans="1:21" ht="15">
      <c r="A270" s="29"/>
      <c r="B270" s="30"/>
      <c r="C270" s="30"/>
      <c r="D270" s="30"/>
      <c r="E270" s="147"/>
      <c r="F270" s="30"/>
      <c r="G270" s="30"/>
      <c r="H270" s="30">
        <f>SUM(H262:H269)</f>
        <v>85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1"/>
    </row>
    <row r="271" spans="1:21" ht="15">
      <c r="A271" s="2"/>
      <c r="B271" s="1"/>
      <c r="C271" s="2"/>
      <c r="D271" s="2"/>
      <c r="E271" s="5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1"/>
    </row>
    <row r="272" spans="1:21" ht="45">
      <c r="A272" s="8" t="s">
        <v>3</v>
      </c>
      <c r="B272" s="9" t="s">
        <v>4</v>
      </c>
      <c r="C272" s="9" t="s">
        <v>5</v>
      </c>
      <c r="D272" s="8" t="s">
        <v>6</v>
      </c>
      <c r="E272" s="144" t="s">
        <v>7</v>
      </c>
      <c r="F272" s="9" t="s">
        <v>8</v>
      </c>
      <c r="G272" s="8" t="s">
        <v>9</v>
      </c>
      <c r="H272" s="8" t="s">
        <v>10</v>
      </c>
      <c r="I272" s="10" t="s">
        <v>11</v>
      </c>
      <c r="J272" s="10" t="s">
        <v>12</v>
      </c>
      <c r="K272" s="10" t="s">
        <v>13</v>
      </c>
      <c r="L272" s="10" t="s">
        <v>14</v>
      </c>
      <c r="M272" s="10" t="s">
        <v>15</v>
      </c>
      <c r="N272" s="10" t="s">
        <v>16</v>
      </c>
      <c r="O272" s="10" t="s">
        <v>17</v>
      </c>
      <c r="P272" s="10" t="s">
        <v>18</v>
      </c>
      <c r="Q272" s="10" t="s">
        <v>19</v>
      </c>
      <c r="R272" s="10" t="s">
        <v>20</v>
      </c>
      <c r="S272" s="8" t="s">
        <v>21</v>
      </c>
      <c r="T272" s="8" t="s">
        <v>22</v>
      </c>
      <c r="U272" s="1"/>
    </row>
    <row r="273" spans="1:21" ht="30">
      <c r="A273" s="12" t="s">
        <v>24</v>
      </c>
      <c r="B273" s="165" t="s">
        <v>547</v>
      </c>
      <c r="C273" s="168">
        <v>26165856</v>
      </c>
      <c r="D273" s="13" t="s">
        <v>143</v>
      </c>
      <c r="E273" s="146" t="s">
        <v>254</v>
      </c>
      <c r="F273" s="14" t="s">
        <v>548</v>
      </c>
      <c r="G273" s="14" t="s">
        <v>549</v>
      </c>
      <c r="H273" s="15">
        <v>16</v>
      </c>
      <c r="I273" s="14" t="s">
        <v>97</v>
      </c>
      <c r="J273" s="14" t="s">
        <v>550</v>
      </c>
      <c r="K273" s="14" t="s">
        <v>115</v>
      </c>
      <c r="L273" s="14"/>
      <c r="M273" s="15" t="s">
        <v>551</v>
      </c>
      <c r="N273" s="15" t="s">
        <v>552</v>
      </c>
      <c r="O273" s="15" t="s">
        <v>151</v>
      </c>
      <c r="P273" s="15" t="s">
        <v>163</v>
      </c>
      <c r="Q273" s="15" t="s">
        <v>111</v>
      </c>
      <c r="R273" s="14"/>
      <c r="S273" s="80">
        <v>0.625</v>
      </c>
      <c r="T273" s="80">
        <v>0.6875</v>
      </c>
      <c r="U273" s="1"/>
    </row>
    <row r="274" spans="1:21" ht="30">
      <c r="A274" s="12" t="s">
        <v>38</v>
      </c>
      <c r="B274" s="166"/>
      <c r="C274" s="169"/>
      <c r="D274" s="13" t="s">
        <v>143</v>
      </c>
      <c r="E274" s="146" t="s">
        <v>261</v>
      </c>
      <c r="F274" s="14" t="s">
        <v>553</v>
      </c>
      <c r="G274" s="14" t="s">
        <v>554</v>
      </c>
      <c r="H274" s="15">
        <v>20</v>
      </c>
      <c r="I274" s="14" t="s">
        <v>83</v>
      </c>
      <c r="J274" s="14" t="s">
        <v>555</v>
      </c>
      <c r="K274" s="14" t="s">
        <v>556</v>
      </c>
      <c r="L274" s="14"/>
      <c r="M274" s="15" t="s">
        <v>111</v>
      </c>
      <c r="N274" s="15" t="s">
        <v>557</v>
      </c>
      <c r="O274" s="15" t="s">
        <v>157</v>
      </c>
      <c r="P274" s="15" t="s">
        <v>158</v>
      </c>
      <c r="Q274" s="15" t="s">
        <v>439</v>
      </c>
      <c r="R274" s="14"/>
      <c r="S274" s="80">
        <v>0.66666666666666663</v>
      </c>
      <c r="T274" s="35">
        <v>0.6875</v>
      </c>
      <c r="U274" s="1"/>
    </row>
    <row r="275" spans="1:21" ht="30">
      <c r="A275" s="12" t="s">
        <v>49</v>
      </c>
      <c r="B275" s="166"/>
      <c r="C275" s="169"/>
      <c r="D275" s="13" t="s">
        <v>143</v>
      </c>
      <c r="E275" s="146" t="s">
        <v>264</v>
      </c>
      <c r="F275" s="14" t="s">
        <v>558</v>
      </c>
      <c r="G275" s="14" t="s">
        <v>559</v>
      </c>
      <c r="H275" s="14">
        <v>15</v>
      </c>
      <c r="I275" s="14" t="s">
        <v>30</v>
      </c>
      <c r="J275" s="14" t="s">
        <v>560</v>
      </c>
      <c r="K275" s="14" t="s">
        <v>561</v>
      </c>
      <c r="L275" s="14"/>
      <c r="M275" s="15" t="s">
        <v>123</v>
      </c>
      <c r="N275" s="15" t="s">
        <v>149</v>
      </c>
      <c r="O275" s="15" t="s">
        <v>149</v>
      </c>
      <c r="P275" s="15" t="s">
        <v>150</v>
      </c>
      <c r="Q275" s="15" t="s">
        <v>552</v>
      </c>
      <c r="R275" s="14"/>
      <c r="S275" s="80">
        <v>0.67708333333333337</v>
      </c>
      <c r="T275" s="80">
        <v>0.73958333333333337</v>
      </c>
      <c r="U275" s="1"/>
    </row>
    <row r="276" spans="1:21" ht="30">
      <c r="A276" s="12" t="s">
        <v>60</v>
      </c>
      <c r="B276" s="166"/>
      <c r="C276" s="169"/>
      <c r="D276" s="13" t="s">
        <v>140</v>
      </c>
      <c r="E276" s="146" t="s">
        <v>265</v>
      </c>
      <c r="F276" s="14" t="s">
        <v>553</v>
      </c>
      <c r="G276" s="14" t="s">
        <v>554</v>
      </c>
      <c r="H276" s="15">
        <v>15</v>
      </c>
      <c r="I276" s="14" t="s">
        <v>262</v>
      </c>
      <c r="J276" s="14" t="s">
        <v>562</v>
      </c>
      <c r="K276" s="14" t="s">
        <v>105</v>
      </c>
      <c r="L276" s="14"/>
      <c r="M276" s="15" t="s">
        <v>137</v>
      </c>
      <c r="N276" s="15" t="s">
        <v>563</v>
      </c>
      <c r="O276" s="15" t="s">
        <v>159</v>
      </c>
      <c r="P276" s="15" t="s">
        <v>149</v>
      </c>
      <c r="Q276" s="15" t="s">
        <v>564</v>
      </c>
      <c r="R276" s="14"/>
      <c r="S276" s="35">
        <v>0.66666666666666663</v>
      </c>
      <c r="T276" s="35">
        <v>0.72916666666666663</v>
      </c>
      <c r="U276" s="1"/>
    </row>
    <row r="277" spans="1:21" ht="30">
      <c r="A277" s="12" t="s">
        <v>67</v>
      </c>
      <c r="B277" s="166"/>
      <c r="C277" s="169"/>
      <c r="D277" s="20" t="s">
        <v>127</v>
      </c>
      <c r="E277" s="43" t="s">
        <v>565</v>
      </c>
      <c r="F277" s="22" t="s">
        <v>553</v>
      </c>
      <c r="G277" s="20" t="s">
        <v>554</v>
      </c>
      <c r="H277" s="21">
        <v>8</v>
      </c>
      <c r="I277" s="20">
        <v>16</v>
      </c>
      <c r="J277" s="20">
        <v>7</v>
      </c>
      <c r="K277" s="21">
        <v>25</v>
      </c>
      <c r="L277" s="20"/>
      <c r="M277" s="21">
        <v>20</v>
      </c>
      <c r="N277" s="21">
        <v>17</v>
      </c>
      <c r="O277" s="21">
        <v>10</v>
      </c>
      <c r="P277" s="21">
        <v>28</v>
      </c>
      <c r="Q277" s="21">
        <v>5</v>
      </c>
      <c r="R277" s="20"/>
      <c r="S277" s="28">
        <v>0.33333333333333331</v>
      </c>
      <c r="T277" s="81">
        <v>0.66666666666666663</v>
      </c>
      <c r="U277" s="1"/>
    </row>
    <row r="278" spans="1:21" ht="30">
      <c r="A278" s="12" t="s">
        <v>75</v>
      </c>
      <c r="B278" s="166"/>
      <c r="C278" s="169"/>
      <c r="D278" s="20" t="s">
        <v>50</v>
      </c>
      <c r="E278" s="43" t="s">
        <v>566</v>
      </c>
      <c r="F278" s="22" t="s">
        <v>553</v>
      </c>
      <c r="G278" s="20" t="s">
        <v>554</v>
      </c>
      <c r="H278" s="21">
        <v>9</v>
      </c>
      <c r="I278" s="20">
        <v>23</v>
      </c>
      <c r="J278" s="20">
        <v>14</v>
      </c>
      <c r="K278" s="21">
        <v>4</v>
      </c>
      <c r="L278" s="20"/>
      <c r="M278" s="21">
        <v>13</v>
      </c>
      <c r="N278" s="21">
        <v>10</v>
      </c>
      <c r="O278" s="21">
        <v>24</v>
      </c>
      <c r="P278" s="21">
        <v>21</v>
      </c>
      <c r="Q278" s="21">
        <v>12</v>
      </c>
      <c r="R278" s="20"/>
      <c r="S278" s="28">
        <v>0.33333333333333331</v>
      </c>
      <c r="T278" s="81">
        <v>0.66666666666666663</v>
      </c>
      <c r="U278" s="1"/>
    </row>
    <row r="279" spans="1:21" ht="30">
      <c r="A279" s="12" t="s">
        <v>80</v>
      </c>
      <c r="B279" s="166"/>
      <c r="C279" s="169"/>
      <c r="D279" s="82" t="s">
        <v>174</v>
      </c>
      <c r="E279" s="157" t="s">
        <v>567</v>
      </c>
      <c r="F279" s="82" t="s">
        <v>553</v>
      </c>
      <c r="G279" s="82" t="s">
        <v>554</v>
      </c>
      <c r="H279" s="83"/>
      <c r="I279" s="82" t="s">
        <v>35</v>
      </c>
      <c r="J279" s="82" t="s">
        <v>568</v>
      </c>
      <c r="K279" s="82" t="s">
        <v>556</v>
      </c>
      <c r="L279" s="82"/>
      <c r="M279" s="83" t="s">
        <v>111</v>
      </c>
      <c r="N279" s="83" t="s">
        <v>557</v>
      </c>
      <c r="O279" s="83" t="s">
        <v>157</v>
      </c>
      <c r="P279" s="83" t="s">
        <v>158</v>
      </c>
      <c r="Q279" s="83" t="s">
        <v>563</v>
      </c>
      <c r="R279" s="82"/>
      <c r="S279" s="84">
        <v>0.70833333333333337</v>
      </c>
      <c r="T279" s="85">
        <v>0.77083333333333337</v>
      </c>
      <c r="U279" s="1"/>
    </row>
    <row r="280" spans="1:21" ht="30">
      <c r="A280" s="12" t="s">
        <v>89</v>
      </c>
      <c r="B280" s="166"/>
      <c r="C280" s="169"/>
      <c r="D280" s="20" t="s">
        <v>175</v>
      </c>
      <c r="E280" s="43"/>
      <c r="F280" s="20" t="s">
        <v>380</v>
      </c>
      <c r="G280" s="20" t="s">
        <v>177</v>
      </c>
      <c r="H280" s="20"/>
      <c r="I280" s="20"/>
      <c r="J280" s="20"/>
      <c r="K280" s="20"/>
      <c r="L280" s="20"/>
      <c r="M280" s="21" t="s">
        <v>149</v>
      </c>
      <c r="N280" s="21" t="s">
        <v>431</v>
      </c>
      <c r="O280" s="21" t="s">
        <v>431</v>
      </c>
      <c r="P280" s="21" t="s">
        <v>569</v>
      </c>
      <c r="Q280" s="21" t="s">
        <v>163</v>
      </c>
      <c r="R280" s="20"/>
      <c r="S280" s="28"/>
      <c r="T280" s="28"/>
      <c r="U280" s="1"/>
    </row>
    <row r="281" spans="1:21" ht="15">
      <c r="A281" s="12" t="s">
        <v>90</v>
      </c>
      <c r="B281" s="166"/>
      <c r="C281" s="169"/>
      <c r="D281" s="20"/>
      <c r="E281" s="43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8"/>
      <c r="T281" s="28"/>
      <c r="U281" s="1"/>
    </row>
    <row r="282" spans="1:21" ht="15">
      <c r="A282" s="12" t="s">
        <v>91</v>
      </c>
      <c r="B282" s="167"/>
      <c r="C282" s="170"/>
      <c r="D282" s="20"/>
      <c r="E282" s="43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8"/>
      <c r="T282" s="28"/>
      <c r="U282" s="1"/>
    </row>
    <row r="283" spans="1:21" ht="15">
      <c r="A283" s="29"/>
      <c r="B283" s="30"/>
      <c r="C283" s="30"/>
      <c r="D283" s="30"/>
      <c r="E283" s="147"/>
      <c r="F283" s="30"/>
      <c r="G283" s="30"/>
      <c r="H283" s="30">
        <f>SUM(H273:H282)</f>
        <v>83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1"/>
    </row>
    <row r="284" spans="1:21" ht="15">
      <c r="A284" s="2"/>
      <c r="B284" s="1"/>
      <c r="C284" s="2"/>
      <c r="D284" s="2"/>
      <c r="E284" s="5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1"/>
    </row>
    <row r="285" spans="1:21" ht="45">
      <c r="A285" s="8" t="s">
        <v>3</v>
      </c>
      <c r="B285" s="9" t="s">
        <v>4</v>
      </c>
      <c r="C285" s="9" t="s">
        <v>5</v>
      </c>
      <c r="D285" s="8" t="s">
        <v>6</v>
      </c>
      <c r="E285" s="144" t="s">
        <v>7</v>
      </c>
      <c r="F285" s="9" t="s">
        <v>8</v>
      </c>
      <c r="G285" s="8" t="s">
        <v>9</v>
      </c>
      <c r="H285" s="8" t="s">
        <v>10</v>
      </c>
      <c r="I285" s="10" t="s">
        <v>11</v>
      </c>
      <c r="J285" s="10" t="s">
        <v>12</v>
      </c>
      <c r="K285" s="10" t="s">
        <v>13</v>
      </c>
      <c r="L285" s="10" t="s">
        <v>14</v>
      </c>
      <c r="M285" s="10" t="s">
        <v>15</v>
      </c>
      <c r="N285" s="10" t="s">
        <v>16</v>
      </c>
      <c r="O285" s="10" t="s">
        <v>17</v>
      </c>
      <c r="P285" s="10" t="s">
        <v>18</v>
      </c>
      <c r="Q285" s="10" t="s">
        <v>19</v>
      </c>
      <c r="R285" s="10" t="s">
        <v>20</v>
      </c>
      <c r="S285" s="8" t="s">
        <v>21</v>
      </c>
      <c r="T285" s="8" t="s">
        <v>22</v>
      </c>
      <c r="U285" s="1"/>
    </row>
    <row r="286" spans="1:21" ht="45">
      <c r="A286" s="12" t="s">
        <v>24</v>
      </c>
      <c r="B286" s="171" t="s">
        <v>570</v>
      </c>
      <c r="C286" s="171">
        <v>29711644</v>
      </c>
      <c r="D286" s="142" t="s">
        <v>571</v>
      </c>
      <c r="E286" s="158"/>
      <c r="F286" s="11" t="s">
        <v>572</v>
      </c>
      <c r="G286" s="11" t="s">
        <v>573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86"/>
      <c r="T286" s="86"/>
      <c r="U286" s="87" t="s">
        <v>574</v>
      </c>
    </row>
    <row r="287" spans="1:21" ht="15">
      <c r="A287" s="12" t="s">
        <v>38</v>
      </c>
      <c r="B287" s="169"/>
      <c r="C287" s="172"/>
      <c r="D287" s="143" t="s">
        <v>127</v>
      </c>
      <c r="E287" s="162" t="s">
        <v>682</v>
      </c>
      <c r="F287" s="12" t="s">
        <v>572</v>
      </c>
      <c r="G287" s="12" t="s">
        <v>573</v>
      </c>
      <c r="H287" s="12">
        <v>10</v>
      </c>
      <c r="I287" s="12"/>
      <c r="J287" s="12"/>
      <c r="K287" s="12"/>
      <c r="L287" s="12"/>
      <c r="M287" s="12">
        <v>20</v>
      </c>
      <c r="N287" s="12"/>
      <c r="O287" s="12"/>
      <c r="P287" s="12"/>
      <c r="Q287" s="12"/>
      <c r="R287" s="174" t="s">
        <v>680</v>
      </c>
      <c r="S287" s="86"/>
      <c r="T287" s="86"/>
      <c r="U287" s="1"/>
    </row>
    <row r="288" spans="1:21" ht="15">
      <c r="A288" s="12" t="s">
        <v>49</v>
      </c>
      <c r="B288" s="169"/>
      <c r="C288" s="172"/>
      <c r="D288" s="143" t="s">
        <v>50</v>
      </c>
      <c r="E288" s="162" t="s">
        <v>681</v>
      </c>
      <c r="F288" s="12" t="s">
        <v>572</v>
      </c>
      <c r="G288" s="12" t="s">
        <v>573</v>
      </c>
      <c r="H288" s="12">
        <v>5</v>
      </c>
      <c r="I288" s="12"/>
      <c r="J288" s="12"/>
      <c r="K288" s="12"/>
      <c r="L288" s="12"/>
      <c r="M288" s="12">
        <v>19</v>
      </c>
      <c r="N288" s="12">
        <v>2</v>
      </c>
      <c r="O288" s="12"/>
      <c r="P288" s="12"/>
      <c r="Q288" s="12"/>
      <c r="R288" s="174"/>
      <c r="S288" s="86"/>
      <c r="T288" s="86"/>
      <c r="U288" s="1"/>
    </row>
    <row r="289" spans="1:21" ht="15">
      <c r="A289" s="12" t="s">
        <v>60</v>
      </c>
      <c r="B289" s="169"/>
      <c r="C289" s="169"/>
      <c r="D289" s="78" t="s">
        <v>571</v>
      </c>
      <c r="E289" s="159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86"/>
      <c r="T289" s="86"/>
      <c r="U289" s="1"/>
    </row>
    <row r="290" spans="1:21" ht="15">
      <c r="A290" s="12" t="s">
        <v>67</v>
      </c>
      <c r="B290" s="169"/>
      <c r="C290" s="169"/>
      <c r="D290" s="21" t="s">
        <v>571</v>
      </c>
      <c r="E290" s="150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86"/>
      <c r="T290" s="86"/>
      <c r="U290" s="1"/>
    </row>
    <row r="291" spans="1:21" ht="15">
      <c r="A291" s="12" t="s">
        <v>75</v>
      </c>
      <c r="B291" s="169"/>
      <c r="C291" s="169"/>
      <c r="D291" s="21" t="s">
        <v>571</v>
      </c>
      <c r="E291" s="150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86"/>
      <c r="T291" s="86"/>
      <c r="U291" s="1"/>
    </row>
    <row r="292" spans="1:21" ht="15">
      <c r="A292" s="12" t="s">
        <v>80</v>
      </c>
      <c r="B292" s="169"/>
      <c r="C292" s="169"/>
      <c r="D292" s="21" t="s">
        <v>571</v>
      </c>
      <c r="E292" s="150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86"/>
      <c r="T292" s="86"/>
      <c r="U292" s="1"/>
    </row>
    <row r="293" spans="1:21" ht="15">
      <c r="A293" s="12" t="s">
        <v>89</v>
      </c>
      <c r="B293" s="169"/>
      <c r="C293" s="169"/>
      <c r="D293" s="21" t="s">
        <v>571</v>
      </c>
      <c r="E293" s="150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86"/>
      <c r="T293" s="86"/>
      <c r="U293" s="1"/>
    </row>
    <row r="294" spans="1:21" ht="15">
      <c r="A294" s="12" t="s">
        <v>90</v>
      </c>
      <c r="B294" s="169"/>
      <c r="C294" s="169"/>
      <c r="D294" s="21" t="s">
        <v>571</v>
      </c>
      <c r="E294" s="150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86"/>
      <c r="T294" s="86"/>
      <c r="U294" s="1"/>
    </row>
    <row r="295" spans="1:21" ht="15">
      <c r="A295" s="12" t="s">
        <v>91</v>
      </c>
      <c r="B295" s="170"/>
      <c r="C295" s="170"/>
      <c r="D295" s="21" t="s">
        <v>571</v>
      </c>
      <c r="E295" s="150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86"/>
      <c r="T295" s="86"/>
      <c r="U295" s="1"/>
    </row>
    <row r="296" spans="1:21" ht="15">
      <c r="A296" s="29"/>
      <c r="B296" s="29"/>
      <c r="C296" s="29"/>
      <c r="D296" s="29"/>
      <c r="E296" s="160"/>
      <c r="F296" s="29"/>
      <c r="G296" s="29"/>
      <c r="H296" s="29">
        <f>SUM(H286:H295)</f>
        <v>15</v>
      </c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1"/>
    </row>
    <row r="297" spans="1:21" ht="15">
      <c r="A297" s="2"/>
      <c r="B297" s="1"/>
      <c r="C297" s="2"/>
      <c r="D297" s="2"/>
      <c r="E297" s="5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1"/>
    </row>
    <row r="298" spans="1:21" ht="45">
      <c r="A298" s="8" t="s">
        <v>3</v>
      </c>
      <c r="B298" s="9" t="s">
        <v>4</v>
      </c>
      <c r="C298" s="9" t="s">
        <v>5</v>
      </c>
      <c r="D298" s="8" t="s">
        <v>6</v>
      </c>
      <c r="E298" s="144" t="s">
        <v>7</v>
      </c>
      <c r="F298" s="9" t="s">
        <v>8</v>
      </c>
      <c r="G298" s="8" t="s">
        <v>9</v>
      </c>
      <c r="H298" s="8" t="s">
        <v>10</v>
      </c>
      <c r="I298" s="10" t="s">
        <v>11</v>
      </c>
      <c r="J298" s="10" t="s">
        <v>12</v>
      </c>
      <c r="K298" s="10" t="s">
        <v>13</v>
      </c>
      <c r="L298" s="10" t="s">
        <v>14</v>
      </c>
      <c r="M298" s="10" t="s">
        <v>15</v>
      </c>
      <c r="N298" s="10" t="s">
        <v>16</v>
      </c>
      <c r="O298" s="10" t="s">
        <v>17</v>
      </c>
      <c r="P298" s="10" t="s">
        <v>18</v>
      </c>
      <c r="Q298" s="10" t="s">
        <v>19</v>
      </c>
      <c r="R298" s="10" t="s">
        <v>20</v>
      </c>
      <c r="S298" s="8" t="s">
        <v>21</v>
      </c>
      <c r="T298" s="8" t="s">
        <v>22</v>
      </c>
      <c r="U298" s="1"/>
    </row>
    <row r="299" spans="1:21" ht="15">
      <c r="A299" s="12" t="s">
        <v>24</v>
      </c>
      <c r="B299" s="171" t="s">
        <v>575</v>
      </c>
      <c r="C299" s="171">
        <v>27813624</v>
      </c>
      <c r="D299" s="21" t="s">
        <v>571</v>
      </c>
      <c r="E299" s="150"/>
      <c r="F299" s="11" t="s">
        <v>329</v>
      </c>
      <c r="G299" s="11" t="s">
        <v>330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86"/>
      <c r="T299" s="86"/>
      <c r="U299" s="88"/>
    </row>
    <row r="300" spans="1:21" ht="15">
      <c r="A300" s="12" t="s">
        <v>38</v>
      </c>
      <c r="B300" s="169"/>
      <c r="C300" s="169"/>
      <c r="D300" s="21" t="s">
        <v>571</v>
      </c>
      <c r="E300" s="150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86"/>
      <c r="T300" s="86"/>
      <c r="U300" s="1"/>
    </row>
    <row r="301" spans="1:21" ht="15">
      <c r="A301" s="12" t="s">
        <v>49</v>
      </c>
      <c r="B301" s="169"/>
      <c r="C301" s="169"/>
      <c r="D301" s="21" t="s">
        <v>571</v>
      </c>
      <c r="E301" s="150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86"/>
      <c r="T301" s="86"/>
      <c r="U301" s="1"/>
    </row>
    <row r="302" spans="1:21" ht="15">
      <c r="A302" s="12" t="s">
        <v>60</v>
      </c>
      <c r="B302" s="169"/>
      <c r="C302" s="169"/>
      <c r="D302" s="21" t="s">
        <v>571</v>
      </c>
      <c r="E302" s="150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86"/>
      <c r="T302" s="86"/>
      <c r="U302" s="1"/>
    </row>
    <row r="303" spans="1:21" ht="15">
      <c r="A303" s="12" t="s">
        <v>67</v>
      </c>
      <c r="B303" s="169"/>
      <c r="C303" s="169"/>
      <c r="D303" s="21" t="s">
        <v>571</v>
      </c>
      <c r="E303" s="150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86"/>
      <c r="T303" s="86"/>
      <c r="U303" s="1"/>
    </row>
    <row r="304" spans="1:21" ht="15">
      <c r="A304" s="12" t="s">
        <v>75</v>
      </c>
      <c r="B304" s="169"/>
      <c r="C304" s="169"/>
      <c r="D304" s="21" t="s">
        <v>571</v>
      </c>
      <c r="E304" s="150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86"/>
      <c r="T304" s="86"/>
      <c r="U304" s="1"/>
    </row>
    <row r="305" spans="1:21" ht="15">
      <c r="A305" s="12" t="s">
        <v>80</v>
      </c>
      <c r="B305" s="169"/>
      <c r="C305" s="169"/>
      <c r="D305" s="21" t="s">
        <v>571</v>
      </c>
      <c r="E305" s="150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86"/>
      <c r="T305" s="86"/>
      <c r="U305" s="1"/>
    </row>
    <row r="306" spans="1:21" ht="15">
      <c r="A306" s="12" t="s">
        <v>89</v>
      </c>
      <c r="B306" s="169"/>
      <c r="C306" s="169"/>
      <c r="D306" s="21" t="s">
        <v>571</v>
      </c>
      <c r="E306" s="150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86"/>
      <c r="T306" s="86"/>
      <c r="U306" s="1"/>
    </row>
    <row r="307" spans="1:21" ht="15">
      <c r="A307" s="12" t="s">
        <v>90</v>
      </c>
      <c r="B307" s="169"/>
      <c r="C307" s="169"/>
      <c r="D307" s="21" t="s">
        <v>571</v>
      </c>
      <c r="E307" s="150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86"/>
      <c r="T307" s="86"/>
      <c r="U307" s="1"/>
    </row>
    <row r="308" spans="1:21" ht="15">
      <c r="A308" s="12" t="s">
        <v>91</v>
      </c>
      <c r="B308" s="170"/>
      <c r="C308" s="170"/>
      <c r="D308" s="21" t="s">
        <v>571</v>
      </c>
      <c r="E308" s="150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86"/>
      <c r="T308" s="86"/>
      <c r="U308" s="1"/>
    </row>
    <row r="309" spans="1:21" ht="15">
      <c r="A309" s="29"/>
      <c r="B309" s="29"/>
      <c r="C309" s="29"/>
      <c r="D309" s="29"/>
      <c r="E309" s="160"/>
      <c r="F309" s="29"/>
      <c r="G309" s="29"/>
      <c r="H309" s="29">
        <f>SUM(H299:H308)</f>
        <v>0</v>
      </c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1"/>
    </row>
    <row r="310" spans="1:21" ht="15">
      <c r="A310" s="2"/>
      <c r="B310" s="1"/>
      <c r="C310" s="2"/>
      <c r="D310" s="2"/>
      <c r="E310" s="5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1"/>
    </row>
    <row r="311" spans="1:21" ht="45">
      <c r="A311" s="8" t="s">
        <v>3</v>
      </c>
      <c r="B311" s="9" t="s">
        <v>4</v>
      </c>
      <c r="C311" s="9" t="s">
        <v>5</v>
      </c>
      <c r="D311" s="8" t="s">
        <v>6</v>
      </c>
      <c r="E311" s="144" t="s">
        <v>7</v>
      </c>
      <c r="F311" s="9" t="s">
        <v>8</v>
      </c>
      <c r="G311" s="8" t="s">
        <v>9</v>
      </c>
      <c r="H311" s="8" t="s">
        <v>10</v>
      </c>
      <c r="I311" s="10" t="s">
        <v>11</v>
      </c>
      <c r="J311" s="10" t="s">
        <v>12</v>
      </c>
      <c r="K311" s="10" t="s">
        <v>13</v>
      </c>
      <c r="L311" s="10" t="s">
        <v>14</v>
      </c>
      <c r="M311" s="10" t="s">
        <v>15</v>
      </c>
      <c r="N311" s="10" t="s">
        <v>16</v>
      </c>
      <c r="O311" s="10" t="s">
        <v>17</v>
      </c>
      <c r="P311" s="10" t="s">
        <v>18</v>
      </c>
      <c r="Q311" s="10" t="s">
        <v>19</v>
      </c>
      <c r="R311" s="10" t="s">
        <v>20</v>
      </c>
      <c r="S311" s="8" t="s">
        <v>21</v>
      </c>
      <c r="T311" s="8" t="s">
        <v>22</v>
      </c>
      <c r="U311" s="1"/>
    </row>
    <row r="312" spans="1:21" ht="30">
      <c r="A312" s="12" t="s">
        <v>24</v>
      </c>
      <c r="B312" s="171" t="s">
        <v>576</v>
      </c>
      <c r="C312" s="171">
        <v>22470730</v>
      </c>
      <c r="D312" s="21" t="s">
        <v>571</v>
      </c>
      <c r="E312" s="150"/>
      <c r="F312" s="89" t="s">
        <v>223</v>
      </c>
      <c r="G312" s="11" t="s">
        <v>224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86"/>
      <c r="T312" s="86"/>
      <c r="U312" s="90"/>
    </row>
    <row r="313" spans="1:21" ht="15">
      <c r="A313" s="12" t="s">
        <v>38</v>
      </c>
      <c r="B313" s="169"/>
      <c r="C313" s="169"/>
      <c r="D313" s="21" t="s">
        <v>571</v>
      </c>
      <c r="E313" s="150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86"/>
      <c r="T313" s="86"/>
      <c r="U313" s="1"/>
    </row>
    <row r="314" spans="1:21" ht="15">
      <c r="A314" s="12" t="s">
        <v>49</v>
      </c>
      <c r="B314" s="169"/>
      <c r="C314" s="169"/>
      <c r="D314" s="21" t="s">
        <v>571</v>
      </c>
      <c r="E314" s="150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86"/>
      <c r="T314" s="86"/>
      <c r="U314" s="1"/>
    </row>
    <row r="315" spans="1:21" ht="15">
      <c r="A315" s="12" t="s">
        <v>60</v>
      </c>
      <c r="B315" s="169"/>
      <c r="C315" s="169"/>
      <c r="D315" s="21" t="s">
        <v>571</v>
      </c>
      <c r="E315" s="150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86"/>
      <c r="T315" s="86"/>
      <c r="U315" s="1"/>
    </row>
    <row r="316" spans="1:21" ht="15">
      <c r="A316" s="12" t="s">
        <v>67</v>
      </c>
      <c r="B316" s="169"/>
      <c r="C316" s="169"/>
      <c r="D316" s="21" t="s">
        <v>571</v>
      </c>
      <c r="E316" s="150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86"/>
      <c r="T316" s="86"/>
      <c r="U316" s="1"/>
    </row>
    <row r="317" spans="1:21" ht="15">
      <c r="A317" s="12" t="s">
        <v>75</v>
      </c>
      <c r="B317" s="169"/>
      <c r="C317" s="169"/>
      <c r="D317" s="21" t="s">
        <v>571</v>
      </c>
      <c r="E317" s="150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86"/>
      <c r="T317" s="86"/>
      <c r="U317" s="1"/>
    </row>
    <row r="318" spans="1:21" ht="15">
      <c r="A318" s="12" t="s">
        <v>80</v>
      </c>
      <c r="B318" s="169"/>
      <c r="C318" s="169"/>
      <c r="D318" s="21" t="s">
        <v>571</v>
      </c>
      <c r="E318" s="150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86"/>
      <c r="T318" s="86"/>
      <c r="U318" s="1"/>
    </row>
    <row r="319" spans="1:21" ht="15">
      <c r="A319" s="12" t="s">
        <v>89</v>
      </c>
      <c r="B319" s="169"/>
      <c r="C319" s="169"/>
      <c r="D319" s="21" t="s">
        <v>571</v>
      </c>
      <c r="E319" s="150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86"/>
      <c r="T319" s="86"/>
      <c r="U319" s="1"/>
    </row>
    <row r="320" spans="1:21" ht="15">
      <c r="A320" s="12" t="s">
        <v>90</v>
      </c>
      <c r="B320" s="169"/>
      <c r="C320" s="169"/>
      <c r="D320" s="21" t="s">
        <v>571</v>
      </c>
      <c r="E320" s="150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86"/>
      <c r="T320" s="86"/>
      <c r="U320" s="1"/>
    </row>
    <row r="321" spans="1:21" ht="15">
      <c r="A321" s="12" t="s">
        <v>91</v>
      </c>
      <c r="B321" s="170"/>
      <c r="C321" s="170"/>
      <c r="D321" s="21" t="s">
        <v>571</v>
      </c>
      <c r="E321" s="150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86"/>
      <c r="T321" s="86"/>
      <c r="U321" s="1"/>
    </row>
    <row r="322" spans="1:21" ht="15">
      <c r="A322" s="29"/>
      <c r="B322" s="29"/>
      <c r="C322" s="29"/>
      <c r="D322" s="29"/>
      <c r="E322" s="160"/>
      <c r="F322" s="29"/>
      <c r="G322" s="29"/>
      <c r="H322" s="29">
        <f>SUM(H312:H321)</f>
        <v>0</v>
      </c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1"/>
    </row>
    <row r="323" spans="1:21" ht="15">
      <c r="A323" s="2"/>
      <c r="B323" s="1"/>
      <c r="C323" s="2"/>
      <c r="D323" s="2"/>
      <c r="E323" s="5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1"/>
    </row>
    <row r="324" spans="1:21" ht="45">
      <c r="A324" s="8" t="s">
        <v>3</v>
      </c>
      <c r="B324" s="9" t="s">
        <v>4</v>
      </c>
      <c r="C324" s="9" t="s">
        <v>5</v>
      </c>
      <c r="D324" s="8" t="s">
        <v>6</v>
      </c>
      <c r="E324" s="144" t="s">
        <v>7</v>
      </c>
      <c r="F324" s="9" t="s">
        <v>8</v>
      </c>
      <c r="G324" s="8" t="s">
        <v>9</v>
      </c>
      <c r="H324" s="8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0" t="s">
        <v>18</v>
      </c>
      <c r="Q324" s="10" t="s">
        <v>19</v>
      </c>
      <c r="R324" s="10" t="s">
        <v>20</v>
      </c>
      <c r="S324" s="8" t="s">
        <v>21</v>
      </c>
      <c r="T324" s="8" t="s">
        <v>22</v>
      </c>
      <c r="U324" s="1"/>
    </row>
    <row r="325" spans="1:21" ht="30">
      <c r="A325" s="12" t="s">
        <v>24</v>
      </c>
      <c r="B325" s="171" t="s">
        <v>577</v>
      </c>
      <c r="C325" s="171">
        <v>27037985</v>
      </c>
      <c r="D325" s="21" t="s">
        <v>571</v>
      </c>
      <c r="E325" s="150"/>
      <c r="F325" s="22" t="s">
        <v>487</v>
      </c>
      <c r="G325" s="22" t="s">
        <v>488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86"/>
      <c r="T325" s="86"/>
      <c r="U325" s="90"/>
    </row>
    <row r="326" spans="1:21" ht="15">
      <c r="A326" s="12" t="s">
        <v>38</v>
      </c>
      <c r="B326" s="169"/>
      <c r="C326" s="169"/>
      <c r="D326" s="21" t="s">
        <v>571</v>
      </c>
      <c r="E326" s="150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86"/>
      <c r="T326" s="86"/>
      <c r="U326" s="1"/>
    </row>
    <row r="327" spans="1:21" ht="15">
      <c r="A327" s="12" t="s">
        <v>49</v>
      </c>
      <c r="B327" s="169"/>
      <c r="C327" s="169"/>
      <c r="D327" s="21" t="s">
        <v>571</v>
      </c>
      <c r="E327" s="150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86"/>
      <c r="T327" s="86"/>
      <c r="U327" s="1"/>
    </row>
    <row r="328" spans="1:21" ht="15">
      <c r="A328" s="12" t="s">
        <v>60</v>
      </c>
      <c r="B328" s="169"/>
      <c r="C328" s="169"/>
      <c r="D328" s="21" t="s">
        <v>571</v>
      </c>
      <c r="E328" s="150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86"/>
      <c r="T328" s="86"/>
      <c r="U328" s="1"/>
    </row>
    <row r="329" spans="1:21" ht="15">
      <c r="A329" s="12" t="s">
        <v>67</v>
      </c>
      <c r="B329" s="169"/>
      <c r="C329" s="169"/>
      <c r="D329" s="21" t="s">
        <v>571</v>
      </c>
      <c r="E329" s="150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86"/>
      <c r="T329" s="86"/>
      <c r="U329" s="1"/>
    </row>
    <row r="330" spans="1:21" ht="15">
      <c r="A330" s="12" t="s">
        <v>75</v>
      </c>
      <c r="B330" s="169"/>
      <c r="C330" s="169"/>
      <c r="D330" s="21" t="s">
        <v>571</v>
      </c>
      <c r="E330" s="150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86"/>
      <c r="T330" s="86"/>
      <c r="U330" s="1"/>
    </row>
    <row r="331" spans="1:21" ht="15">
      <c r="A331" s="12" t="s">
        <v>80</v>
      </c>
      <c r="B331" s="169"/>
      <c r="C331" s="169"/>
      <c r="D331" s="21" t="s">
        <v>571</v>
      </c>
      <c r="E331" s="150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86"/>
      <c r="T331" s="86"/>
      <c r="U331" s="1"/>
    </row>
    <row r="332" spans="1:21" ht="15">
      <c r="A332" s="12" t="s">
        <v>89</v>
      </c>
      <c r="B332" s="169"/>
      <c r="C332" s="169"/>
      <c r="D332" s="21" t="s">
        <v>571</v>
      </c>
      <c r="E332" s="150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86"/>
      <c r="T332" s="86"/>
      <c r="U332" s="1"/>
    </row>
    <row r="333" spans="1:21" ht="15">
      <c r="A333" s="12" t="s">
        <v>90</v>
      </c>
      <c r="B333" s="169"/>
      <c r="C333" s="169"/>
      <c r="D333" s="21" t="s">
        <v>571</v>
      </c>
      <c r="E333" s="150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86"/>
      <c r="T333" s="86"/>
      <c r="U333" s="1"/>
    </row>
    <row r="334" spans="1:21" ht="15">
      <c r="A334" s="12" t="s">
        <v>91</v>
      </c>
      <c r="B334" s="170"/>
      <c r="C334" s="170"/>
      <c r="D334" s="21" t="s">
        <v>571</v>
      </c>
      <c r="E334" s="150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86"/>
      <c r="T334" s="86"/>
      <c r="U334" s="1"/>
    </row>
    <row r="335" spans="1:21" ht="15">
      <c r="A335" s="29"/>
      <c r="B335" s="29"/>
      <c r="C335" s="29"/>
      <c r="D335" s="29"/>
      <c r="E335" s="160"/>
      <c r="F335" s="29"/>
      <c r="G335" s="29"/>
      <c r="H335" s="29">
        <f>SUM(H325:H334)</f>
        <v>0</v>
      </c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1"/>
    </row>
    <row r="336" spans="1:21" ht="15">
      <c r="A336" s="2"/>
      <c r="B336" s="1"/>
      <c r="C336" s="2"/>
      <c r="D336" s="2"/>
      <c r="E336" s="5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1"/>
    </row>
    <row r="337" spans="1:21" ht="45">
      <c r="A337" s="8" t="s">
        <v>3</v>
      </c>
      <c r="B337" s="9" t="s">
        <v>4</v>
      </c>
      <c r="C337" s="9" t="s">
        <v>5</v>
      </c>
      <c r="D337" s="8" t="s">
        <v>6</v>
      </c>
      <c r="E337" s="144" t="s">
        <v>7</v>
      </c>
      <c r="F337" s="9" t="s">
        <v>8</v>
      </c>
      <c r="G337" s="8" t="s">
        <v>9</v>
      </c>
      <c r="H337" s="8" t="s">
        <v>10</v>
      </c>
      <c r="I337" s="10" t="s">
        <v>11</v>
      </c>
      <c r="J337" s="10" t="s">
        <v>12</v>
      </c>
      <c r="K337" s="10" t="s">
        <v>13</v>
      </c>
      <c r="L337" s="10" t="s">
        <v>14</v>
      </c>
      <c r="M337" s="10" t="s">
        <v>15</v>
      </c>
      <c r="N337" s="10" t="s">
        <v>16</v>
      </c>
      <c r="O337" s="10" t="s">
        <v>17</v>
      </c>
      <c r="P337" s="10" t="s">
        <v>18</v>
      </c>
      <c r="Q337" s="10" t="s">
        <v>19</v>
      </c>
      <c r="R337" s="10" t="s">
        <v>20</v>
      </c>
      <c r="S337" s="8" t="s">
        <v>21</v>
      </c>
      <c r="T337" s="8" t="s">
        <v>22</v>
      </c>
      <c r="U337" s="1"/>
    </row>
    <row r="338" spans="1:21" ht="15">
      <c r="A338" s="12" t="s">
        <v>24</v>
      </c>
      <c r="B338" s="171" t="s">
        <v>578</v>
      </c>
      <c r="C338" s="171">
        <v>29911665</v>
      </c>
      <c r="D338" s="21" t="s">
        <v>571</v>
      </c>
      <c r="E338" s="150"/>
      <c r="F338" s="24" t="s">
        <v>346</v>
      </c>
      <c r="G338" s="24" t="s">
        <v>347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86"/>
      <c r="T338" s="86"/>
      <c r="U338" s="90"/>
    </row>
    <row r="339" spans="1:21" ht="15">
      <c r="A339" s="12" t="s">
        <v>38</v>
      </c>
      <c r="B339" s="169"/>
      <c r="C339" s="169"/>
      <c r="D339" s="21" t="s">
        <v>571</v>
      </c>
      <c r="E339" s="150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86"/>
      <c r="T339" s="86"/>
      <c r="U339" s="1"/>
    </row>
    <row r="340" spans="1:21" ht="15">
      <c r="A340" s="12" t="s">
        <v>49</v>
      </c>
      <c r="B340" s="169"/>
      <c r="C340" s="169"/>
      <c r="D340" s="21" t="s">
        <v>571</v>
      </c>
      <c r="E340" s="150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86"/>
      <c r="T340" s="86"/>
      <c r="U340" s="1"/>
    </row>
    <row r="341" spans="1:21" ht="15">
      <c r="A341" s="12" t="s">
        <v>60</v>
      </c>
      <c r="B341" s="169"/>
      <c r="C341" s="169"/>
      <c r="D341" s="21" t="s">
        <v>571</v>
      </c>
      <c r="E341" s="150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86"/>
      <c r="T341" s="86"/>
      <c r="U341" s="1"/>
    </row>
    <row r="342" spans="1:21" ht="15">
      <c r="A342" s="12" t="s">
        <v>67</v>
      </c>
      <c r="B342" s="169"/>
      <c r="C342" s="169"/>
      <c r="D342" s="21" t="s">
        <v>571</v>
      </c>
      <c r="E342" s="150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86"/>
      <c r="T342" s="86"/>
      <c r="U342" s="1"/>
    </row>
    <row r="343" spans="1:21" ht="15">
      <c r="A343" s="12" t="s">
        <v>75</v>
      </c>
      <c r="B343" s="169"/>
      <c r="C343" s="169"/>
      <c r="D343" s="21" t="s">
        <v>571</v>
      </c>
      <c r="E343" s="150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86"/>
      <c r="T343" s="86"/>
      <c r="U343" s="1"/>
    </row>
    <row r="344" spans="1:21" ht="15">
      <c r="A344" s="12" t="s">
        <v>80</v>
      </c>
      <c r="B344" s="169"/>
      <c r="C344" s="169"/>
      <c r="D344" s="21" t="s">
        <v>571</v>
      </c>
      <c r="E344" s="150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86"/>
      <c r="T344" s="86"/>
      <c r="U344" s="1"/>
    </row>
    <row r="345" spans="1:21" ht="15">
      <c r="A345" s="12" t="s">
        <v>89</v>
      </c>
      <c r="B345" s="169"/>
      <c r="C345" s="169"/>
      <c r="D345" s="21" t="s">
        <v>571</v>
      </c>
      <c r="E345" s="150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86"/>
      <c r="T345" s="86"/>
      <c r="U345" s="1"/>
    </row>
    <row r="346" spans="1:21" ht="15">
      <c r="A346" s="12" t="s">
        <v>90</v>
      </c>
      <c r="B346" s="169"/>
      <c r="C346" s="169"/>
      <c r="D346" s="21" t="s">
        <v>571</v>
      </c>
      <c r="E346" s="150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86"/>
      <c r="T346" s="86"/>
      <c r="U346" s="1"/>
    </row>
    <row r="347" spans="1:21" ht="15">
      <c r="A347" s="12" t="s">
        <v>91</v>
      </c>
      <c r="B347" s="170"/>
      <c r="C347" s="170"/>
      <c r="D347" s="21" t="s">
        <v>571</v>
      </c>
      <c r="E347" s="150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86"/>
      <c r="T347" s="86"/>
      <c r="U347" s="1"/>
    </row>
    <row r="348" spans="1:21" ht="15">
      <c r="A348" s="29"/>
      <c r="B348" s="29"/>
      <c r="C348" s="29"/>
      <c r="D348" s="29"/>
      <c r="E348" s="160"/>
      <c r="F348" s="29"/>
      <c r="G348" s="29"/>
      <c r="H348" s="29">
        <f>SUM(H338:H347)</f>
        <v>0</v>
      </c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1"/>
    </row>
    <row r="349" spans="1:21" ht="15">
      <c r="A349" s="2"/>
      <c r="B349" s="1"/>
      <c r="C349" s="2"/>
      <c r="D349" s="2"/>
      <c r="E349" s="5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1"/>
    </row>
    <row r="350" spans="1:21" ht="45">
      <c r="A350" s="8" t="s">
        <v>3</v>
      </c>
      <c r="B350" s="9" t="s">
        <v>4</v>
      </c>
      <c r="C350" s="9" t="s">
        <v>5</v>
      </c>
      <c r="D350" s="8" t="s">
        <v>6</v>
      </c>
      <c r="E350" s="144" t="s">
        <v>7</v>
      </c>
      <c r="F350" s="9" t="s">
        <v>8</v>
      </c>
      <c r="G350" s="8" t="s">
        <v>9</v>
      </c>
      <c r="H350" s="8" t="s">
        <v>10</v>
      </c>
      <c r="I350" s="10" t="s">
        <v>11</v>
      </c>
      <c r="J350" s="10" t="s">
        <v>12</v>
      </c>
      <c r="K350" s="10" t="s">
        <v>13</v>
      </c>
      <c r="L350" s="10" t="s">
        <v>14</v>
      </c>
      <c r="M350" s="10" t="s">
        <v>15</v>
      </c>
      <c r="N350" s="10" t="s">
        <v>16</v>
      </c>
      <c r="O350" s="10" t="s">
        <v>17</v>
      </c>
      <c r="P350" s="10" t="s">
        <v>18</v>
      </c>
      <c r="Q350" s="10" t="s">
        <v>19</v>
      </c>
      <c r="R350" s="10" t="s">
        <v>20</v>
      </c>
      <c r="S350" s="8" t="s">
        <v>21</v>
      </c>
      <c r="T350" s="8" t="s">
        <v>22</v>
      </c>
      <c r="U350" s="1"/>
    </row>
    <row r="351" spans="1:21" ht="15">
      <c r="A351" s="12" t="s">
        <v>24</v>
      </c>
      <c r="B351" s="184" t="s">
        <v>579</v>
      </c>
      <c r="C351" s="171">
        <v>29111757</v>
      </c>
      <c r="D351" s="21" t="s">
        <v>571</v>
      </c>
      <c r="E351" s="150"/>
      <c r="F351" s="24" t="s">
        <v>268</v>
      </c>
      <c r="G351" s="24" t="s">
        <v>269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86"/>
      <c r="T351" s="86"/>
      <c r="U351" s="90"/>
    </row>
    <row r="352" spans="1:21" ht="15">
      <c r="A352" s="12" t="s">
        <v>38</v>
      </c>
      <c r="B352" s="169"/>
      <c r="C352" s="169"/>
      <c r="D352" s="21" t="s">
        <v>571</v>
      </c>
      <c r="E352" s="150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86"/>
      <c r="T352" s="86"/>
      <c r="U352" s="1"/>
    </row>
    <row r="353" spans="1:21" ht="15">
      <c r="A353" s="12" t="s">
        <v>49</v>
      </c>
      <c r="B353" s="169"/>
      <c r="C353" s="169"/>
      <c r="D353" s="21" t="s">
        <v>571</v>
      </c>
      <c r="E353" s="150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86"/>
      <c r="T353" s="86"/>
      <c r="U353" s="1"/>
    </row>
    <row r="354" spans="1:21" ht="15">
      <c r="A354" s="12" t="s">
        <v>60</v>
      </c>
      <c r="B354" s="169"/>
      <c r="C354" s="169"/>
      <c r="D354" s="21" t="s">
        <v>571</v>
      </c>
      <c r="E354" s="150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86"/>
      <c r="T354" s="86"/>
      <c r="U354" s="1"/>
    </row>
    <row r="355" spans="1:21" ht="15">
      <c r="A355" s="12" t="s">
        <v>67</v>
      </c>
      <c r="B355" s="169"/>
      <c r="C355" s="169"/>
      <c r="D355" s="21" t="s">
        <v>571</v>
      </c>
      <c r="E355" s="150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86"/>
      <c r="T355" s="86"/>
      <c r="U355" s="1"/>
    </row>
    <row r="356" spans="1:21" ht="15">
      <c r="A356" s="12" t="s">
        <v>75</v>
      </c>
      <c r="B356" s="169"/>
      <c r="C356" s="169"/>
      <c r="D356" s="21" t="s">
        <v>571</v>
      </c>
      <c r="E356" s="150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86"/>
      <c r="T356" s="86"/>
      <c r="U356" s="1"/>
    </row>
    <row r="357" spans="1:21" ht="15">
      <c r="A357" s="12" t="s">
        <v>80</v>
      </c>
      <c r="B357" s="169"/>
      <c r="C357" s="169"/>
      <c r="D357" s="21" t="s">
        <v>571</v>
      </c>
      <c r="E357" s="150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86"/>
      <c r="T357" s="86"/>
      <c r="U357" s="1"/>
    </row>
    <row r="358" spans="1:21" ht="15">
      <c r="A358" s="12" t="s">
        <v>89</v>
      </c>
      <c r="B358" s="169"/>
      <c r="C358" s="169"/>
      <c r="D358" s="21" t="s">
        <v>571</v>
      </c>
      <c r="E358" s="150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86"/>
      <c r="T358" s="86"/>
      <c r="U358" s="1"/>
    </row>
    <row r="359" spans="1:21" ht="15">
      <c r="A359" s="12" t="s">
        <v>90</v>
      </c>
      <c r="B359" s="169"/>
      <c r="C359" s="169"/>
      <c r="D359" s="21" t="s">
        <v>571</v>
      </c>
      <c r="E359" s="150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86"/>
      <c r="T359" s="86"/>
      <c r="U359" s="1"/>
    </row>
    <row r="360" spans="1:21" ht="15">
      <c r="A360" s="12" t="s">
        <v>91</v>
      </c>
      <c r="B360" s="170"/>
      <c r="C360" s="170"/>
      <c r="D360" s="21" t="s">
        <v>571</v>
      </c>
      <c r="E360" s="150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86"/>
      <c r="T360" s="86"/>
      <c r="U360" s="1"/>
    </row>
    <row r="361" spans="1:21" ht="15">
      <c r="A361" s="29"/>
      <c r="B361" s="29"/>
      <c r="C361" s="29"/>
      <c r="D361" s="29"/>
      <c r="E361" s="160"/>
      <c r="F361" s="29"/>
      <c r="G361" s="29"/>
      <c r="H361" s="29">
        <f>SUM(H351:H360)</f>
        <v>0</v>
      </c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1"/>
    </row>
    <row r="362" spans="1:21" ht="15">
      <c r="A362" s="2"/>
      <c r="B362" s="1"/>
      <c r="C362" s="2"/>
      <c r="D362" s="2"/>
      <c r="E362" s="5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1"/>
    </row>
    <row r="363" spans="1:21" ht="45">
      <c r="A363" s="8" t="s">
        <v>3</v>
      </c>
      <c r="B363" s="9" t="s">
        <v>4</v>
      </c>
      <c r="C363" s="9" t="s">
        <v>5</v>
      </c>
      <c r="D363" s="8" t="s">
        <v>6</v>
      </c>
      <c r="E363" s="144" t="s">
        <v>7</v>
      </c>
      <c r="F363" s="9" t="s">
        <v>8</v>
      </c>
      <c r="G363" s="8" t="s">
        <v>9</v>
      </c>
      <c r="H363" s="8" t="s">
        <v>10</v>
      </c>
      <c r="I363" s="10" t="s">
        <v>11</v>
      </c>
      <c r="J363" s="10" t="s">
        <v>12</v>
      </c>
      <c r="K363" s="10" t="s">
        <v>13</v>
      </c>
      <c r="L363" s="10" t="s">
        <v>14</v>
      </c>
      <c r="M363" s="10" t="s">
        <v>15</v>
      </c>
      <c r="N363" s="10" t="s">
        <v>16</v>
      </c>
      <c r="O363" s="10" t="s">
        <v>17</v>
      </c>
      <c r="P363" s="10" t="s">
        <v>18</v>
      </c>
      <c r="Q363" s="10" t="s">
        <v>19</v>
      </c>
      <c r="R363" s="10" t="s">
        <v>20</v>
      </c>
      <c r="S363" s="8" t="s">
        <v>21</v>
      </c>
      <c r="T363" s="8" t="s">
        <v>22</v>
      </c>
      <c r="U363" s="1"/>
    </row>
    <row r="364" spans="1:21" ht="30">
      <c r="A364" s="12" t="s">
        <v>24</v>
      </c>
      <c r="B364" s="171" t="s">
        <v>580</v>
      </c>
      <c r="C364" s="171">
        <v>26947276</v>
      </c>
      <c r="D364" s="21" t="s">
        <v>571</v>
      </c>
      <c r="E364" s="150"/>
      <c r="F364" s="24" t="s">
        <v>179</v>
      </c>
      <c r="G364" s="24" t="s">
        <v>180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86"/>
      <c r="T364" s="86"/>
      <c r="U364" s="90"/>
    </row>
    <row r="365" spans="1:21" ht="15">
      <c r="A365" s="12" t="s">
        <v>38</v>
      </c>
      <c r="B365" s="169"/>
      <c r="C365" s="169"/>
      <c r="D365" s="21" t="s">
        <v>571</v>
      </c>
      <c r="E365" s="150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86"/>
      <c r="T365" s="86"/>
      <c r="U365" s="1"/>
    </row>
    <row r="366" spans="1:21" ht="15">
      <c r="A366" s="12" t="s">
        <v>49</v>
      </c>
      <c r="B366" s="169"/>
      <c r="C366" s="169"/>
      <c r="D366" s="21" t="s">
        <v>571</v>
      </c>
      <c r="E366" s="150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86"/>
      <c r="T366" s="86"/>
      <c r="U366" s="1"/>
    </row>
    <row r="367" spans="1:21" ht="15">
      <c r="A367" s="12" t="s">
        <v>60</v>
      </c>
      <c r="B367" s="169"/>
      <c r="C367" s="169"/>
      <c r="D367" s="21" t="s">
        <v>571</v>
      </c>
      <c r="E367" s="150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86"/>
      <c r="T367" s="86"/>
      <c r="U367" s="1"/>
    </row>
    <row r="368" spans="1:21" ht="15">
      <c r="A368" s="12" t="s">
        <v>67</v>
      </c>
      <c r="B368" s="169"/>
      <c r="C368" s="169"/>
      <c r="D368" s="21" t="s">
        <v>571</v>
      </c>
      <c r="E368" s="150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86"/>
      <c r="T368" s="86"/>
      <c r="U368" s="1"/>
    </row>
    <row r="369" spans="1:21" ht="15">
      <c r="A369" s="12" t="s">
        <v>75</v>
      </c>
      <c r="B369" s="169"/>
      <c r="C369" s="169"/>
      <c r="D369" s="21" t="s">
        <v>571</v>
      </c>
      <c r="E369" s="150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86"/>
      <c r="T369" s="86"/>
      <c r="U369" s="1"/>
    </row>
    <row r="370" spans="1:21" ht="15">
      <c r="A370" s="12" t="s">
        <v>80</v>
      </c>
      <c r="B370" s="169"/>
      <c r="C370" s="169"/>
      <c r="D370" s="21" t="s">
        <v>571</v>
      </c>
      <c r="E370" s="150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86"/>
      <c r="T370" s="86"/>
      <c r="U370" s="1"/>
    </row>
    <row r="371" spans="1:21" ht="15">
      <c r="A371" s="12" t="s">
        <v>89</v>
      </c>
      <c r="B371" s="169"/>
      <c r="C371" s="169"/>
      <c r="D371" s="21" t="s">
        <v>571</v>
      </c>
      <c r="E371" s="150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86"/>
      <c r="T371" s="86"/>
      <c r="U371" s="1"/>
    </row>
    <row r="372" spans="1:21" ht="15">
      <c r="A372" s="12" t="s">
        <v>90</v>
      </c>
      <c r="B372" s="169"/>
      <c r="C372" s="169"/>
      <c r="D372" s="21" t="s">
        <v>571</v>
      </c>
      <c r="E372" s="150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86"/>
      <c r="T372" s="86"/>
      <c r="U372" s="1"/>
    </row>
    <row r="373" spans="1:21" ht="15">
      <c r="A373" s="12" t="s">
        <v>91</v>
      </c>
      <c r="B373" s="170"/>
      <c r="C373" s="170"/>
      <c r="D373" s="21" t="s">
        <v>571</v>
      </c>
      <c r="E373" s="150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86"/>
      <c r="T373" s="86"/>
      <c r="U373" s="1"/>
    </row>
    <row r="374" spans="1:21" ht="15">
      <c r="A374" s="29"/>
      <c r="B374" s="29"/>
      <c r="C374" s="29"/>
      <c r="D374" s="29"/>
      <c r="E374" s="160"/>
      <c r="F374" s="29"/>
      <c r="G374" s="29"/>
      <c r="H374" s="29">
        <f>SUM(H364:H373)</f>
        <v>0</v>
      </c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1"/>
    </row>
    <row r="375" spans="1:21" ht="15">
      <c r="A375" s="2"/>
      <c r="B375" s="1"/>
      <c r="C375" s="2"/>
      <c r="D375" s="2"/>
      <c r="E375" s="5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1"/>
    </row>
    <row r="376" spans="1:21" ht="45">
      <c r="A376" s="8" t="s">
        <v>3</v>
      </c>
      <c r="B376" s="9" t="s">
        <v>4</v>
      </c>
      <c r="C376" s="9" t="s">
        <v>5</v>
      </c>
      <c r="D376" s="8" t="s">
        <v>6</v>
      </c>
      <c r="E376" s="144" t="s">
        <v>7</v>
      </c>
      <c r="F376" s="9" t="s">
        <v>8</v>
      </c>
      <c r="G376" s="8" t="s">
        <v>9</v>
      </c>
      <c r="H376" s="8" t="s">
        <v>10</v>
      </c>
      <c r="I376" s="10" t="s">
        <v>11</v>
      </c>
      <c r="J376" s="10" t="s">
        <v>12</v>
      </c>
      <c r="K376" s="10" t="s">
        <v>13</v>
      </c>
      <c r="L376" s="10" t="s">
        <v>14</v>
      </c>
      <c r="M376" s="10" t="s">
        <v>15</v>
      </c>
      <c r="N376" s="10" t="s">
        <v>16</v>
      </c>
      <c r="O376" s="10" t="s">
        <v>17</v>
      </c>
      <c r="P376" s="10" t="s">
        <v>18</v>
      </c>
      <c r="Q376" s="10" t="s">
        <v>19</v>
      </c>
      <c r="R376" s="10" t="s">
        <v>20</v>
      </c>
      <c r="S376" s="8" t="s">
        <v>21</v>
      </c>
      <c r="T376" s="8" t="s">
        <v>22</v>
      </c>
      <c r="U376" s="1"/>
    </row>
    <row r="377" spans="1:21" ht="30">
      <c r="A377" s="12" t="s">
        <v>24</v>
      </c>
      <c r="B377" s="171" t="s">
        <v>581</v>
      </c>
      <c r="C377" s="171">
        <v>27827871</v>
      </c>
      <c r="D377" s="21" t="s">
        <v>571</v>
      </c>
      <c r="E377" s="150"/>
      <c r="F377" s="24" t="s">
        <v>364</v>
      </c>
      <c r="G377" s="24" t="s">
        <v>582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86"/>
      <c r="T377" s="86"/>
      <c r="U377" s="90"/>
    </row>
    <row r="378" spans="1:21" ht="15">
      <c r="A378" s="12" t="s">
        <v>38</v>
      </c>
      <c r="B378" s="169"/>
      <c r="C378" s="169"/>
      <c r="D378" s="21" t="s">
        <v>571</v>
      </c>
      <c r="E378" s="150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86"/>
      <c r="T378" s="86"/>
      <c r="U378" s="1"/>
    </row>
    <row r="379" spans="1:21" ht="15">
      <c r="A379" s="12" t="s">
        <v>49</v>
      </c>
      <c r="B379" s="169"/>
      <c r="C379" s="169"/>
      <c r="D379" s="21" t="s">
        <v>571</v>
      </c>
      <c r="E379" s="150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86"/>
      <c r="T379" s="86"/>
      <c r="U379" s="1"/>
    </row>
    <row r="380" spans="1:21" ht="15">
      <c r="A380" s="12" t="s">
        <v>60</v>
      </c>
      <c r="B380" s="169"/>
      <c r="C380" s="169"/>
      <c r="D380" s="21" t="s">
        <v>571</v>
      </c>
      <c r="E380" s="150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86"/>
      <c r="T380" s="86"/>
      <c r="U380" s="1"/>
    </row>
    <row r="381" spans="1:21" ht="15">
      <c r="A381" s="12" t="s">
        <v>67</v>
      </c>
      <c r="B381" s="169"/>
      <c r="C381" s="169"/>
      <c r="D381" s="21" t="s">
        <v>571</v>
      </c>
      <c r="E381" s="150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86"/>
      <c r="T381" s="86"/>
      <c r="U381" s="1"/>
    </row>
    <row r="382" spans="1:21" ht="15">
      <c r="A382" s="12" t="s">
        <v>75</v>
      </c>
      <c r="B382" s="169"/>
      <c r="C382" s="169"/>
      <c r="D382" s="21" t="s">
        <v>571</v>
      </c>
      <c r="E382" s="150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86"/>
      <c r="T382" s="86"/>
      <c r="U382" s="1"/>
    </row>
    <row r="383" spans="1:21" ht="15">
      <c r="A383" s="12" t="s">
        <v>80</v>
      </c>
      <c r="B383" s="169"/>
      <c r="C383" s="169"/>
      <c r="D383" s="21" t="s">
        <v>571</v>
      </c>
      <c r="E383" s="150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86"/>
      <c r="T383" s="86"/>
      <c r="U383" s="1"/>
    </row>
    <row r="384" spans="1:21" ht="15">
      <c r="A384" s="12" t="s">
        <v>89</v>
      </c>
      <c r="B384" s="169"/>
      <c r="C384" s="169"/>
      <c r="D384" s="21" t="s">
        <v>571</v>
      </c>
      <c r="E384" s="150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86"/>
      <c r="T384" s="86"/>
      <c r="U384" s="1"/>
    </row>
    <row r="385" spans="1:21" ht="15">
      <c r="A385" s="12" t="s">
        <v>90</v>
      </c>
      <c r="B385" s="169"/>
      <c r="C385" s="169"/>
      <c r="D385" s="21" t="s">
        <v>571</v>
      </c>
      <c r="E385" s="150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86"/>
      <c r="T385" s="86"/>
      <c r="U385" s="1"/>
    </row>
    <row r="386" spans="1:21" ht="15">
      <c r="A386" s="12" t="s">
        <v>91</v>
      </c>
      <c r="B386" s="170"/>
      <c r="C386" s="170"/>
      <c r="D386" s="21" t="s">
        <v>571</v>
      </c>
      <c r="E386" s="150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86"/>
      <c r="T386" s="86"/>
      <c r="U386" s="1"/>
    </row>
    <row r="387" spans="1:21" ht="15">
      <c r="A387" s="29"/>
      <c r="B387" s="29"/>
      <c r="C387" s="29"/>
      <c r="D387" s="29"/>
      <c r="E387" s="160"/>
      <c r="F387" s="29"/>
      <c r="G387" s="29"/>
      <c r="H387" s="29">
        <f>SUM(H377:H386)</f>
        <v>0</v>
      </c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1"/>
    </row>
    <row r="388" spans="1:21" ht="15">
      <c r="A388" s="2"/>
      <c r="B388" s="1"/>
      <c r="C388" s="2"/>
      <c r="D388" s="2"/>
      <c r="E388" s="5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1"/>
    </row>
    <row r="389" spans="1:21" ht="15">
      <c r="A389" s="2"/>
      <c r="B389" s="1"/>
      <c r="C389" s="2"/>
      <c r="D389" s="2"/>
      <c r="E389" s="5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1"/>
    </row>
    <row r="390" spans="1:21" ht="15">
      <c r="A390" s="2"/>
      <c r="B390" s="1"/>
      <c r="C390" s="2"/>
      <c r="D390" s="2"/>
      <c r="E390" s="5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1"/>
    </row>
    <row r="391" spans="1:21" ht="15">
      <c r="A391" s="2"/>
      <c r="B391" s="1"/>
      <c r="C391" s="2"/>
      <c r="D391" s="2"/>
      <c r="E391" s="5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1"/>
    </row>
    <row r="392" spans="1:21" ht="15">
      <c r="A392" s="2"/>
      <c r="B392" s="1"/>
      <c r="C392" s="2"/>
      <c r="D392" s="2"/>
      <c r="E392" s="5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91"/>
      <c r="U392" s="91"/>
    </row>
    <row r="393" spans="1:21" ht="15">
      <c r="A393" s="2"/>
      <c r="B393" s="1"/>
      <c r="C393" s="2"/>
      <c r="D393" s="2"/>
      <c r="E393" s="5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1"/>
    </row>
    <row r="394" spans="1:21" ht="15">
      <c r="A394" s="2"/>
      <c r="B394" s="1"/>
      <c r="C394" s="2"/>
      <c r="D394" s="2"/>
      <c r="E394" s="5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1"/>
    </row>
    <row r="395" spans="1:21" ht="15">
      <c r="A395" s="2"/>
      <c r="B395" s="1"/>
      <c r="C395" s="2"/>
      <c r="D395" s="2"/>
      <c r="E395" s="5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1"/>
    </row>
    <row r="396" spans="1:21" ht="15">
      <c r="A396" s="2"/>
      <c r="B396" s="186" t="s">
        <v>583</v>
      </c>
      <c r="C396" s="178"/>
      <c r="D396" s="12" t="s">
        <v>584</v>
      </c>
      <c r="E396" s="150" t="s">
        <v>585</v>
      </c>
      <c r="F396" s="12" t="s">
        <v>586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1"/>
    </row>
    <row r="397" spans="1:21" ht="15">
      <c r="A397" s="187" t="s">
        <v>587</v>
      </c>
      <c r="B397" s="177" t="s">
        <v>26</v>
      </c>
      <c r="C397" s="178"/>
      <c r="D397" s="12">
        <f>COUNTIF($D4:D$395,B397)</f>
        <v>22</v>
      </c>
      <c r="E397" s="150">
        <f>SUMIF(D13:D395,B397,H13:H395)</f>
        <v>347</v>
      </c>
      <c r="F397" s="12" t="e">
        <f>SUMIF($D$13:$D$387,B397,#REF!)</f>
        <v>#REF!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1"/>
    </row>
    <row r="398" spans="1:21" ht="15">
      <c r="A398" s="169"/>
      <c r="B398" s="177" t="s">
        <v>221</v>
      </c>
      <c r="C398" s="178"/>
      <c r="D398" s="12">
        <f>COUNTIF($D5:D$395,B398)</f>
        <v>7</v>
      </c>
      <c r="E398" s="150">
        <f t="shared" ref="E398:E418" si="0">SUMIF(D14:D396,B398,H14:H396)</f>
        <v>102</v>
      </c>
      <c r="F398" s="12" t="e">
        <f>SUMIF($D$13:$D$387,B398,#REF!)</f>
        <v>#REF!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1"/>
    </row>
    <row r="399" spans="1:21" ht="15">
      <c r="A399" s="169"/>
      <c r="B399" s="177" t="s">
        <v>93</v>
      </c>
      <c r="C399" s="178"/>
      <c r="D399" s="12">
        <f>COUNTIF($D6:D$395,B399)</f>
        <v>10</v>
      </c>
      <c r="E399" s="150">
        <f t="shared" si="0"/>
        <v>139</v>
      </c>
      <c r="F399" s="12" t="e">
        <f>SUMIF($D$13:$D$387,B399,#REF!)</f>
        <v>#REF!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1"/>
    </row>
    <row r="400" spans="1:21" ht="15">
      <c r="A400" s="169"/>
      <c r="B400" s="177" t="s">
        <v>143</v>
      </c>
      <c r="C400" s="178"/>
      <c r="D400" s="12">
        <f>COUNTIF($D7:D$395,B400)</f>
        <v>17</v>
      </c>
      <c r="E400" s="150">
        <f t="shared" si="0"/>
        <v>284</v>
      </c>
      <c r="F400" s="12" t="e">
        <f>SUMIF($D$13:$D$387,B400,#REF!)</f>
        <v>#REF!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1"/>
    </row>
    <row r="401" spans="1:21" ht="15">
      <c r="A401" s="169"/>
      <c r="B401" s="177" t="s">
        <v>588</v>
      </c>
      <c r="C401" s="178"/>
      <c r="D401" s="12">
        <f>COUNTIF($D8:D$395,B401)</f>
        <v>0</v>
      </c>
      <c r="E401" s="150">
        <f t="shared" si="0"/>
        <v>0</v>
      </c>
      <c r="F401" s="12" t="e">
        <f>SUMIF($D$13:$D$387,B401,#REF!)</f>
        <v>#REF!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1"/>
    </row>
    <row r="402" spans="1:21" ht="15">
      <c r="A402" s="169"/>
      <c r="B402" s="177" t="s">
        <v>164</v>
      </c>
      <c r="C402" s="178"/>
      <c r="D402" s="12">
        <f>COUNTIF($D9:D$395,B402)</f>
        <v>10</v>
      </c>
      <c r="E402" s="150">
        <f t="shared" si="0"/>
        <v>153</v>
      </c>
      <c r="F402" s="12" t="e">
        <f>SUMIF($D$13:$D$387,B402,#REF!)</f>
        <v>#REF!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1"/>
    </row>
    <row r="403" spans="1:21" ht="15">
      <c r="A403" s="169"/>
      <c r="B403" s="177" t="s">
        <v>140</v>
      </c>
      <c r="C403" s="178"/>
      <c r="D403" s="12">
        <f>COUNTIF($D10:D$395,B403)</f>
        <v>2</v>
      </c>
      <c r="E403" s="150">
        <f t="shared" si="0"/>
        <v>28</v>
      </c>
      <c r="F403" s="12" t="e">
        <f>SUMIF($D$13:$D$387,B403,#REF!)</f>
        <v>#REF!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1"/>
    </row>
    <row r="404" spans="1:21" ht="15">
      <c r="A404" s="169"/>
      <c r="B404" s="177" t="s">
        <v>589</v>
      </c>
      <c r="C404" s="178"/>
      <c r="D404" s="12">
        <f>COUNTIF($D11:D$395,B404)</f>
        <v>0</v>
      </c>
      <c r="E404" s="150">
        <f t="shared" si="0"/>
        <v>0</v>
      </c>
      <c r="F404" s="12" t="e">
        <f>SUMIF($D$13:$D$387,B404,#REF!)</f>
        <v>#REF!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1"/>
    </row>
    <row r="405" spans="1:21" ht="15">
      <c r="A405" s="169"/>
      <c r="B405" s="177" t="s">
        <v>127</v>
      </c>
      <c r="C405" s="178"/>
      <c r="D405" s="12">
        <f>COUNTIF($D12:D$395,B405)</f>
        <v>48</v>
      </c>
      <c r="E405" s="150">
        <f t="shared" si="0"/>
        <v>647</v>
      </c>
      <c r="F405" s="12" t="e">
        <f>SUMIF($D$13:$D$387,B405,#REF!)</f>
        <v>#REF!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1"/>
    </row>
    <row r="406" spans="1:21" ht="15">
      <c r="A406" s="169"/>
      <c r="B406" s="177" t="s">
        <v>50</v>
      </c>
      <c r="C406" s="178"/>
      <c r="D406" s="12">
        <f>COUNTIF($D13:D$395,B406)</f>
        <v>26</v>
      </c>
      <c r="E406" s="150">
        <f t="shared" si="0"/>
        <v>249</v>
      </c>
      <c r="F406" s="12" t="e">
        <f>SUMIF($D$13:$D$387,B406,#REF!)</f>
        <v>#REF!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1"/>
    </row>
    <row r="407" spans="1:21" ht="15">
      <c r="A407" s="169"/>
      <c r="B407" s="177" t="s">
        <v>174</v>
      </c>
      <c r="C407" s="178"/>
      <c r="D407" s="12">
        <f>COUNTIF($D14:D$395,B407)</f>
        <v>5</v>
      </c>
      <c r="E407" s="150">
        <f t="shared" si="0"/>
        <v>0</v>
      </c>
      <c r="F407" s="12" t="e">
        <f>SUMIF($D$13:$D$387,B407,#REF!)</f>
        <v>#REF!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1"/>
    </row>
    <row r="408" spans="1:21" ht="15">
      <c r="A408" s="169"/>
      <c r="B408" s="177" t="s">
        <v>175</v>
      </c>
      <c r="C408" s="178"/>
      <c r="D408" s="12">
        <f>COUNTIF($D15:D$395,B408)</f>
        <v>14</v>
      </c>
      <c r="E408" s="150">
        <f t="shared" si="0"/>
        <v>0</v>
      </c>
      <c r="F408" s="12" t="e">
        <f>SUMIF($D$13:$D$387,B408,#REF!)</f>
        <v>#REF!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1"/>
    </row>
    <row r="409" spans="1:21" ht="15">
      <c r="A409" s="169"/>
      <c r="B409" s="177" t="s">
        <v>311</v>
      </c>
      <c r="C409" s="178"/>
      <c r="D409" s="12">
        <f>COUNTIF($D16:D$395,B409)</f>
        <v>1</v>
      </c>
      <c r="E409" s="150">
        <f t="shared" si="0"/>
        <v>0</v>
      </c>
      <c r="F409" s="12" t="e">
        <f>SUMIF($D$13:$D$387,B409,#REF!)</f>
        <v>#REF!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1"/>
    </row>
    <row r="410" spans="1:21" ht="15">
      <c r="A410" s="169"/>
      <c r="B410" s="177" t="s">
        <v>533</v>
      </c>
      <c r="C410" s="178"/>
      <c r="D410" s="12">
        <f>COUNTIF($D17:D$395,B410)</f>
        <v>1</v>
      </c>
      <c r="E410" s="150">
        <f t="shared" si="0"/>
        <v>0</v>
      </c>
      <c r="F410" s="12" t="e">
        <f>SUMIF($D$13:$D$387,B410,#REF!)</f>
        <v>#REF!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1"/>
    </row>
    <row r="411" spans="1:21" ht="15">
      <c r="A411" s="169"/>
      <c r="B411" s="177" t="s">
        <v>485</v>
      </c>
      <c r="C411" s="178"/>
      <c r="D411" s="12">
        <f>COUNTIF($D18:D$395,B411)</f>
        <v>1</v>
      </c>
      <c r="E411" s="150">
        <f t="shared" si="0"/>
        <v>0</v>
      </c>
      <c r="F411" s="12" t="e">
        <f>SUMIF($D$13:$D$387,B411,#REF!)</f>
        <v>#REF!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1"/>
    </row>
    <row r="412" spans="1:21" ht="15">
      <c r="A412" s="169"/>
      <c r="B412" s="177" t="s">
        <v>141</v>
      </c>
      <c r="C412" s="178"/>
      <c r="D412" s="12">
        <f>COUNTIF($D19:D$395,B412)</f>
        <v>4</v>
      </c>
      <c r="E412" s="150">
        <f t="shared" si="0"/>
        <v>0</v>
      </c>
      <c r="F412" s="12" t="e">
        <f>SUMIF($D$13:$D$387,B412,#REF!)</f>
        <v>#REF!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1"/>
    </row>
    <row r="413" spans="1:21" ht="15">
      <c r="A413" s="169"/>
      <c r="B413" s="177" t="s">
        <v>312</v>
      </c>
      <c r="C413" s="178"/>
      <c r="D413" s="12">
        <f>COUNTIF($D20:D$395,B413)</f>
        <v>5</v>
      </c>
      <c r="E413" s="150">
        <f t="shared" si="0"/>
        <v>0</v>
      </c>
      <c r="F413" s="12" t="e">
        <f>SUMIF($D$13:$D$387,B413,#REF!)</f>
        <v>#REF!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1"/>
    </row>
    <row r="414" spans="1:21" ht="15">
      <c r="A414" s="169"/>
      <c r="B414" s="177" t="s">
        <v>590</v>
      </c>
      <c r="C414" s="178"/>
      <c r="D414" s="12">
        <f>COUNTIF($D21:D$395,B414)</f>
        <v>0</v>
      </c>
      <c r="E414" s="150">
        <f t="shared" si="0"/>
        <v>0</v>
      </c>
      <c r="F414" s="12" t="e">
        <f>SUMIF($D$13:$D$387,B414,#REF!)</f>
        <v>#REF!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1"/>
    </row>
    <row r="415" spans="1:21" ht="15">
      <c r="A415" s="169"/>
      <c r="B415" s="177" t="s">
        <v>591</v>
      </c>
      <c r="C415" s="178"/>
      <c r="D415" s="12">
        <f>COUNTIF($D22:D$395,B415)</f>
        <v>0</v>
      </c>
      <c r="E415" s="150">
        <f t="shared" si="0"/>
        <v>0</v>
      </c>
      <c r="F415" s="12" t="e">
        <f>SUMIF($D$13:$D$387,B415,#REF!)</f>
        <v>#REF!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1"/>
    </row>
    <row r="416" spans="1:21" ht="15">
      <c r="A416" s="169"/>
      <c r="B416" s="177" t="s">
        <v>592</v>
      </c>
      <c r="C416" s="178"/>
      <c r="D416" s="12">
        <f>COUNTIF($D23:D$395,B416)</f>
        <v>0</v>
      </c>
      <c r="E416" s="150">
        <f t="shared" si="0"/>
        <v>0</v>
      </c>
      <c r="F416" s="12" t="e">
        <f>SUMIF($D$13:$D$387,B416,#REF!)</f>
        <v>#REF!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1"/>
    </row>
    <row r="417" spans="1:21" ht="15">
      <c r="A417" s="169"/>
      <c r="B417" s="177" t="s">
        <v>593</v>
      </c>
      <c r="C417" s="178"/>
      <c r="D417" s="12">
        <f>COUNTIF($D24:D$395,B417)</f>
        <v>0</v>
      </c>
      <c r="E417" s="150">
        <f t="shared" si="0"/>
        <v>0</v>
      </c>
      <c r="F417" s="12" t="e">
        <f>SUMIF($D$13:$D$387,B417,#REF!)</f>
        <v>#REF!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1"/>
    </row>
    <row r="418" spans="1:21" ht="15">
      <c r="A418" s="2"/>
      <c r="B418" s="177" t="s">
        <v>571</v>
      </c>
      <c r="C418" s="178"/>
      <c r="D418" s="12">
        <f t="shared" ref="D418" si="1">COUNTIF($D34:D$395,B418)</f>
        <v>78</v>
      </c>
      <c r="E418" s="150">
        <f t="shared" si="0"/>
        <v>0</v>
      </c>
      <c r="F418" s="12" t="e">
        <f>SUMIF($D$13:$D$387,B418,#REF!)</f>
        <v>#REF!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1"/>
    </row>
    <row r="419" spans="1:21" ht="15">
      <c r="A419" s="2"/>
      <c r="B419" s="185" t="s">
        <v>594</v>
      </c>
      <c r="C419" s="178"/>
      <c r="D419" s="92">
        <f t="shared" ref="D419:F419" si="2">SUM(D397:D418)</f>
        <v>251</v>
      </c>
      <c r="E419" s="161">
        <f t="shared" si="2"/>
        <v>1949</v>
      </c>
      <c r="F419" s="92" t="e">
        <f t="shared" si="2"/>
        <v>#REF!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1"/>
    </row>
    <row r="420" spans="1:21" ht="15">
      <c r="A420" s="2"/>
      <c r="B420" s="1"/>
      <c r="C420" s="1"/>
      <c r="D420" s="1"/>
      <c r="E420" s="5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1"/>
    </row>
    <row r="421" spans="1:21" ht="15">
      <c r="A421" s="2"/>
      <c r="B421" s="1"/>
      <c r="C421" s="1"/>
      <c r="D421" s="1"/>
      <c r="E421" s="5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1"/>
    </row>
    <row r="422" spans="1:21" ht="15">
      <c r="A422" s="2"/>
      <c r="B422" s="1"/>
      <c r="C422" s="1"/>
      <c r="D422" s="1"/>
      <c r="E422" s="93">
        <f>E419-E405-E406</f>
        <v>1053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1"/>
    </row>
    <row r="423" spans="1:21" ht="15">
      <c r="A423" s="2"/>
      <c r="B423" s="1"/>
      <c r="C423" s="1"/>
      <c r="D423" s="1"/>
      <c r="E423" s="5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1"/>
    </row>
  </sheetData>
  <autoFilter ref="A12:T387" xr:uid="{00000000-0009-0000-0000-000000000000}"/>
  <customSheetViews>
    <customSheetView guid="{4CBEE43F-93E4-4BB6-8B2B-543F30CEAA19}" filter="1" showAutoFilter="1">
      <pageMargins left="0.7" right="0.7" top="0.75" bottom="0.75" header="0.3" footer="0.3"/>
      <autoFilter ref="A1:W1" xr:uid="{00000000-0000-0000-0000-000000000000}"/>
    </customSheetView>
  </customSheetViews>
  <mergeCells count="100">
    <mergeCell ref="B417:C417"/>
    <mergeCell ref="B419:C419"/>
    <mergeCell ref="B418:C418"/>
    <mergeCell ref="B396:C396"/>
    <mergeCell ref="A397:A417"/>
    <mergeCell ref="B397:C397"/>
    <mergeCell ref="B398:C398"/>
    <mergeCell ref="B399:C399"/>
    <mergeCell ref="B400:C400"/>
    <mergeCell ref="B401:C401"/>
    <mergeCell ref="B405:C405"/>
    <mergeCell ref="B406:C406"/>
    <mergeCell ref="B407:C407"/>
    <mergeCell ref="B408:C408"/>
    <mergeCell ref="B409:C409"/>
    <mergeCell ref="B410:C410"/>
    <mergeCell ref="B412:C412"/>
    <mergeCell ref="B413:C413"/>
    <mergeCell ref="B414:C414"/>
    <mergeCell ref="B415:C415"/>
    <mergeCell ref="B416:C416"/>
    <mergeCell ref="C351:C360"/>
    <mergeCell ref="B364:B373"/>
    <mergeCell ref="C364:C373"/>
    <mergeCell ref="B299:B308"/>
    <mergeCell ref="C299:C308"/>
    <mergeCell ref="B312:B321"/>
    <mergeCell ref="C312:C321"/>
    <mergeCell ref="B325:B334"/>
    <mergeCell ref="C325:C334"/>
    <mergeCell ref="B411:C411"/>
    <mergeCell ref="R26:R28"/>
    <mergeCell ref="R29:R30"/>
    <mergeCell ref="S1:T1"/>
    <mergeCell ref="B7:T7"/>
    <mergeCell ref="B8:T8"/>
    <mergeCell ref="B10:T10"/>
    <mergeCell ref="B13:B22"/>
    <mergeCell ref="C13:C22"/>
    <mergeCell ref="C26:C35"/>
    <mergeCell ref="R19:R20"/>
    <mergeCell ref="B78:B87"/>
    <mergeCell ref="C78:C87"/>
    <mergeCell ref="B91:B100"/>
    <mergeCell ref="C91:C100"/>
    <mergeCell ref="B104:B113"/>
    <mergeCell ref="B377:B386"/>
    <mergeCell ref="C377:C386"/>
    <mergeCell ref="B402:C402"/>
    <mergeCell ref="B403:C403"/>
    <mergeCell ref="B404:C404"/>
    <mergeCell ref="C338:C347"/>
    <mergeCell ref="B338:B347"/>
    <mergeCell ref="B351:B360"/>
    <mergeCell ref="C117:C126"/>
    <mergeCell ref="B130:B139"/>
    <mergeCell ref="C130:C139"/>
    <mergeCell ref="B143:B152"/>
    <mergeCell ref="C143:C152"/>
    <mergeCell ref="C104:C113"/>
    <mergeCell ref="R78:R81"/>
    <mergeCell ref="B26:B35"/>
    <mergeCell ref="B39:B48"/>
    <mergeCell ref="C39:C48"/>
    <mergeCell ref="B52:B61"/>
    <mergeCell ref="C52:C61"/>
    <mergeCell ref="B65:B74"/>
    <mergeCell ref="C65:C74"/>
    <mergeCell ref="R249:R250"/>
    <mergeCell ref="R117:R123"/>
    <mergeCell ref="R65:R67"/>
    <mergeCell ref="R68:R73"/>
    <mergeCell ref="R234:R237"/>
    <mergeCell ref="R238:R240"/>
    <mergeCell ref="R130:R131"/>
    <mergeCell ref="B234:B243"/>
    <mergeCell ref="C234:C243"/>
    <mergeCell ref="C247:C256"/>
    <mergeCell ref="B156:B165"/>
    <mergeCell ref="B169:B178"/>
    <mergeCell ref="C169:C178"/>
    <mergeCell ref="B182:B191"/>
    <mergeCell ref="C182:C191"/>
    <mergeCell ref="B195:B204"/>
    <mergeCell ref="C195:C204"/>
    <mergeCell ref="B247:B256"/>
    <mergeCell ref="C156:C165"/>
    <mergeCell ref="B208:B217"/>
    <mergeCell ref="C208:C217"/>
    <mergeCell ref="B221:B230"/>
    <mergeCell ref="C221:C230"/>
    <mergeCell ref="B117:B126"/>
    <mergeCell ref="B260:B269"/>
    <mergeCell ref="C260:C269"/>
    <mergeCell ref="B273:B282"/>
    <mergeCell ref="C273:C282"/>
    <mergeCell ref="B286:B295"/>
    <mergeCell ref="C286:C295"/>
    <mergeCell ref="R262:R263"/>
    <mergeCell ref="R287:R288"/>
  </mergeCells>
  <hyperlinks>
    <hyperlink ref="E13" r:id="rId1" xr:uid="{00000000-0004-0000-0000-000000000000}"/>
  </hyperlinks>
  <pageMargins left="0.25" right="0.25" top="0.75" bottom="0.75" header="0" footer="0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2.625" defaultRowHeight="15" customHeight="1"/>
  <cols>
    <col min="1" max="1" width="17.875" hidden="1" customWidth="1"/>
    <col min="2" max="2" width="70.75" customWidth="1"/>
    <col min="3" max="8" width="30.875" customWidth="1"/>
    <col min="9" max="11" width="20.625" customWidth="1"/>
    <col min="12" max="26" width="8" customWidth="1"/>
  </cols>
  <sheetData>
    <row r="1" spans="1:26" ht="18" customHeight="1">
      <c r="A1" s="94"/>
      <c r="B1" s="188" t="s">
        <v>595</v>
      </c>
      <c r="C1" s="190" t="s">
        <v>596</v>
      </c>
      <c r="D1" s="191"/>
      <c r="E1" s="190" t="s">
        <v>597</v>
      </c>
      <c r="F1" s="192"/>
      <c r="G1" s="192"/>
      <c r="H1" s="191"/>
      <c r="I1" s="190" t="s">
        <v>598</v>
      </c>
      <c r="J1" s="192"/>
      <c r="K1" s="193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8" customHeight="1">
      <c r="A2" s="94"/>
      <c r="B2" s="189"/>
      <c r="C2" s="194" t="s">
        <v>599</v>
      </c>
      <c r="D2" s="192"/>
      <c r="E2" s="192"/>
      <c r="F2" s="192"/>
      <c r="G2" s="192"/>
      <c r="H2" s="191"/>
      <c r="I2" s="194" t="s">
        <v>600</v>
      </c>
      <c r="J2" s="192"/>
      <c r="K2" s="191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54.75" customHeight="1">
      <c r="A3" s="95" t="e">
        <v>#REF!</v>
      </c>
      <c r="B3" s="96" t="e">
        <v>#REF!</v>
      </c>
      <c r="C3" s="97" t="str">
        <f t="array" ref="C3">IFERROR(INDEX(MG_Pasākumi!$B$4:$J$20,MATCH('Grupu mācību Pasākumi'!$A3,Limenis,0),COLUMN(A1))," ")</f>
        <v xml:space="preserve"> </v>
      </c>
      <c r="D3" s="98" t="str">
        <f t="array" ref="D3">IFERROR(INDEX(MG_Pasākumi!$B$4:$J$20,MATCH('Grupu mācību Pasākumi'!$A3,Limenis,0),COLUMN(B1))," ")</f>
        <v xml:space="preserve"> </v>
      </c>
      <c r="E3" s="98" t="str">
        <f t="array" ref="E3">IFERROR(INDEX(MG_Pasākumi!$B$4:$J$20,MATCH('Grupu mācību Pasākumi'!$A3,Limenis,0),COLUMN(C1))," ")</f>
        <v xml:space="preserve"> </v>
      </c>
      <c r="F3" s="98" t="str">
        <f t="array" ref="F3">IFERROR(INDEX(MG_Pasākumi!$B$4:$J$20,MATCH('Grupu mācību Pasākumi'!$A3,Limenis,0),COLUMN(D1))," ")</f>
        <v xml:space="preserve"> </v>
      </c>
      <c r="G3" s="98" t="str">
        <f t="array" ref="G3">IFERROR(INDEX(MG_Pasākumi!$B$4:$J$20,MATCH('Grupu mācību Pasākumi'!$A3,Limenis,0),COLUMN(E1))," ")</f>
        <v xml:space="preserve"> </v>
      </c>
      <c r="H3" s="98" t="str">
        <f t="array" ref="H3">IFERROR(INDEX(MG_Pasākumi!$B$4:$J$20,MATCH('Grupu mācību Pasākumi'!$A3,Limenis,0),COLUMN(F1))," ")</f>
        <v xml:space="preserve"> </v>
      </c>
      <c r="I3" s="98" t="str">
        <f t="array" ref="I3">IFERROR(INDEX(MG_Pasākumi!$B$4:$J$20,MATCH('Grupu mācību Pasākumi'!$A3,Limenis,0),COLUMN(G1))," ")</f>
        <v xml:space="preserve"> </v>
      </c>
      <c r="J3" s="98" t="str">
        <f t="array" ref="J3">IFERROR(INDEX(MG_Pasākumi!$B$4:$J$20,MATCH('Grupu mācību Pasākumi'!$A3,Limenis,0),COLUMN(H1))," ")</f>
        <v xml:space="preserve"> </v>
      </c>
      <c r="K3" s="98" t="str">
        <f t="array" ref="K3">IFERROR(INDEX(MG_Pasākumi!$B$4:$J$20,MATCH('Grupu mācību Pasākumi'!$A3,Limenis,0),COLUMN(I1))," ")</f>
        <v xml:space="preserve"> 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84.75" customHeight="1">
      <c r="A4" s="95" t="e">
        <v>#REF!</v>
      </c>
      <c r="B4" s="96" t="e">
        <v>#REF!</v>
      </c>
      <c r="C4" s="98" t="str">
        <f t="array" ref="C4">IFERROR(INDEX(MG_Pasākumi!$B$4:$J$20,MATCH('Grupu mācību Pasākumi'!$A4,Limenis,0),COLUMN(A2))," ")</f>
        <v xml:space="preserve"> </v>
      </c>
      <c r="D4" s="98" t="str">
        <f t="array" ref="D4">IFERROR(INDEX(MG_Pasākumi!$B$4:$J$20,MATCH('Grupu mācību Pasākumi'!$A4,Limenis,0),COLUMN(B2))," ")</f>
        <v xml:space="preserve"> </v>
      </c>
      <c r="E4" s="98" t="str">
        <f t="array" ref="E4">IFERROR(INDEX(MG_Pasākumi!$B$4:$J$20,MATCH('Grupu mācību Pasākumi'!$A4,Limenis,0),COLUMN(C2))," ")</f>
        <v xml:space="preserve"> </v>
      </c>
      <c r="F4" s="98" t="str">
        <f t="array" ref="F4">IFERROR(INDEX(MG_Pasākumi!$B$4:$J$20,MATCH('Grupu mācību Pasākumi'!$A4,Limenis,0),COLUMN(D2))," ")</f>
        <v xml:space="preserve"> </v>
      </c>
      <c r="G4" s="98" t="str">
        <f t="array" ref="G4">IFERROR(INDEX(MG_Pasākumi!$B$4:$J$20,MATCH('Grupu mācību Pasākumi'!$A4,Limenis,0),COLUMN(E2))," ")</f>
        <v xml:space="preserve"> </v>
      </c>
      <c r="H4" s="98" t="str">
        <f t="array" ref="H4">IFERROR(INDEX(MG_Pasākumi!$B$4:$J$20,MATCH('Grupu mācību Pasākumi'!$A4,Limenis,0),COLUMN(F2))," ")</f>
        <v xml:space="preserve"> </v>
      </c>
      <c r="I4" s="98" t="str">
        <f t="array" ref="I4">IFERROR(INDEX(MG_Pasākumi!$B$4:$J$20,MATCH('Grupu mācību Pasākumi'!$A4,Limenis,0),COLUMN(G2))," ")</f>
        <v xml:space="preserve"> </v>
      </c>
      <c r="J4" s="98" t="str">
        <f t="array" ref="J4">IFERROR(INDEX(MG_Pasākumi!$B$4:$J$20,MATCH('Grupu mācību Pasākumi'!$A4,Limenis,0),COLUMN(H2))," ")</f>
        <v xml:space="preserve"> </v>
      </c>
      <c r="K4" s="98" t="str">
        <f t="array" ref="K4">IFERROR(INDEX(MG_Pasākumi!$B$4:$J$20,MATCH('Grupu mācību Pasākumi'!$A4,Limenis,0),COLUMN(I2))," ")</f>
        <v xml:space="preserve"> 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8" customHeight="1">
      <c r="A5" s="94" t="e">
        <v>#REF!</v>
      </c>
      <c r="B5" s="96" t="e">
        <v>#REF!</v>
      </c>
      <c r="C5" s="98" t="str">
        <f t="array" ref="C5">IFERROR(INDEX(MG_Pasākumi!$B$4:$J$20,MATCH('Grupu mācību Pasākumi'!$A5,Limenis,0),COLUMN(A3))," ")</f>
        <v xml:space="preserve"> </v>
      </c>
      <c r="D5" s="98" t="str">
        <f t="array" ref="D5">IFERROR(INDEX(MG_Pasākumi!$B$4:$J$20,MATCH('Grupu mācību Pasākumi'!$A5,Limenis,0),COLUMN(B3))," ")</f>
        <v xml:space="preserve"> </v>
      </c>
      <c r="E5" s="98" t="str">
        <f t="array" ref="E5">IFERROR(INDEX(MG_Pasākumi!$B$4:$J$20,MATCH('Grupu mācību Pasākumi'!$A5,Limenis,0),COLUMN(C3))," ")</f>
        <v xml:space="preserve"> </v>
      </c>
      <c r="F5" s="98" t="str">
        <f t="array" ref="F5">IFERROR(INDEX(MG_Pasākumi!$B$4:$J$20,MATCH('Grupu mācību Pasākumi'!$A5,Limenis,0),COLUMN(D3))," ")</f>
        <v xml:space="preserve"> </v>
      </c>
      <c r="G5" s="98" t="str">
        <f t="array" ref="G5">IFERROR(INDEX(MG_Pasākumi!$B$4:$J$20,MATCH('Grupu mācību Pasākumi'!$A5,Limenis,0),COLUMN(E3))," ")</f>
        <v xml:space="preserve"> </v>
      </c>
      <c r="H5" s="98" t="str">
        <f t="array" ref="H5">IFERROR(INDEX(MG_Pasākumi!$B$4:$J$20,MATCH('Grupu mācību Pasākumi'!$A5,Limenis,0),COLUMN(F3))," ")</f>
        <v xml:space="preserve"> </v>
      </c>
      <c r="I5" s="98" t="str">
        <f t="array" ref="I5">IFERROR(INDEX(MG_Pasākumi!$B$4:$J$20,MATCH('Grupu mācību Pasākumi'!$A5,Limenis,0),COLUMN(G3))," ")</f>
        <v xml:space="preserve"> </v>
      </c>
      <c r="J5" s="98" t="str">
        <f t="array" ref="J5">IFERROR(INDEX(MG_Pasākumi!$B$4:$J$20,MATCH('Grupu mācību Pasākumi'!$A5,Limenis,0),COLUMN(H3))," ")</f>
        <v xml:space="preserve"> </v>
      </c>
      <c r="K5" s="98" t="str">
        <f t="array" ref="K5">IFERROR(INDEX(MG_Pasākumi!$B$4:$J$20,MATCH('Grupu mācību Pasākumi'!$A5,Limenis,0),COLUMN(I3))," ")</f>
        <v xml:space="preserve"> 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8" customHeight="1">
      <c r="A6" s="94" t="e">
        <v>#REF!</v>
      </c>
      <c r="B6" s="96" t="e">
        <v>#REF!</v>
      </c>
      <c r="C6" s="98" t="str">
        <f t="array" ref="C6">IFERROR(INDEX(MG_Pasākumi!$B$4:$J$20,MATCH('Grupu mācību Pasākumi'!$A6,Limenis,0),COLUMN(A4))," ")</f>
        <v xml:space="preserve"> </v>
      </c>
      <c r="D6" s="98" t="str">
        <f t="array" ref="D6">IFERROR(INDEX(MG_Pasākumi!$B$4:$J$20,MATCH('Grupu mācību Pasākumi'!$A6,Limenis,0),COLUMN(B4))," ")</f>
        <v xml:space="preserve"> </v>
      </c>
      <c r="E6" s="98" t="str">
        <f t="array" ref="E6">IFERROR(INDEX(MG_Pasākumi!$B$4:$J$20,MATCH('Grupu mācību Pasākumi'!$A6,Limenis,0),COLUMN(C4))," ")</f>
        <v xml:space="preserve"> </v>
      </c>
      <c r="F6" s="98" t="str">
        <f t="array" ref="F6">IFERROR(INDEX(MG_Pasākumi!$B$4:$J$20,MATCH('Grupu mācību Pasākumi'!$A6,Limenis,0),COLUMN(D4))," ")</f>
        <v xml:space="preserve"> </v>
      </c>
      <c r="G6" s="98" t="str">
        <f t="array" ref="G6">IFERROR(INDEX(MG_Pasākumi!$B$4:$J$20,MATCH('Grupu mācību Pasākumi'!$A6,Limenis,0),COLUMN(E4))," ")</f>
        <v xml:space="preserve"> </v>
      </c>
      <c r="H6" s="98" t="str">
        <f t="array" ref="H6">IFERROR(INDEX(MG_Pasākumi!$B$4:$J$20,MATCH('Grupu mācību Pasākumi'!$A6,Limenis,0),COLUMN(F4))," ")</f>
        <v xml:space="preserve"> </v>
      </c>
      <c r="I6" s="98" t="str">
        <f t="array" ref="I6">IFERROR(INDEX(MG_Pasākumi!$B$4:$J$20,MATCH('Grupu mācību Pasākumi'!$A6,Limenis,0),COLUMN(G4))," ")</f>
        <v xml:space="preserve"> </v>
      </c>
      <c r="J6" s="98" t="str">
        <f t="array" ref="J6">IFERROR(INDEX(MG_Pasākumi!$B$4:$J$20,MATCH('Grupu mācību Pasākumi'!$A6,Limenis,0),COLUMN(H4))," ")</f>
        <v xml:space="preserve"> </v>
      </c>
      <c r="K6" s="98" t="str">
        <f t="array" ref="K6">IFERROR(INDEX(MG_Pasākumi!$B$4:$J$20,MATCH('Grupu mācību Pasākumi'!$A6,Limenis,0),COLUMN(I4))," ")</f>
        <v xml:space="preserve"> 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8" customHeight="1">
      <c r="A7" s="94" t="e">
        <v>#REF!</v>
      </c>
      <c r="B7" s="96" t="e">
        <v>#REF!</v>
      </c>
      <c r="C7" s="98" t="str">
        <f t="array" ref="C7">IFERROR(INDEX(MG_Pasākumi!$B$4:$J$20,MATCH('Grupu mācību Pasākumi'!$A7,Limenis,0),COLUMN(A5))," ")</f>
        <v xml:space="preserve"> </v>
      </c>
      <c r="D7" s="98" t="str">
        <f t="array" ref="D7">IFERROR(INDEX(MG_Pasākumi!$B$4:$J$20,MATCH('Grupu mācību Pasākumi'!$A7,Limenis,0),COLUMN(B5))," ")</f>
        <v xml:space="preserve"> </v>
      </c>
      <c r="E7" s="98" t="str">
        <f t="array" ref="E7">IFERROR(INDEX(MG_Pasākumi!$B$4:$J$20,MATCH('Grupu mācību Pasākumi'!$A7,Limenis,0),COLUMN(C5))," ")</f>
        <v xml:space="preserve"> </v>
      </c>
      <c r="F7" s="98" t="str">
        <f t="array" ref="F7">IFERROR(INDEX(MG_Pasākumi!$B$4:$J$20,MATCH('Grupu mācību Pasākumi'!$A7,Limenis,0),COLUMN(D5))," ")</f>
        <v xml:space="preserve"> </v>
      </c>
      <c r="G7" s="98" t="str">
        <f t="array" ref="G7">IFERROR(INDEX(MG_Pasākumi!$B$4:$J$20,MATCH('Grupu mācību Pasākumi'!$A7,Limenis,0),COLUMN(E5))," ")</f>
        <v xml:space="preserve"> </v>
      </c>
      <c r="H7" s="98" t="str">
        <f t="array" ref="H7">IFERROR(INDEX(MG_Pasākumi!$B$4:$J$20,MATCH('Grupu mācību Pasākumi'!$A7,Limenis,0),COLUMN(F5))," ")</f>
        <v xml:space="preserve"> </v>
      </c>
      <c r="I7" s="98" t="str">
        <f t="array" ref="I7">IFERROR(INDEX(MG_Pasākumi!$B$4:$J$20,MATCH('Grupu mācību Pasākumi'!$A7,Limenis,0),COLUMN(G5))," ")</f>
        <v xml:space="preserve"> </v>
      </c>
      <c r="J7" s="98" t="str">
        <f t="array" ref="J7">IFERROR(INDEX(MG_Pasākumi!$B$4:$J$20,MATCH('Grupu mācību Pasākumi'!$A7,Limenis,0),COLUMN(H5))," ")</f>
        <v xml:space="preserve"> </v>
      </c>
      <c r="K7" s="98" t="str">
        <f t="array" ref="K7">IFERROR(INDEX(MG_Pasākumi!$B$4:$J$20,MATCH('Grupu mācību Pasākumi'!$A7,Limenis,0),COLUMN(I5))," ")</f>
        <v xml:space="preserve"> 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8" customHeight="1">
      <c r="A8" s="94" t="e">
        <v>#REF!</v>
      </c>
      <c r="B8" s="96" t="e">
        <v>#REF!</v>
      </c>
      <c r="C8" s="98" t="str">
        <f t="array" ref="C8">IFERROR(INDEX(MG_Pasākumi!$B$4:$J$20,MATCH('Grupu mācību Pasākumi'!$A8,Limenis,0),COLUMN(A6))," ")</f>
        <v xml:space="preserve"> </v>
      </c>
      <c r="D8" s="98" t="str">
        <f t="array" ref="D8">IFERROR(INDEX(MG_Pasākumi!$B$4:$J$20,MATCH('Grupu mācību Pasākumi'!$A8,Limenis,0),COLUMN(B6))," ")</f>
        <v xml:space="preserve"> </v>
      </c>
      <c r="E8" s="98" t="str">
        <f t="array" ref="E8">IFERROR(INDEX(MG_Pasākumi!$B$4:$J$20,MATCH('Grupu mācību Pasākumi'!$A8,Limenis,0),COLUMN(C6))," ")</f>
        <v xml:space="preserve"> </v>
      </c>
      <c r="F8" s="98" t="str">
        <f t="array" ref="F8">IFERROR(INDEX(MG_Pasākumi!$B$4:$J$20,MATCH('Grupu mācību Pasākumi'!$A8,Limenis,0),COLUMN(D6))," ")</f>
        <v xml:space="preserve"> </v>
      </c>
      <c r="G8" s="98" t="str">
        <f t="array" ref="G8">IFERROR(INDEX(MG_Pasākumi!$B$4:$J$20,MATCH('Grupu mācību Pasākumi'!$A8,Limenis,0),COLUMN(E6))," ")</f>
        <v xml:space="preserve"> </v>
      </c>
      <c r="H8" s="98" t="str">
        <f t="array" ref="H8">IFERROR(INDEX(MG_Pasākumi!$B$4:$J$20,MATCH('Grupu mācību Pasākumi'!$A8,Limenis,0),COLUMN(F6))," ")</f>
        <v xml:space="preserve"> </v>
      </c>
      <c r="I8" s="98" t="str">
        <f t="array" ref="I8">IFERROR(INDEX(MG_Pasākumi!$B$4:$J$20,MATCH('Grupu mācību Pasākumi'!$A8,Limenis,0),COLUMN(G6))," ")</f>
        <v xml:space="preserve"> </v>
      </c>
      <c r="J8" s="98" t="str">
        <f t="array" ref="J8">IFERROR(INDEX(MG_Pasākumi!$B$4:$J$20,MATCH('Grupu mācību Pasākumi'!$A8,Limenis,0),COLUMN(H6))," ")</f>
        <v xml:space="preserve"> </v>
      </c>
      <c r="K8" s="98" t="str">
        <f t="array" ref="K8">IFERROR(INDEX(MG_Pasākumi!$B$4:$J$20,MATCH('Grupu mācību Pasākumi'!$A8,Limenis,0),COLUMN(I6))," ")</f>
        <v xml:space="preserve"> 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8" customHeight="1">
      <c r="A9" s="95" t="e">
        <v>#REF!</v>
      </c>
      <c r="B9" s="96" t="e">
        <v>#REF!</v>
      </c>
      <c r="C9" s="98" t="str">
        <f t="array" ref="C9">IFERROR(INDEX(MG_Pasākumi!$B$4:$J$20,MATCH('Grupu mācību Pasākumi'!$A9,Limenis,0),COLUMN(A7))," ")</f>
        <v xml:space="preserve"> </v>
      </c>
      <c r="D9" s="98" t="str">
        <f t="array" ref="D9">IFERROR(INDEX(MG_Pasākumi!$B$4:$J$20,MATCH('Grupu mācību Pasākumi'!$A9,Limenis,0),COLUMN(B7))," ")</f>
        <v xml:space="preserve"> </v>
      </c>
      <c r="E9" s="98" t="str">
        <f t="array" ref="E9">IFERROR(INDEX(MG_Pasākumi!$B$4:$J$20,MATCH('Grupu mācību Pasākumi'!$A9,Limenis,0),COLUMN(C7))," ")</f>
        <v xml:space="preserve"> </v>
      </c>
      <c r="F9" s="98" t="str">
        <f t="array" ref="F9">IFERROR(INDEX(MG_Pasākumi!$B$4:$J$20,MATCH('Grupu mācību Pasākumi'!$A9,Limenis,0),COLUMN(D7))," ")</f>
        <v xml:space="preserve"> </v>
      </c>
      <c r="G9" s="98" t="str">
        <f t="array" ref="G9">IFERROR(INDEX(MG_Pasākumi!$B$4:$J$20,MATCH('Grupu mācību Pasākumi'!$A9,Limenis,0),COLUMN(E7))," ")</f>
        <v xml:space="preserve"> </v>
      </c>
      <c r="H9" s="98" t="str">
        <f t="array" ref="H9">IFERROR(INDEX(MG_Pasākumi!$B$4:$J$20,MATCH('Grupu mācību Pasākumi'!$A9,Limenis,0),COLUMN(F7))," ")</f>
        <v xml:space="preserve"> </v>
      </c>
      <c r="I9" s="98" t="str">
        <f t="array" ref="I9">IFERROR(INDEX(MG_Pasākumi!$B$4:$J$20,MATCH('Grupu mācību Pasākumi'!$A9,Limenis,0),COLUMN(G7))," ")</f>
        <v xml:space="preserve"> </v>
      </c>
      <c r="J9" s="98" t="str">
        <f t="array" ref="J9">IFERROR(INDEX(MG_Pasākumi!$B$4:$J$20,MATCH('Grupu mācību Pasākumi'!$A9,Limenis,0),COLUMN(H7))," ")</f>
        <v xml:space="preserve"> </v>
      </c>
      <c r="K9" s="98" t="str">
        <f t="array" ref="K9">IFERROR(INDEX(MG_Pasākumi!$B$4:$J$20,MATCH('Grupu mācību Pasākumi'!$A9,Limenis,0),COLUMN(I7))," ")</f>
        <v xml:space="preserve"> 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8" customHeight="1">
      <c r="A10" s="95" t="e">
        <v>#REF!</v>
      </c>
      <c r="B10" s="96" t="e">
        <v>#REF!</v>
      </c>
      <c r="C10" s="98" t="str">
        <f t="array" ref="C10">IFERROR(INDEX(MG_Pasākumi!$B$4:$J$20,MATCH('Grupu mācību Pasākumi'!$A10,Limenis,0),COLUMN(A8))," ")</f>
        <v xml:space="preserve"> </v>
      </c>
      <c r="D10" s="98" t="str">
        <f t="array" ref="D10">IFERROR(INDEX(MG_Pasākumi!$B$4:$J$20,MATCH('Grupu mācību Pasākumi'!$A10,Limenis,0),COLUMN(B8))," ")</f>
        <v xml:space="preserve"> </v>
      </c>
      <c r="E10" s="98" t="str">
        <f t="array" ref="E10">IFERROR(INDEX(MG_Pasākumi!$B$4:$J$20,MATCH('Grupu mācību Pasākumi'!$A10,Limenis,0),COLUMN(C8))," ")</f>
        <v xml:space="preserve"> </v>
      </c>
      <c r="F10" s="98" t="str">
        <f t="array" ref="F10">IFERROR(INDEX(MG_Pasākumi!$B$4:$J$20,MATCH('Grupu mācību Pasākumi'!$A10,Limenis,0),COLUMN(D8))," ")</f>
        <v xml:space="preserve"> </v>
      </c>
      <c r="G10" s="98" t="str">
        <f t="array" ref="G10">IFERROR(INDEX(MG_Pasākumi!$B$4:$J$20,MATCH('Grupu mācību Pasākumi'!$A10,Limenis,0),COLUMN(E8))," ")</f>
        <v xml:space="preserve"> </v>
      </c>
      <c r="H10" s="98" t="str">
        <f t="array" ref="H10">IFERROR(INDEX(MG_Pasākumi!$B$4:$J$20,MATCH('Grupu mācību Pasākumi'!$A10,Limenis,0),COLUMN(F8))," ")</f>
        <v xml:space="preserve"> </v>
      </c>
      <c r="I10" s="98" t="str">
        <f t="array" ref="I10">IFERROR(INDEX(MG_Pasākumi!$B$4:$J$20,MATCH('Grupu mācību Pasākumi'!$A10,Limenis,0),COLUMN(G8))," ")</f>
        <v xml:space="preserve"> </v>
      </c>
      <c r="J10" s="98" t="str">
        <f t="array" ref="J10">IFERROR(INDEX(MG_Pasākumi!$B$4:$J$20,MATCH('Grupu mācību Pasākumi'!$A10,Limenis,0),COLUMN(H8))," ")</f>
        <v xml:space="preserve"> </v>
      </c>
      <c r="K10" s="98" t="str">
        <f t="array" ref="K10">IFERROR(INDEX(MG_Pasākumi!$B$4:$J$20,MATCH('Grupu mācību Pasākumi'!$A10,Limenis,0),COLUMN(I8))," ")</f>
        <v xml:space="preserve"> 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ht="18" customHeight="1">
      <c r="A11" s="94" t="e">
        <v>#REF!</v>
      </c>
      <c r="B11" s="96" t="e">
        <v>#REF!</v>
      </c>
      <c r="C11" s="98" t="str">
        <f t="array" ref="C11">IFERROR(INDEX(MG_Pasākumi!$B$4:$J$20,MATCH('Grupu mācību Pasākumi'!$A11,Limenis,0),COLUMN(A9))," ")</f>
        <v xml:space="preserve"> </v>
      </c>
      <c r="D11" s="98" t="str">
        <f t="array" ref="D11">IFERROR(INDEX(MG_Pasākumi!$B$4:$J$20,MATCH('Grupu mācību Pasākumi'!$A11,Limenis,0),COLUMN(B9))," ")</f>
        <v xml:space="preserve"> </v>
      </c>
      <c r="E11" s="98" t="str">
        <f t="array" ref="E11">IFERROR(INDEX(MG_Pasākumi!$B$4:$J$20,MATCH('Grupu mācību Pasākumi'!$A11,Limenis,0),COLUMN(C9))," ")</f>
        <v xml:space="preserve"> </v>
      </c>
      <c r="F11" s="98" t="str">
        <f t="array" ref="F11">IFERROR(INDEX(MG_Pasākumi!$B$4:$J$20,MATCH('Grupu mācību Pasākumi'!$A11,Limenis,0),COLUMN(D9))," ")</f>
        <v xml:space="preserve"> </v>
      </c>
      <c r="G11" s="98" t="str">
        <f t="array" ref="G11">IFERROR(INDEX(MG_Pasākumi!$B$4:$J$20,MATCH('Grupu mācību Pasākumi'!$A11,Limenis,0),COLUMN(E9))," ")</f>
        <v xml:space="preserve"> </v>
      </c>
      <c r="H11" s="98" t="str">
        <f t="array" ref="H11">IFERROR(INDEX(MG_Pasākumi!$B$4:$J$20,MATCH('Grupu mācību Pasākumi'!$A11,Limenis,0),COLUMN(F9))," ")</f>
        <v xml:space="preserve"> </v>
      </c>
      <c r="I11" s="98" t="str">
        <f t="array" ref="I11">IFERROR(INDEX(MG_Pasākumi!$B$4:$J$20,MATCH('Grupu mācību Pasākumi'!$A11,Limenis,0),COLUMN(G9))," ")</f>
        <v xml:space="preserve"> </v>
      </c>
      <c r="J11" s="98" t="str">
        <f t="array" ref="J11">IFERROR(INDEX(MG_Pasākumi!$B$4:$J$20,MATCH('Grupu mācību Pasākumi'!$A11,Limenis,0),COLUMN(H9))," ")</f>
        <v xml:space="preserve"> </v>
      </c>
      <c r="K11" s="98" t="str">
        <f t="array" ref="K11">IFERROR(INDEX(MG_Pasākumi!$B$4:$J$20,MATCH('Grupu mācību Pasākumi'!$A11,Limenis,0),COLUMN(I9))," ")</f>
        <v xml:space="preserve"> 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18" customHeight="1">
      <c r="A12" s="94" t="e">
        <v>#REF!</v>
      </c>
      <c r="B12" s="96" t="e">
        <v>#REF!</v>
      </c>
      <c r="C12" s="98" t="str">
        <f t="array" ref="C12">IFERROR(INDEX(MG_Pasākumi!$B$4:$J$20,MATCH('Grupu mācību Pasākumi'!$A12,Limenis,0),COLUMN(A10))," ")</f>
        <v xml:space="preserve"> </v>
      </c>
      <c r="D12" s="98" t="str">
        <f t="array" ref="D12">IFERROR(INDEX(MG_Pasākumi!$B$4:$J$20,MATCH('Grupu mācību Pasākumi'!$A12,Limenis,0),COLUMN(B10))," ")</f>
        <v xml:space="preserve"> </v>
      </c>
      <c r="E12" s="98" t="str">
        <f t="array" ref="E12">IFERROR(INDEX(MG_Pasākumi!$B$4:$J$20,MATCH('Grupu mācību Pasākumi'!$A12,Limenis,0),COLUMN(C10))," ")</f>
        <v xml:space="preserve"> </v>
      </c>
      <c r="F12" s="98" t="str">
        <f t="array" ref="F12">IFERROR(INDEX(MG_Pasākumi!$B$4:$J$20,MATCH('Grupu mācību Pasākumi'!$A12,Limenis,0),COLUMN(D10))," ")</f>
        <v xml:space="preserve"> </v>
      </c>
      <c r="G12" s="98" t="str">
        <f t="array" ref="G12">IFERROR(INDEX(MG_Pasākumi!$B$4:$J$20,MATCH('Grupu mācību Pasākumi'!$A12,Limenis,0),COLUMN(E10))," ")</f>
        <v xml:space="preserve"> </v>
      </c>
      <c r="H12" s="98" t="str">
        <f t="array" ref="H12">IFERROR(INDEX(MG_Pasākumi!$B$4:$J$20,MATCH('Grupu mācību Pasākumi'!$A12,Limenis,0),COLUMN(F10))," ")</f>
        <v xml:space="preserve"> </v>
      </c>
      <c r="I12" s="98" t="str">
        <f t="array" ref="I12">IFERROR(INDEX(MG_Pasākumi!$B$4:$J$20,MATCH('Grupu mācību Pasākumi'!$A12,Limenis,0),COLUMN(G10))," ")</f>
        <v xml:space="preserve"> </v>
      </c>
      <c r="J12" s="98" t="str">
        <f t="array" ref="J12">IFERROR(INDEX(MG_Pasākumi!$B$4:$J$20,MATCH('Grupu mācību Pasākumi'!$A12,Limenis,0),COLUMN(H10))," ")</f>
        <v xml:space="preserve"> </v>
      </c>
      <c r="K12" s="98" t="str">
        <f t="array" ref="K12">IFERROR(INDEX(MG_Pasākumi!$B$4:$J$20,MATCH('Grupu mācību Pasākumi'!$A12,Limenis,0),COLUMN(I10))," ")</f>
        <v xml:space="preserve"> 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18" customHeight="1">
      <c r="A13" s="94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ht="18" customHeight="1">
      <c r="A14" s="94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ht="18" customHeight="1">
      <c r="A15" s="94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18" customHeight="1">
      <c r="A16" s="94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ht="18" customHeight="1">
      <c r="A17" s="94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ht="18" customHeight="1">
      <c r="A18" s="94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18" customHeight="1">
      <c r="A19" s="94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18" customHeight="1">
      <c r="A20" s="94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18" customHeight="1">
      <c r="A21" s="94"/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18" customHeight="1">
      <c r="A22" s="94"/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18" customHeight="1">
      <c r="A23" s="94"/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18" customHeight="1">
      <c r="A24" s="94"/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18" customHeight="1">
      <c r="A25" s="94"/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18" customHeight="1">
      <c r="A26" s="94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ht="18" customHeight="1">
      <c r="A27" s="94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18" customHeight="1">
      <c r="A28" s="94"/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18" customHeight="1">
      <c r="A29" s="94"/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18" customHeight="1">
      <c r="A30" s="94"/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18" customHeight="1">
      <c r="A31" s="94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18" customHeight="1">
      <c r="A32" s="94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:26" ht="18" customHeight="1">
      <c r="A33" s="94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:26" ht="18" customHeight="1">
      <c r="A34" s="94"/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:26" ht="18" customHeight="1">
      <c r="A35" s="94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18" customHeight="1">
      <c r="A36" s="94"/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18" customHeight="1">
      <c r="A37" s="94"/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18" customHeight="1">
      <c r="A38" s="94"/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18" customHeight="1">
      <c r="A39" s="94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18" customHeight="1">
      <c r="A40" s="94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18" customHeight="1">
      <c r="A41" s="94"/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18" customHeight="1">
      <c r="A42" s="94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18" customHeight="1">
      <c r="A43" s="94"/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18" customHeight="1">
      <c r="A44" s="94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8" customHeight="1">
      <c r="A45" s="94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18" customHeight="1">
      <c r="A46" s="94"/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18" customHeight="1">
      <c r="A47" s="94"/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18" customHeight="1">
      <c r="A48" s="94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18" customHeight="1">
      <c r="A49" s="94"/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18" customHeight="1">
      <c r="A50" s="94"/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18" customHeight="1">
      <c r="A51" s="94"/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18" customHeight="1">
      <c r="A52" s="94"/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18" customHeight="1">
      <c r="A53" s="94"/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18" customHeight="1">
      <c r="A54" s="94"/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18" customHeight="1">
      <c r="A55" s="94"/>
      <c r="B55" s="99"/>
      <c r="C55" s="100"/>
      <c r="D55" s="100"/>
      <c r="E55" s="100"/>
      <c r="F55" s="100"/>
      <c r="G55" s="100"/>
      <c r="H55" s="100"/>
      <c r="I55" s="100"/>
      <c r="J55" s="100"/>
      <c r="K55" s="100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18" customHeight="1">
      <c r="A56" s="94"/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18" customHeight="1">
      <c r="A57" s="94"/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18" customHeight="1">
      <c r="A58" s="94"/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18" customHeight="1">
      <c r="A59" s="94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18" customHeight="1">
      <c r="A60" s="94"/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18" customHeight="1">
      <c r="A61" s="94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18" customHeight="1">
      <c r="A62" s="94"/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18" customHeight="1">
      <c r="A63" s="94"/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8" customHeight="1">
      <c r="A64" s="94"/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18" customHeight="1">
      <c r="A65" s="94"/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18" customHeight="1">
      <c r="A66" s="94"/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18" customHeight="1">
      <c r="A67" s="94"/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18" customHeight="1">
      <c r="A68" s="94"/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18" customHeight="1">
      <c r="A69" s="94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18" customHeight="1">
      <c r="A70" s="94"/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18" customHeight="1">
      <c r="A71" s="94"/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18" customHeight="1">
      <c r="A72" s="94"/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18" customHeight="1">
      <c r="A73" s="94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18" customHeight="1">
      <c r="A74" s="94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18" customHeight="1">
      <c r="A75" s="94"/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18" customHeight="1">
      <c r="A76" s="94"/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18" customHeight="1">
      <c r="A77" s="94"/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18" customHeight="1">
      <c r="A78" s="94"/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18" customHeight="1">
      <c r="A79" s="94"/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18" customHeight="1">
      <c r="A80" s="94"/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18" customHeight="1">
      <c r="A81" s="94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18" customHeight="1">
      <c r="A82" s="94"/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18" customHeight="1">
      <c r="A83" s="94"/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18" customHeight="1">
      <c r="A84" s="94"/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18" customHeight="1">
      <c r="A85" s="94"/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18" customHeight="1">
      <c r="A86" s="94"/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18" customHeight="1">
      <c r="A87" s="94"/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18" customHeight="1">
      <c r="A88" s="94"/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18" customHeight="1">
      <c r="A89" s="94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18" customHeight="1">
      <c r="A90" s="94"/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18" customHeight="1">
      <c r="A91" s="94"/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18" customHeight="1">
      <c r="A92" s="94"/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18" customHeight="1">
      <c r="A93" s="94"/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18" customHeight="1">
      <c r="A94" s="94"/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18" customHeight="1">
      <c r="A95" s="94"/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18" customHeight="1">
      <c r="A96" s="94"/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18" customHeight="1">
      <c r="A97" s="94"/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8" customHeight="1">
      <c r="A98" s="94"/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18" customHeight="1">
      <c r="A99" s="94"/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18" customHeight="1">
      <c r="A100" s="94"/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18" customHeight="1">
      <c r="A101" s="94"/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18" customHeight="1">
      <c r="A102" s="94"/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18" customHeight="1">
      <c r="A103" s="94"/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18" customHeight="1">
      <c r="A104" s="94"/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18" customHeight="1">
      <c r="A105" s="94"/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18" customHeight="1">
      <c r="A106" s="94"/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18" customHeight="1">
      <c r="A107" s="94"/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18" customHeight="1">
      <c r="A108" s="94"/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18" customHeight="1">
      <c r="A109" s="94"/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18" customHeight="1">
      <c r="A110" s="94"/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18" customHeight="1">
      <c r="A111" s="94"/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18" customHeight="1">
      <c r="A112" s="94"/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18" customHeight="1">
      <c r="A113" s="94"/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18" customHeight="1">
      <c r="A114" s="94"/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18" customHeight="1">
      <c r="A115" s="94"/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18" customHeight="1">
      <c r="A116" s="94"/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18" customHeight="1">
      <c r="A117" s="94"/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18" customHeight="1">
      <c r="A118" s="94"/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18" customHeight="1">
      <c r="A119" s="94"/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18" customHeight="1">
      <c r="A120" s="94"/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18" customHeight="1">
      <c r="A121" s="94"/>
      <c r="B121" s="99"/>
      <c r="C121" s="100"/>
      <c r="D121" s="100"/>
      <c r="E121" s="100"/>
      <c r="F121" s="100"/>
      <c r="G121" s="100"/>
      <c r="H121" s="100"/>
      <c r="I121" s="100"/>
      <c r="J121" s="100"/>
      <c r="K121" s="100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18" customHeight="1">
      <c r="A122" s="94"/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18" customHeight="1">
      <c r="A123" s="94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18" customHeight="1">
      <c r="A124" s="94"/>
      <c r="B124" s="99"/>
      <c r="C124" s="100"/>
      <c r="D124" s="100"/>
      <c r="E124" s="100"/>
      <c r="F124" s="100"/>
      <c r="G124" s="100"/>
      <c r="H124" s="100"/>
      <c r="I124" s="100"/>
      <c r="J124" s="100"/>
      <c r="K124" s="100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18" customHeight="1">
      <c r="A125" s="94"/>
      <c r="B125" s="99"/>
      <c r="C125" s="100"/>
      <c r="D125" s="100"/>
      <c r="E125" s="100"/>
      <c r="F125" s="100"/>
      <c r="G125" s="100"/>
      <c r="H125" s="100"/>
      <c r="I125" s="100"/>
      <c r="J125" s="100"/>
      <c r="K125" s="100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18" customHeight="1">
      <c r="A126" s="94"/>
      <c r="B126" s="99"/>
      <c r="C126" s="100"/>
      <c r="D126" s="100"/>
      <c r="E126" s="100"/>
      <c r="F126" s="100"/>
      <c r="G126" s="100"/>
      <c r="H126" s="100"/>
      <c r="I126" s="100"/>
      <c r="J126" s="100"/>
      <c r="K126" s="100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18" customHeight="1">
      <c r="A127" s="94"/>
      <c r="B127" s="99"/>
      <c r="C127" s="100"/>
      <c r="D127" s="100"/>
      <c r="E127" s="100"/>
      <c r="F127" s="100"/>
      <c r="G127" s="100"/>
      <c r="H127" s="100"/>
      <c r="I127" s="100"/>
      <c r="J127" s="100"/>
      <c r="K127" s="100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18" customHeight="1">
      <c r="A128" s="94"/>
      <c r="B128" s="99"/>
      <c r="C128" s="100"/>
      <c r="D128" s="100"/>
      <c r="E128" s="100"/>
      <c r="F128" s="100"/>
      <c r="G128" s="100"/>
      <c r="H128" s="100"/>
      <c r="I128" s="100"/>
      <c r="J128" s="100"/>
      <c r="K128" s="100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18" customHeight="1">
      <c r="A129" s="94"/>
      <c r="B129" s="99"/>
      <c r="C129" s="100"/>
      <c r="D129" s="100"/>
      <c r="E129" s="100"/>
      <c r="F129" s="100"/>
      <c r="G129" s="100"/>
      <c r="H129" s="100"/>
      <c r="I129" s="100"/>
      <c r="J129" s="100"/>
      <c r="K129" s="100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18" customHeight="1">
      <c r="A130" s="94"/>
      <c r="B130" s="99"/>
      <c r="C130" s="100"/>
      <c r="D130" s="100"/>
      <c r="E130" s="100"/>
      <c r="F130" s="100"/>
      <c r="G130" s="100"/>
      <c r="H130" s="100"/>
      <c r="I130" s="100"/>
      <c r="J130" s="100"/>
      <c r="K130" s="100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18" customHeight="1">
      <c r="A131" s="94"/>
      <c r="B131" s="99"/>
      <c r="C131" s="100"/>
      <c r="D131" s="100"/>
      <c r="E131" s="100"/>
      <c r="F131" s="100"/>
      <c r="G131" s="100"/>
      <c r="H131" s="100"/>
      <c r="I131" s="100"/>
      <c r="J131" s="100"/>
      <c r="K131" s="100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18" customHeight="1">
      <c r="A132" s="94"/>
      <c r="B132" s="99"/>
      <c r="C132" s="100"/>
      <c r="D132" s="100"/>
      <c r="E132" s="100"/>
      <c r="F132" s="100"/>
      <c r="G132" s="100"/>
      <c r="H132" s="100"/>
      <c r="I132" s="100"/>
      <c r="J132" s="100"/>
      <c r="K132" s="100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18" customHeight="1">
      <c r="A133" s="94"/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18" customHeight="1">
      <c r="A134" s="94"/>
      <c r="B134" s="99"/>
      <c r="C134" s="100"/>
      <c r="D134" s="100"/>
      <c r="E134" s="100"/>
      <c r="F134" s="100"/>
      <c r="G134" s="100"/>
      <c r="H134" s="100"/>
      <c r="I134" s="100"/>
      <c r="J134" s="100"/>
      <c r="K134" s="100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18" customHeight="1">
      <c r="A135" s="94"/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18" customHeight="1">
      <c r="A136" s="94"/>
      <c r="B136" s="99"/>
      <c r="C136" s="100"/>
      <c r="D136" s="100"/>
      <c r="E136" s="100"/>
      <c r="F136" s="100"/>
      <c r="G136" s="100"/>
      <c r="H136" s="100"/>
      <c r="I136" s="100"/>
      <c r="J136" s="100"/>
      <c r="K136" s="100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18" customHeight="1">
      <c r="A137" s="94"/>
      <c r="B137" s="99"/>
      <c r="C137" s="100"/>
      <c r="D137" s="100"/>
      <c r="E137" s="100"/>
      <c r="F137" s="100"/>
      <c r="G137" s="100"/>
      <c r="H137" s="100"/>
      <c r="I137" s="100"/>
      <c r="J137" s="100"/>
      <c r="K137" s="100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18" customHeight="1">
      <c r="A138" s="94"/>
      <c r="B138" s="99"/>
      <c r="C138" s="100"/>
      <c r="D138" s="100"/>
      <c r="E138" s="100"/>
      <c r="F138" s="100"/>
      <c r="G138" s="100"/>
      <c r="H138" s="100"/>
      <c r="I138" s="100"/>
      <c r="J138" s="100"/>
      <c r="K138" s="100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18" customHeight="1">
      <c r="A139" s="94"/>
      <c r="B139" s="99"/>
      <c r="C139" s="100"/>
      <c r="D139" s="100"/>
      <c r="E139" s="100"/>
      <c r="F139" s="100"/>
      <c r="G139" s="100"/>
      <c r="H139" s="100"/>
      <c r="I139" s="100"/>
      <c r="J139" s="100"/>
      <c r="K139" s="100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18" customHeight="1">
      <c r="A140" s="94"/>
      <c r="B140" s="99"/>
      <c r="C140" s="100"/>
      <c r="D140" s="100"/>
      <c r="E140" s="100"/>
      <c r="F140" s="100"/>
      <c r="G140" s="100"/>
      <c r="H140" s="100"/>
      <c r="I140" s="100"/>
      <c r="J140" s="100"/>
      <c r="K140" s="100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18" customHeight="1">
      <c r="A141" s="94"/>
      <c r="B141" s="99"/>
      <c r="C141" s="100"/>
      <c r="D141" s="100"/>
      <c r="E141" s="100"/>
      <c r="F141" s="100"/>
      <c r="G141" s="100"/>
      <c r="H141" s="100"/>
      <c r="I141" s="100"/>
      <c r="J141" s="100"/>
      <c r="K141" s="100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18" customHeight="1">
      <c r="A142" s="94"/>
      <c r="B142" s="99"/>
      <c r="C142" s="100"/>
      <c r="D142" s="100"/>
      <c r="E142" s="100"/>
      <c r="F142" s="100"/>
      <c r="G142" s="100"/>
      <c r="H142" s="100"/>
      <c r="I142" s="100"/>
      <c r="J142" s="100"/>
      <c r="K142" s="100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18" customHeight="1">
      <c r="A143" s="94"/>
      <c r="B143" s="99"/>
      <c r="C143" s="100"/>
      <c r="D143" s="100"/>
      <c r="E143" s="100"/>
      <c r="F143" s="100"/>
      <c r="G143" s="100"/>
      <c r="H143" s="100"/>
      <c r="I143" s="100"/>
      <c r="J143" s="100"/>
      <c r="K143" s="100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18" customHeight="1">
      <c r="A144" s="94"/>
      <c r="B144" s="99"/>
      <c r="C144" s="100"/>
      <c r="D144" s="100"/>
      <c r="E144" s="100"/>
      <c r="F144" s="100"/>
      <c r="G144" s="100"/>
      <c r="H144" s="100"/>
      <c r="I144" s="100"/>
      <c r="J144" s="100"/>
      <c r="K144" s="100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18" customHeight="1">
      <c r="A145" s="94"/>
      <c r="B145" s="99"/>
      <c r="C145" s="100"/>
      <c r="D145" s="100"/>
      <c r="E145" s="100"/>
      <c r="F145" s="100"/>
      <c r="G145" s="100"/>
      <c r="H145" s="100"/>
      <c r="I145" s="100"/>
      <c r="J145" s="100"/>
      <c r="K145" s="100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18" customHeight="1">
      <c r="A146" s="94"/>
      <c r="B146" s="99"/>
      <c r="C146" s="100"/>
      <c r="D146" s="100"/>
      <c r="E146" s="100"/>
      <c r="F146" s="100"/>
      <c r="G146" s="100"/>
      <c r="H146" s="100"/>
      <c r="I146" s="100"/>
      <c r="J146" s="100"/>
      <c r="K146" s="100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18" customHeight="1">
      <c r="A147" s="94"/>
      <c r="B147" s="99"/>
      <c r="C147" s="100"/>
      <c r="D147" s="100"/>
      <c r="E147" s="100"/>
      <c r="F147" s="100"/>
      <c r="G147" s="100"/>
      <c r="H147" s="100"/>
      <c r="I147" s="100"/>
      <c r="J147" s="100"/>
      <c r="K147" s="100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18" customHeight="1">
      <c r="A148" s="94"/>
      <c r="B148" s="99"/>
      <c r="C148" s="100"/>
      <c r="D148" s="100"/>
      <c r="E148" s="100"/>
      <c r="F148" s="100"/>
      <c r="G148" s="100"/>
      <c r="H148" s="100"/>
      <c r="I148" s="100"/>
      <c r="J148" s="100"/>
      <c r="K148" s="100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18" customHeight="1">
      <c r="A149" s="94"/>
      <c r="B149" s="99"/>
      <c r="C149" s="100"/>
      <c r="D149" s="100"/>
      <c r="E149" s="100"/>
      <c r="F149" s="100"/>
      <c r="G149" s="100"/>
      <c r="H149" s="100"/>
      <c r="I149" s="100"/>
      <c r="J149" s="100"/>
      <c r="K149" s="100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18" customHeight="1">
      <c r="A150" s="94"/>
      <c r="B150" s="99"/>
      <c r="C150" s="100"/>
      <c r="D150" s="100"/>
      <c r="E150" s="100"/>
      <c r="F150" s="100"/>
      <c r="G150" s="100"/>
      <c r="H150" s="100"/>
      <c r="I150" s="100"/>
      <c r="J150" s="100"/>
      <c r="K150" s="100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18" customHeight="1">
      <c r="A151" s="94"/>
      <c r="B151" s="99"/>
      <c r="C151" s="100"/>
      <c r="D151" s="100"/>
      <c r="E151" s="100"/>
      <c r="F151" s="100"/>
      <c r="G151" s="100"/>
      <c r="H151" s="100"/>
      <c r="I151" s="100"/>
      <c r="J151" s="100"/>
      <c r="K151" s="100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18" customHeight="1">
      <c r="A152" s="94"/>
      <c r="B152" s="99"/>
      <c r="C152" s="100"/>
      <c r="D152" s="100"/>
      <c r="E152" s="100"/>
      <c r="F152" s="100"/>
      <c r="G152" s="100"/>
      <c r="H152" s="100"/>
      <c r="I152" s="100"/>
      <c r="J152" s="100"/>
      <c r="K152" s="100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18" customHeight="1">
      <c r="A153" s="94"/>
      <c r="B153" s="99"/>
      <c r="C153" s="100"/>
      <c r="D153" s="100"/>
      <c r="E153" s="100"/>
      <c r="F153" s="100"/>
      <c r="G153" s="100"/>
      <c r="H153" s="100"/>
      <c r="I153" s="100"/>
      <c r="J153" s="100"/>
      <c r="K153" s="100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18" customHeight="1">
      <c r="A154" s="94"/>
      <c r="B154" s="99"/>
      <c r="C154" s="100"/>
      <c r="D154" s="100"/>
      <c r="E154" s="100"/>
      <c r="F154" s="100"/>
      <c r="G154" s="100"/>
      <c r="H154" s="100"/>
      <c r="I154" s="100"/>
      <c r="J154" s="100"/>
      <c r="K154" s="100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18" customHeight="1">
      <c r="A155" s="94"/>
      <c r="B155" s="99"/>
      <c r="C155" s="100"/>
      <c r="D155" s="100"/>
      <c r="E155" s="100"/>
      <c r="F155" s="100"/>
      <c r="G155" s="100"/>
      <c r="H155" s="100"/>
      <c r="I155" s="100"/>
      <c r="J155" s="100"/>
      <c r="K155" s="100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18" customHeight="1">
      <c r="A156" s="94"/>
      <c r="B156" s="99"/>
      <c r="C156" s="100"/>
      <c r="D156" s="100"/>
      <c r="E156" s="100"/>
      <c r="F156" s="100"/>
      <c r="G156" s="100"/>
      <c r="H156" s="100"/>
      <c r="I156" s="100"/>
      <c r="J156" s="100"/>
      <c r="K156" s="100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18" customHeight="1">
      <c r="A157" s="94"/>
      <c r="B157" s="99"/>
      <c r="C157" s="100"/>
      <c r="D157" s="100"/>
      <c r="E157" s="100"/>
      <c r="F157" s="100"/>
      <c r="G157" s="100"/>
      <c r="H157" s="100"/>
      <c r="I157" s="100"/>
      <c r="J157" s="100"/>
      <c r="K157" s="100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18" customHeight="1">
      <c r="A158" s="94"/>
      <c r="B158" s="99"/>
      <c r="C158" s="100"/>
      <c r="D158" s="100"/>
      <c r="E158" s="100"/>
      <c r="F158" s="100"/>
      <c r="G158" s="100"/>
      <c r="H158" s="100"/>
      <c r="I158" s="100"/>
      <c r="J158" s="100"/>
      <c r="K158" s="100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18" customHeight="1">
      <c r="A159" s="94"/>
      <c r="B159" s="99"/>
      <c r="C159" s="100"/>
      <c r="D159" s="100"/>
      <c r="E159" s="100"/>
      <c r="F159" s="100"/>
      <c r="G159" s="100"/>
      <c r="H159" s="100"/>
      <c r="I159" s="100"/>
      <c r="J159" s="100"/>
      <c r="K159" s="100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18" customHeight="1">
      <c r="A160" s="94"/>
      <c r="B160" s="99"/>
      <c r="C160" s="100"/>
      <c r="D160" s="100"/>
      <c r="E160" s="100"/>
      <c r="F160" s="100"/>
      <c r="G160" s="100"/>
      <c r="H160" s="100"/>
      <c r="I160" s="100"/>
      <c r="J160" s="100"/>
      <c r="K160" s="100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18" customHeight="1">
      <c r="A161" s="94"/>
      <c r="B161" s="99"/>
      <c r="C161" s="100"/>
      <c r="D161" s="100"/>
      <c r="E161" s="100"/>
      <c r="F161" s="100"/>
      <c r="G161" s="100"/>
      <c r="H161" s="100"/>
      <c r="I161" s="100"/>
      <c r="J161" s="100"/>
      <c r="K161" s="100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18" customHeight="1">
      <c r="A162" s="94"/>
      <c r="B162" s="99"/>
      <c r="C162" s="100"/>
      <c r="D162" s="100"/>
      <c r="E162" s="100"/>
      <c r="F162" s="100"/>
      <c r="G162" s="100"/>
      <c r="H162" s="100"/>
      <c r="I162" s="100"/>
      <c r="J162" s="100"/>
      <c r="K162" s="100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18" customHeight="1">
      <c r="A163" s="94"/>
      <c r="B163" s="99"/>
      <c r="C163" s="100"/>
      <c r="D163" s="100"/>
      <c r="E163" s="100"/>
      <c r="F163" s="100"/>
      <c r="G163" s="100"/>
      <c r="H163" s="100"/>
      <c r="I163" s="100"/>
      <c r="J163" s="100"/>
      <c r="K163" s="100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18" customHeight="1">
      <c r="A164" s="94"/>
      <c r="B164" s="99"/>
      <c r="C164" s="100"/>
      <c r="D164" s="100"/>
      <c r="E164" s="100"/>
      <c r="F164" s="100"/>
      <c r="G164" s="100"/>
      <c r="H164" s="100"/>
      <c r="I164" s="100"/>
      <c r="J164" s="100"/>
      <c r="K164" s="100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18" customHeight="1">
      <c r="A165" s="94"/>
      <c r="B165" s="99"/>
      <c r="C165" s="100"/>
      <c r="D165" s="100"/>
      <c r="E165" s="100"/>
      <c r="F165" s="100"/>
      <c r="G165" s="100"/>
      <c r="H165" s="100"/>
      <c r="I165" s="100"/>
      <c r="J165" s="100"/>
      <c r="K165" s="100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18" customHeight="1">
      <c r="A166" s="94"/>
      <c r="B166" s="99"/>
      <c r="C166" s="100"/>
      <c r="D166" s="100"/>
      <c r="E166" s="100"/>
      <c r="F166" s="100"/>
      <c r="G166" s="100"/>
      <c r="H166" s="100"/>
      <c r="I166" s="100"/>
      <c r="J166" s="100"/>
      <c r="K166" s="100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18" customHeight="1">
      <c r="A167" s="94"/>
      <c r="B167" s="99"/>
      <c r="C167" s="100"/>
      <c r="D167" s="100"/>
      <c r="E167" s="100"/>
      <c r="F167" s="100"/>
      <c r="G167" s="100"/>
      <c r="H167" s="100"/>
      <c r="I167" s="100"/>
      <c r="J167" s="100"/>
      <c r="K167" s="100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18" customHeight="1">
      <c r="A168" s="94"/>
      <c r="B168" s="99"/>
      <c r="C168" s="100"/>
      <c r="D168" s="100"/>
      <c r="E168" s="100"/>
      <c r="F168" s="100"/>
      <c r="G168" s="100"/>
      <c r="H168" s="100"/>
      <c r="I168" s="100"/>
      <c r="J168" s="100"/>
      <c r="K168" s="100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18" customHeight="1">
      <c r="A169" s="94"/>
      <c r="B169" s="99"/>
      <c r="C169" s="100"/>
      <c r="D169" s="100"/>
      <c r="E169" s="100"/>
      <c r="F169" s="100"/>
      <c r="G169" s="100"/>
      <c r="H169" s="100"/>
      <c r="I169" s="100"/>
      <c r="J169" s="100"/>
      <c r="K169" s="100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18" customHeight="1">
      <c r="A170" s="94"/>
      <c r="B170" s="99"/>
      <c r="C170" s="100"/>
      <c r="D170" s="100"/>
      <c r="E170" s="100"/>
      <c r="F170" s="100"/>
      <c r="G170" s="100"/>
      <c r="H170" s="100"/>
      <c r="I170" s="100"/>
      <c r="J170" s="100"/>
      <c r="K170" s="100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18" customHeight="1">
      <c r="A171" s="94"/>
      <c r="B171" s="99"/>
      <c r="C171" s="100"/>
      <c r="D171" s="100"/>
      <c r="E171" s="100"/>
      <c r="F171" s="100"/>
      <c r="G171" s="100"/>
      <c r="H171" s="100"/>
      <c r="I171" s="100"/>
      <c r="J171" s="100"/>
      <c r="K171" s="100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18" customHeight="1">
      <c r="A172" s="94"/>
      <c r="B172" s="99"/>
      <c r="C172" s="100"/>
      <c r="D172" s="100"/>
      <c r="E172" s="100"/>
      <c r="F172" s="100"/>
      <c r="G172" s="100"/>
      <c r="H172" s="100"/>
      <c r="I172" s="100"/>
      <c r="J172" s="100"/>
      <c r="K172" s="100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18" customHeight="1">
      <c r="A173" s="94"/>
      <c r="B173" s="99"/>
      <c r="C173" s="100"/>
      <c r="D173" s="100"/>
      <c r="E173" s="100"/>
      <c r="F173" s="100"/>
      <c r="G173" s="100"/>
      <c r="H173" s="100"/>
      <c r="I173" s="100"/>
      <c r="J173" s="100"/>
      <c r="K173" s="100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18" customHeight="1">
      <c r="A174" s="94"/>
      <c r="B174" s="99"/>
      <c r="C174" s="100"/>
      <c r="D174" s="100"/>
      <c r="E174" s="100"/>
      <c r="F174" s="100"/>
      <c r="G174" s="100"/>
      <c r="H174" s="100"/>
      <c r="I174" s="100"/>
      <c r="J174" s="100"/>
      <c r="K174" s="100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18" customHeight="1">
      <c r="A175" s="94"/>
      <c r="B175" s="99"/>
      <c r="C175" s="100"/>
      <c r="D175" s="100"/>
      <c r="E175" s="100"/>
      <c r="F175" s="100"/>
      <c r="G175" s="100"/>
      <c r="H175" s="100"/>
      <c r="I175" s="100"/>
      <c r="J175" s="100"/>
      <c r="K175" s="100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18" customHeight="1">
      <c r="A176" s="94"/>
      <c r="B176" s="99"/>
      <c r="C176" s="100"/>
      <c r="D176" s="100"/>
      <c r="E176" s="100"/>
      <c r="F176" s="100"/>
      <c r="G176" s="100"/>
      <c r="H176" s="100"/>
      <c r="I176" s="100"/>
      <c r="J176" s="100"/>
      <c r="K176" s="100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18" customHeight="1">
      <c r="A177" s="94"/>
      <c r="B177" s="99"/>
      <c r="C177" s="100"/>
      <c r="D177" s="100"/>
      <c r="E177" s="100"/>
      <c r="F177" s="100"/>
      <c r="G177" s="100"/>
      <c r="H177" s="100"/>
      <c r="I177" s="100"/>
      <c r="J177" s="100"/>
      <c r="K177" s="100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18" customHeight="1">
      <c r="A178" s="94"/>
      <c r="B178" s="99"/>
      <c r="C178" s="100"/>
      <c r="D178" s="100"/>
      <c r="E178" s="100"/>
      <c r="F178" s="100"/>
      <c r="G178" s="100"/>
      <c r="H178" s="100"/>
      <c r="I178" s="100"/>
      <c r="J178" s="100"/>
      <c r="K178" s="100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18" customHeight="1">
      <c r="A179" s="94"/>
      <c r="B179" s="99"/>
      <c r="C179" s="100"/>
      <c r="D179" s="100"/>
      <c r="E179" s="100"/>
      <c r="F179" s="100"/>
      <c r="G179" s="100"/>
      <c r="H179" s="100"/>
      <c r="I179" s="100"/>
      <c r="J179" s="100"/>
      <c r="K179" s="100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18" customHeight="1">
      <c r="A180" s="94"/>
      <c r="B180" s="99"/>
      <c r="C180" s="100"/>
      <c r="D180" s="100"/>
      <c r="E180" s="100"/>
      <c r="F180" s="100"/>
      <c r="G180" s="100"/>
      <c r="H180" s="100"/>
      <c r="I180" s="100"/>
      <c r="J180" s="100"/>
      <c r="K180" s="100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18" customHeight="1">
      <c r="A181" s="94"/>
      <c r="B181" s="99"/>
      <c r="C181" s="100"/>
      <c r="D181" s="100"/>
      <c r="E181" s="100"/>
      <c r="F181" s="100"/>
      <c r="G181" s="100"/>
      <c r="H181" s="100"/>
      <c r="I181" s="100"/>
      <c r="J181" s="100"/>
      <c r="K181" s="100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18" customHeight="1">
      <c r="A182" s="94"/>
      <c r="B182" s="99"/>
      <c r="C182" s="100"/>
      <c r="D182" s="100"/>
      <c r="E182" s="100"/>
      <c r="F182" s="100"/>
      <c r="G182" s="100"/>
      <c r="H182" s="100"/>
      <c r="I182" s="100"/>
      <c r="J182" s="100"/>
      <c r="K182" s="100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18" customHeight="1">
      <c r="A183" s="94"/>
      <c r="B183" s="99"/>
      <c r="C183" s="100"/>
      <c r="D183" s="100"/>
      <c r="E183" s="100"/>
      <c r="F183" s="100"/>
      <c r="G183" s="100"/>
      <c r="H183" s="100"/>
      <c r="I183" s="100"/>
      <c r="J183" s="100"/>
      <c r="K183" s="100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18" customHeight="1">
      <c r="A184" s="94"/>
      <c r="B184" s="99"/>
      <c r="C184" s="100"/>
      <c r="D184" s="100"/>
      <c r="E184" s="100"/>
      <c r="F184" s="100"/>
      <c r="G184" s="100"/>
      <c r="H184" s="100"/>
      <c r="I184" s="100"/>
      <c r="J184" s="100"/>
      <c r="K184" s="100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18" customHeight="1">
      <c r="A185" s="94"/>
      <c r="B185" s="99"/>
      <c r="C185" s="100"/>
      <c r="D185" s="100"/>
      <c r="E185" s="100"/>
      <c r="F185" s="100"/>
      <c r="G185" s="100"/>
      <c r="H185" s="100"/>
      <c r="I185" s="100"/>
      <c r="J185" s="100"/>
      <c r="K185" s="100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18" customHeight="1">
      <c r="A186" s="94"/>
      <c r="B186" s="99"/>
      <c r="C186" s="100"/>
      <c r="D186" s="100"/>
      <c r="E186" s="100"/>
      <c r="F186" s="100"/>
      <c r="G186" s="100"/>
      <c r="H186" s="100"/>
      <c r="I186" s="100"/>
      <c r="J186" s="100"/>
      <c r="K186" s="100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18" customHeight="1">
      <c r="A187" s="94"/>
      <c r="B187" s="99"/>
      <c r="C187" s="100"/>
      <c r="D187" s="100"/>
      <c r="E187" s="100"/>
      <c r="F187" s="100"/>
      <c r="G187" s="100"/>
      <c r="H187" s="100"/>
      <c r="I187" s="100"/>
      <c r="J187" s="100"/>
      <c r="K187" s="100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18" customHeight="1">
      <c r="A188" s="94"/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18" customHeight="1">
      <c r="A189" s="94"/>
      <c r="B189" s="99"/>
      <c r="C189" s="100"/>
      <c r="D189" s="100"/>
      <c r="E189" s="100"/>
      <c r="F189" s="100"/>
      <c r="G189" s="100"/>
      <c r="H189" s="100"/>
      <c r="I189" s="100"/>
      <c r="J189" s="100"/>
      <c r="K189" s="100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18" customHeight="1">
      <c r="A190" s="94"/>
      <c r="B190" s="99"/>
      <c r="C190" s="100"/>
      <c r="D190" s="100"/>
      <c r="E190" s="100"/>
      <c r="F190" s="100"/>
      <c r="G190" s="100"/>
      <c r="H190" s="100"/>
      <c r="I190" s="100"/>
      <c r="J190" s="100"/>
      <c r="K190" s="100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18" customHeight="1">
      <c r="A191" s="94"/>
      <c r="B191" s="99"/>
      <c r="C191" s="100"/>
      <c r="D191" s="100"/>
      <c r="E191" s="100"/>
      <c r="F191" s="100"/>
      <c r="G191" s="100"/>
      <c r="H191" s="100"/>
      <c r="I191" s="100"/>
      <c r="J191" s="100"/>
      <c r="K191" s="100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18" customHeight="1">
      <c r="A192" s="94"/>
      <c r="B192" s="99"/>
      <c r="C192" s="100"/>
      <c r="D192" s="100"/>
      <c r="E192" s="100"/>
      <c r="F192" s="100"/>
      <c r="G192" s="100"/>
      <c r="H192" s="100"/>
      <c r="I192" s="100"/>
      <c r="J192" s="100"/>
      <c r="K192" s="100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18" customHeight="1">
      <c r="A193" s="94"/>
      <c r="B193" s="99"/>
      <c r="C193" s="100"/>
      <c r="D193" s="100"/>
      <c r="E193" s="100"/>
      <c r="F193" s="100"/>
      <c r="G193" s="100"/>
      <c r="H193" s="100"/>
      <c r="I193" s="100"/>
      <c r="J193" s="100"/>
      <c r="K193" s="100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18" customHeight="1">
      <c r="A194" s="94"/>
      <c r="B194" s="99"/>
      <c r="C194" s="100"/>
      <c r="D194" s="100"/>
      <c r="E194" s="100"/>
      <c r="F194" s="100"/>
      <c r="G194" s="100"/>
      <c r="H194" s="100"/>
      <c r="I194" s="100"/>
      <c r="J194" s="100"/>
      <c r="K194" s="100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18" customHeight="1">
      <c r="A195" s="94"/>
      <c r="B195" s="99"/>
      <c r="C195" s="100"/>
      <c r="D195" s="100"/>
      <c r="E195" s="100"/>
      <c r="F195" s="100"/>
      <c r="G195" s="100"/>
      <c r="H195" s="100"/>
      <c r="I195" s="100"/>
      <c r="J195" s="100"/>
      <c r="K195" s="100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18" customHeight="1">
      <c r="A196" s="94"/>
      <c r="B196" s="99"/>
      <c r="C196" s="100"/>
      <c r="D196" s="100"/>
      <c r="E196" s="100"/>
      <c r="F196" s="100"/>
      <c r="G196" s="100"/>
      <c r="H196" s="100"/>
      <c r="I196" s="100"/>
      <c r="J196" s="100"/>
      <c r="K196" s="100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18" customHeight="1">
      <c r="A197" s="94"/>
      <c r="B197" s="99"/>
      <c r="C197" s="100"/>
      <c r="D197" s="100"/>
      <c r="E197" s="100"/>
      <c r="F197" s="100"/>
      <c r="G197" s="100"/>
      <c r="H197" s="100"/>
      <c r="I197" s="100"/>
      <c r="J197" s="100"/>
      <c r="K197" s="100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18" customHeight="1">
      <c r="A198" s="94"/>
      <c r="B198" s="99"/>
      <c r="C198" s="100"/>
      <c r="D198" s="100"/>
      <c r="E198" s="100"/>
      <c r="F198" s="100"/>
      <c r="G198" s="100"/>
      <c r="H198" s="100"/>
      <c r="I198" s="100"/>
      <c r="J198" s="100"/>
      <c r="K198" s="100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18" customHeight="1">
      <c r="A199" s="94"/>
      <c r="B199" s="99"/>
      <c r="C199" s="100"/>
      <c r="D199" s="100"/>
      <c r="E199" s="100"/>
      <c r="F199" s="100"/>
      <c r="G199" s="100"/>
      <c r="H199" s="100"/>
      <c r="I199" s="100"/>
      <c r="J199" s="100"/>
      <c r="K199" s="100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18" customHeight="1">
      <c r="A200" s="94"/>
      <c r="B200" s="99"/>
      <c r="C200" s="100"/>
      <c r="D200" s="100"/>
      <c r="E200" s="100"/>
      <c r="F200" s="100"/>
      <c r="G200" s="100"/>
      <c r="H200" s="100"/>
      <c r="I200" s="100"/>
      <c r="J200" s="100"/>
      <c r="K200" s="100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18" customHeight="1">
      <c r="A201" s="94"/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18" customHeight="1">
      <c r="A202" s="94"/>
      <c r="B202" s="99"/>
      <c r="C202" s="100"/>
      <c r="D202" s="100"/>
      <c r="E202" s="100"/>
      <c r="F202" s="100"/>
      <c r="G202" s="100"/>
      <c r="H202" s="100"/>
      <c r="I202" s="100"/>
      <c r="J202" s="100"/>
      <c r="K202" s="100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18" customHeight="1">
      <c r="A203" s="94"/>
      <c r="B203" s="99"/>
      <c r="C203" s="100"/>
      <c r="D203" s="100"/>
      <c r="E203" s="100"/>
      <c r="F203" s="100"/>
      <c r="G203" s="100"/>
      <c r="H203" s="100"/>
      <c r="I203" s="100"/>
      <c r="J203" s="100"/>
      <c r="K203" s="100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18" customHeight="1">
      <c r="A204" s="94"/>
      <c r="B204" s="99"/>
      <c r="C204" s="100"/>
      <c r="D204" s="100"/>
      <c r="E204" s="100"/>
      <c r="F204" s="100"/>
      <c r="G204" s="100"/>
      <c r="H204" s="100"/>
      <c r="I204" s="100"/>
      <c r="J204" s="100"/>
      <c r="K204" s="100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18" customHeight="1">
      <c r="A205" s="94"/>
      <c r="B205" s="99"/>
      <c r="C205" s="100"/>
      <c r="D205" s="100"/>
      <c r="E205" s="100"/>
      <c r="F205" s="100"/>
      <c r="G205" s="100"/>
      <c r="H205" s="100"/>
      <c r="I205" s="100"/>
      <c r="J205" s="100"/>
      <c r="K205" s="100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18" customHeight="1">
      <c r="A206" s="94"/>
      <c r="B206" s="99"/>
      <c r="C206" s="100"/>
      <c r="D206" s="100"/>
      <c r="E206" s="100"/>
      <c r="F206" s="100"/>
      <c r="G206" s="100"/>
      <c r="H206" s="100"/>
      <c r="I206" s="100"/>
      <c r="J206" s="100"/>
      <c r="K206" s="100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18" customHeight="1">
      <c r="A207" s="94"/>
      <c r="B207" s="99"/>
      <c r="C207" s="100"/>
      <c r="D207" s="100"/>
      <c r="E207" s="100"/>
      <c r="F207" s="100"/>
      <c r="G207" s="100"/>
      <c r="H207" s="100"/>
      <c r="I207" s="100"/>
      <c r="J207" s="100"/>
      <c r="K207" s="100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18" customHeight="1">
      <c r="A208" s="94"/>
      <c r="B208" s="99"/>
      <c r="C208" s="100"/>
      <c r="D208" s="100"/>
      <c r="E208" s="100"/>
      <c r="F208" s="100"/>
      <c r="G208" s="100"/>
      <c r="H208" s="100"/>
      <c r="I208" s="100"/>
      <c r="J208" s="100"/>
      <c r="K208" s="100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18" customHeight="1">
      <c r="A209" s="94"/>
      <c r="B209" s="99"/>
      <c r="C209" s="100"/>
      <c r="D209" s="100"/>
      <c r="E209" s="100"/>
      <c r="F209" s="100"/>
      <c r="G209" s="100"/>
      <c r="H209" s="100"/>
      <c r="I209" s="100"/>
      <c r="J209" s="100"/>
      <c r="K209" s="100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18" customHeight="1">
      <c r="A210" s="94"/>
      <c r="B210" s="99"/>
      <c r="C210" s="100"/>
      <c r="D210" s="100"/>
      <c r="E210" s="100"/>
      <c r="F210" s="100"/>
      <c r="G210" s="100"/>
      <c r="H210" s="100"/>
      <c r="I210" s="100"/>
      <c r="J210" s="100"/>
      <c r="K210" s="100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18" customHeight="1">
      <c r="A211" s="94"/>
      <c r="B211" s="99"/>
      <c r="C211" s="100"/>
      <c r="D211" s="100"/>
      <c r="E211" s="100"/>
      <c r="F211" s="100"/>
      <c r="G211" s="100"/>
      <c r="H211" s="100"/>
      <c r="I211" s="100"/>
      <c r="J211" s="100"/>
      <c r="K211" s="100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18" customHeight="1">
      <c r="A212" s="94"/>
      <c r="B212" s="99"/>
      <c r="C212" s="100"/>
      <c r="D212" s="100"/>
      <c r="E212" s="100"/>
      <c r="F212" s="100"/>
      <c r="G212" s="100"/>
      <c r="H212" s="100"/>
      <c r="I212" s="100"/>
      <c r="J212" s="100"/>
      <c r="K212" s="100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18" customHeight="1">
      <c r="A213" s="94"/>
      <c r="B213" s="99"/>
      <c r="C213" s="100"/>
      <c r="D213" s="100"/>
      <c r="E213" s="100"/>
      <c r="F213" s="100"/>
      <c r="G213" s="100"/>
      <c r="H213" s="100"/>
      <c r="I213" s="100"/>
      <c r="J213" s="100"/>
      <c r="K213" s="100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18" customHeight="1">
      <c r="A214" s="94"/>
      <c r="B214" s="99"/>
      <c r="C214" s="100"/>
      <c r="D214" s="100"/>
      <c r="E214" s="100"/>
      <c r="F214" s="100"/>
      <c r="G214" s="100"/>
      <c r="H214" s="100"/>
      <c r="I214" s="100"/>
      <c r="J214" s="100"/>
      <c r="K214" s="100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18" customHeight="1">
      <c r="A215" s="94"/>
      <c r="B215" s="99"/>
      <c r="C215" s="100"/>
      <c r="D215" s="100"/>
      <c r="E215" s="100"/>
      <c r="F215" s="100"/>
      <c r="G215" s="100"/>
      <c r="H215" s="100"/>
      <c r="I215" s="100"/>
      <c r="J215" s="100"/>
      <c r="K215" s="100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18" customHeight="1">
      <c r="A216" s="94"/>
      <c r="B216" s="99"/>
      <c r="C216" s="100"/>
      <c r="D216" s="100"/>
      <c r="E216" s="100"/>
      <c r="F216" s="100"/>
      <c r="G216" s="100"/>
      <c r="H216" s="100"/>
      <c r="I216" s="100"/>
      <c r="J216" s="100"/>
      <c r="K216" s="100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18" customHeight="1">
      <c r="A217" s="94"/>
      <c r="B217" s="99"/>
      <c r="C217" s="100"/>
      <c r="D217" s="100"/>
      <c r="E217" s="100"/>
      <c r="F217" s="100"/>
      <c r="G217" s="100"/>
      <c r="H217" s="100"/>
      <c r="I217" s="100"/>
      <c r="J217" s="100"/>
      <c r="K217" s="100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18" customHeight="1">
      <c r="A218" s="94"/>
      <c r="B218" s="99"/>
      <c r="C218" s="100"/>
      <c r="D218" s="100"/>
      <c r="E218" s="100"/>
      <c r="F218" s="100"/>
      <c r="G218" s="100"/>
      <c r="H218" s="100"/>
      <c r="I218" s="100"/>
      <c r="J218" s="100"/>
      <c r="K218" s="100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18" customHeight="1">
      <c r="A219" s="94"/>
      <c r="B219" s="99"/>
      <c r="C219" s="100"/>
      <c r="D219" s="100"/>
      <c r="E219" s="100"/>
      <c r="F219" s="100"/>
      <c r="G219" s="100"/>
      <c r="H219" s="100"/>
      <c r="I219" s="100"/>
      <c r="J219" s="100"/>
      <c r="K219" s="100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18" customHeight="1">
      <c r="A220" s="94"/>
      <c r="B220" s="99"/>
      <c r="C220" s="100"/>
      <c r="D220" s="100"/>
      <c r="E220" s="100"/>
      <c r="F220" s="100"/>
      <c r="G220" s="100"/>
      <c r="H220" s="100"/>
      <c r="I220" s="100"/>
      <c r="J220" s="100"/>
      <c r="K220" s="100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B2"/>
    <mergeCell ref="C1:D1"/>
    <mergeCell ref="E1:H1"/>
    <mergeCell ref="I1:K1"/>
    <mergeCell ref="C2:H2"/>
    <mergeCell ref="I2:K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16.875" hidden="1" customWidth="1"/>
    <col min="2" max="2" width="6.5" customWidth="1"/>
    <col min="3" max="6" width="13.125" customWidth="1"/>
    <col min="7" max="7" width="42.5" customWidth="1"/>
    <col min="8" max="8" width="24" customWidth="1"/>
    <col min="9" max="9" width="44.875" customWidth="1"/>
    <col min="10" max="10" width="25.625" customWidth="1"/>
    <col min="11" max="11" width="29.25" customWidth="1"/>
    <col min="12" max="12" width="23.125" customWidth="1"/>
    <col min="13" max="13" width="19.75" customWidth="1"/>
    <col min="14" max="15" width="9.75" customWidth="1"/>
    <col min="16" max="17" width="13.625" customWidth="1"/>
    <col min="18" max="26" width="8" customWidth="1"/>
  </cols>
  <sheetData>
    <row r="1" spans="1:26" ht="55.5" customHeight="1">
      <c r="A1" s="94"/>
      <c r="B1" s="101"/>
      <c r="C1" s="3"/>
      <c r="D1" s="3"/>
      <c r="E1" s="94"/>
      <c r="F1" s="94"/>
      <c r="G1" s="94"/>
      <c r="H1" s="94"/>
      <c r="I1" s="94"/>
      <c r="J1" s="94"/>
      <c r="K1" s="94"/>
      <c r="L1" s="94"/>
      <c r="M1" s="94"/>
      <c r="N1" s="94"/>
      <c r="O1" s="195" t="s">
        <v>601</v>
      </c>
      <c r="P1" s="181"/>
      <c r="Q1" s="181"/>
      <c r="R1" s="94"/>
      <c r="S1" s="94"/>
      <c r="T1" s="94"/>
      <c r="U1" s="94"/>
      <c r="V1" s="94"/>
      <c r="W1" s="94"/>
      <c r="X1" s="94"/>
      <c r="Y1" s="94"/>
      <c r="Z1" s="94"/>
    </row>
    <row r="2" spans="1:26" ht="48" customHeight="1">
      <c r="A2" s="94"/>
      <c r="B2" s="196" t="s">
        <v>602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94"/>
      <c r="S2" s="94"/>
      <c r="T2" s="94"/>
      <c r="U2" s="94"/>
      <c r="V2" s="94"/>
      <c r="W2" s="94"/>
      <c r="X2" s="94"/>
      <c r="Y2" s="94"/>
      <c r="Z2" s="94"/>
    </row>
    <row r="3" spans="1:26" ht="14.25" customHeight="1">
      <c r="A3" s="102"/>
      <c r="B3" s="103" t="s">
        <v>3</v>
      </c>
      <c r="C3" s="198" t="s">
        <v>603</v>
      </c>
      <c r="D3" s="199"/>
      <c r="E3" s="199"/>
      <c r="F3" s="178"/>
      <c r="G3" s="103" t="s">
        <v>604</v>
      </c>
      <c r="H3" s="103" t="s">
        <v>605</v>
      </c>
      <c r="I3" s="103" t="s">
        <v>606</v>
      </c>
      <c r="J3" s="103" t="s">
        <v>607</v>
      </c>
      <c r="K3" s="103" t="s">
        <v>608</v>
      </c>
      <c r="L3" s="103" t="s">
        <v>609</v>
      </c>
      <c r="M3" s="103" t="s">
        <v>610</v>
      </c>
      <c r="N3" s="200" t="s">
        <v>611</v>
      </c>
      <c r="O3" s="178"/>
      <c r="P3" s="198" t="s">
        <v>612</v>
      </c>
      <c r="Q3" s="178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14.25" customHeight="1">
      <c r="A4" s="102"/>
      <c r="B4" s="103"/>
      <c r="C4" s="103" t="s">
        <v>613</v>
      </c>
      <c r="D4" s="103" t="s">
        <v>614</v>
      </c>
      <c r="E4" s="103" t="s">
        <v>615</v>
      </c>
      <c r="F4" s="103" t="s">
        <v>616</v>
      </c>
      <c r="G4" s="103"/>
      <c r="H4" s="103"/>
      <c r="I4" s="103"/>
      <c r="J4" s="103"/>
      <c r="K4" s="103"/>
      <c r="L4" s="103"/>
      <c r="M4" s="103"/>
      <c r="N4" s="103" t="s">
        <v>617</v>
      </c>
      <c r="O4" s="103" t="s">
        <v>618</v>
      </c>
      <c r="P4" s="105" t="s">
        <v>619</v>
      </c>
      <c r="Q4" s="105" t="s">
        <v>620</v>
      </c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05.75" customHeight="1">
      <c r="A5" s="106" t="str">
        <f t="array" ref="A5">IFERROR((C5+D5)+TIME(LEFT(LEFT(E5,4),2),RIGHT(LEFT(E5,4),2),ROW(#REF!)),"1000000")</f>
        <v>1000000</v>
      </c>
      <c r="B5" s="107">
        <v>1</v>
      </c>
      <c r="C5" s="108"/>
      <c r="D5" s="109"/>
      <c r="E5" s="108"/>
      <c r="F5" s="109"/>
      <c r="G5" s="107"/>
      <c r="H5" s="107"/>
      <c r="I5" s="107"/>
      <c r="J5" s="107"/>
      <c r="K5" s="107"/>
      <c r="L5" s="106"/>
      <c r="M5" s="107"/>
      <c r="N5" s="106"/>
      <c r="O5" s="106"/>
      <c r="P5" s="106"/>
      <c r="Q5" s="106"/>
      <c r="R5" s="94"/>
      <c r="S5" s="94"/>
      <c r="T5" s="94"/>
      <c r="U5" s="94"/>
      <c r="V5" s="94"/>
      <c r="W5" s="94"/>
      <c r="X5" s="94"/>
      <c r="Y5" s="94"/>
      <c r="Z5" s="94"/>
    </row>
    <row r="6" spans="1:26" ht="86.25" customHeight="1">
      <c r="A6" s="106" t="str">
        <f t="array" ref="A6">IFERROR((C6+D6)+TIME(LEFT(LEFT(E6,4),2),RIGHT(LEFT(E6,4),2),ROW(#REF!)),"1000000")</f>
        <v>1000000</v>
      </c>
      <c r="B6" s="107">
        <v>2</v>
      </c>
      <c r="C6" s="108"/>
      <c r="D6" s="109"/>
      <c r="E6" s="108"/>
      <c r="F6" s="109"/>
      <c r="G6" s="107"/>
      <c r="H6" s="107"/>
      <c r="I6" s="107"/>
      <c r="J6" s="107"/>
      <c r="K6" s="107"/>
      <c r="L6" s="106"/>
      <c r="M6" s="107"/>
      <c r="N6" s="106"/>
      <c r="O6" s="106"/>
      <c r="P6" s="106"/>
      <c r="Q6" s="106"/>
      <c r="R6" s="94"/>
      <c r="S6" s="94"/>
      <c r="T6" s="94"/>
      <c r="U6" s="94"/>
      <c r="V6" s="94"/>
      <c r="W6" s="94"/>
      <c r="X6" s="94"/>
      <c r="Y6" s="94"/>
      <c r="Z6" s="94"/>
    </row>
    <row r="7" spans="1:26" ht="86.25" customHeight="1">
      <c r="A7" s="106" t="str">
        <f t="array" ref="A7">IFERROR((C7+D7)+TIME(LEFT(LEFT(E7,4),2),RIGHT(LEFT(E7,4),2),ROW(#REF!)),"1000000")</f>
        <v>1000000</v>
      </c>
      <c r="B7" s="107">
        <v>3</v>
      </c>
      <c r="C7" s="108"/>
      <c r="D7" s="109"/>
      <c r="E7" s="108"/>
      <c r="F7" s="109"/>
      <c r="G7" s="107"/>
      <c r="H7" s="107"/>
      <c r="I7" s="107"/>
      <c r="J7" s="107"/>
      <c r="K7" s="107"/>
      <c r="L7" s="106"/>
      <c r="M7" s="107"/>
      <c r="N7" s="106"/>
      <c r="O7" s="106"/>
      <c r="P7" s="106"/>
      <c r="Q7" s="106"/>
      <c r="R7" s="94"/>
      <c r="S7" s="94"/>
      <c r="T7" s="94"/>
      <c r="U7" s="94"/>
      <c r="V7" s="94"/>
      <c r="W7" s="94"/>
      <c r="X7" s="94"/>
      <c r="Y7" s="94"/>
      <c r="Z7" s="94"/>
    </row>
    <row r="8" spans="1:26" ht="86.25" customHeight="1">
      <c r="A8" s="106" t="str">
        <f t="array" ref="A8">IFERROR((C8+D8)+TIME(LEFT(LEFT(E8,4),2),RIGHT(LEFT(E8,4),2),ROW(#REF!)),"1000000")</f>
        <v>1000000</v>
      </c>
      <c r="B8" s="107">
        <v>4</v>
      </c>
      <c r="C8" s="108"/>
      <c r="D8" s="109"/>
      <c r="E8" s="108"/>
      <c r="F8" s="109"/>
      <c r="G8" s="107"/>
      <c r="H8" s="107"/>
      <c r="I8" s="107"/>
      <c r="J8" s="107"/>
      <c r="K8" s="107"/>
      <c r="L8" s="106"/>
      <c r="M8" s="107"/>
      <c r="N8" s="106"/>
      <c r="O8" s="106"/>
      <c r="P8" s="106"/>
      <c r="Q8" s="106"/>
      <c r="R8" s="94"/>
      <c r="S8" s="94"/>
      <c r="T8" s="94"/>
      <c r="U8" s="94"/>
      <c r="V8" s="94"/>
      <c r="W8" s="94"/>
      <c r="X8" s="94"/>
      <c r="Y8" s="94"/>
      <c r="Z8" s="94"/>
    </row>
    <row r="9" spans="1:26" ht="86.25" customHeight="1">
      <c r="A9" s="106" t="str">
        <f t="array" ref="A9">IFERROR((C9+D9)+TIME(LEFT(LEFT(E9,4),2),RIGHT(LEFT(E9,4),2),ROW(#REF!)),"1000000")</f>
        <v>1000000</v>
      </c>
      <c r="B9" s="107">
        <v>5</v>
      </c>
      <c r="C9" s="108"/>
      <c r="D9" s="109"/>
      <c r="E9" s="108"/>
      <c r="F9" s="109"/>
      <c r="G9" s="107"/>
      <c r="H9" s="107"/>
      <c r="I9" s="107"/>
      <c r="J9" s="107"/>
      <c r="K9" s="107"/>
      <c r="L9" s="106"/>
      <c r="M9" s="107"/>
      <c r="N9" s="106"/>
      <c r="O9" s="106"/>
      <c r="P9" s="106"/>
      <c r="Q9" s="106"/>
      <c r="R9" s="94"/>
      <c r="S9" s="94"/>
      <c r="T9" s="94"/>
      <c r="U9" s="94"/>
      <c r="V9" s="94"/>
      <c r="W9" s="94"/>
      <c r="X9" s="94"/>
      <c r="Y9" s="94"/>
      <c r="Z9" s="94"/>
    </row>
    <row r="10" spans="1:26" ht="86.25" customHeight="1">
      <c r="A10" s="106" t="str">
        <f t="array" ref="A10">IFERROR((C10+D10)+TIME(LEFT(LEFT(E10,4),2),RIGHT(LEFT(E10,4),2),ROW(#REF!)),"1000000")</f>
        <v>1000000</v>
      </c>
      <c r="B10" s="107">
        <v>6</v>
      </c>
      <c r="C10" s="108"/>
      <c r="D10" s="109"/>
      <c r="E10" s="108"/>
      <c r="F10" s="109"/>
      <c r="G10" s="107"/>
      <c r="H10" s="107"/>
      <c r="I10" s="107"/>
      <c r="J10" s="107"/>
      <c r="K10" s="107"/>
      <c r="L10" s="106"/>
      <c r="M10" s="107"/>
      <c r="N10" s="106"/>
      <c r="O10" s="106"/>
      <c r="P10" s="106"/>
      <c r="Q10" s="106"/>
      <c r="R10" s="94"/>
      <c r="S10" s="94"/>
      <c r="T10" s="94"/>
      <c r="U10" s="94"/>
      <c r="V10" s="94"/>
      <c r="W10" s="94"/>
      <c r="X10" s="94"/>
      <c r="Y10" s="94"/>
      <c r="Z10" s="94"/>
    </row>
    <row r="11" spans="1:26" ht="86.25" customHeight="1">
      <c r="A11" s="106" t="str">
        <f t="array" ref="A11">IFERROR((C11+D11)+TIME(LEFT(LEFT(E11,4),2),RIGHT(LEFT(E11,4),2),ROW(#REF!)),"1000000")</f>
        <v>1000000</v>
      </c>
      <c r="B11" s="107">
        <v>7</v>
      </c>
      <c r="C11" s="108"/>
      <c r="D11" s="109"/>
      <c r="E11" s="108"/>
      <c r="F11" s="109"/>
      <c r="G11" s="107"/>
      <c r="H11" s="107"/>
      <c r="I11" s="107"/>
      <c r="J11" s="107"/>
      <c r="K11" s="107"/>
      <c r="L11" s="106"/>
      <c r="M11" s="107"/>
      <c r="N11" s="106"/>
      <c r="O11" s="106"/>
      <c r="P11" s="106"/>
      <c r="Q11" s="106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86.25" customHeight="1">
      <c r="A12" s="106" t="str">
        <f t="array" ref="A12">IFERROR((C12+D12)+TIME(LEFT(LEFT(E12,4),2),RIGHT(LEFT(E12,4),2),ROW(#REF!)),"1000000")</f>
        <v>1000000</v>
      </c>
      <c r="B12" s="107">
        <v>8</v>
      </c>
      <c r="C12" s="108"/>
      <c r="D12" s="109"/>
      <c r="E12" s="108"/>
      <c r="F12" s="109"/>
      <c r="G12" s="107"/>
      <c r="H12" s="107"/>
      <c r="I12" s="107"/>
      <c r="J12" s="107"/>
      <c r="K12" s="107"/>
      <c r="L12" s="106"/>
      <c r="M12" s="107"/>
      <c r="N12" s="106"/>
      <c r="O12" s="106"/>
      <c r="P12" s="106"/>
      <c r="Q12" s="106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86.25" customHeight="1">
      <c r="A13" s="106" t="str">
        <f t="array" ref="A13">IFERROR((C13+D13)+TIME(LEFT(LEFT(E13,4),2),RIGHT(LEFT(E13,4),2),ROW(#REF!)),"1000000")</f>
        <v>1000000</v>
      </c>
      <c r="B13" s="107">
        <v>9</v>
      </c>
      <c r="C13" s="108"/>
      <c r="D13" s="109"/>
      <c r="E13" s="108"/>
      <c r="F13" s="109"/>
      <c r="G13" s="107"/>
      <c r="H13" s="107"/>
      <c r="I13" s="107"/>
      <c r="J13" s="107"/>
      <c r="K13" s="107"/>
      <c r="L13" s="106"/>
      <c r="M13" s="107"/>
      <c r="N13" s="106"/>
      <c r="O13" s="106"/>
      <c r="P13" s="106"/>
      <c r="Q13" s="106"/>
      <c r="R13" s="94"/>
      <c r="S13" s="94"/>
      <c r="T13" s="94"/>
      <c r="U13" s="94"/>
      <c r="V13" s="94"/>
      <c r="W13" s="94"/>
      <c r="X13" s="94"/>
      <c r="Y13" s="94"/>
      <c r="Z13" s="94"/>
    </row>
    <row r="14" spans="1:26" ht="86.25" customHeight="1">
      <c r="A14" s="106" t="str">
        <f t="array" ref="A14">IFERROR((C14+D14)+TIME(LEFT(LEFT(E14,4),2),RIGHT(LEFT(E14,4),2),ROW(#REF!)),"1000000")</f>
        <v>1000000</v>
      </c>
      <c r="B14" s="107">
        <v>10</v>
      </c>
      <c r="C14" s="108"/>
      <c r="D14" s="109"/>
      <c r="E14" s="108"/>
      <c r="F14" s="109"/>
      <c r="G14" s="107"/>
      <c r="H14" s="107"/>
      <c r="I14" s="107"/>
      <c r="J14" s="107"/>
      <c r="K14" s="107"/>
      <c r="L14" s="106"/>
      <c r="M14" s="107"/>
      <c r="N14" s="106"/>
      <c r="O14" s="106"/>
      <c r="P14" s="106"/>
      <c r="Q14" s="106"/>
      <c r="R14" s="94"/>
      <c r="S14" s="94"/>
      <c r="T14" s="94"/>
      <c r="U14" s="94"/>
      <c r="V14" s="94"/>
      <c r="W14" s="94"/>
      <c r="X14" s="94"/>
      <c r="Y14" s="94"/>
      <c r="Z14" s="94"/>
    </row>
    <row r="15" spans="1:26" ht="86.25" customHeight="1">
      <c r="A15" s="106" t="str">
        <f t="array" ref="A15">IFERROR((C15+D15)+TIME(LEFT(LEFT(E15,4),2),RIGHT(LEFT(E15,4),2),ROW(#REF!)),"1000000")</f>
        <v>1000000</v>
      </c>
      <c r="B15" s="107">
        <v>11</v>
      </c>
      <c r="C15" s="108"/>
      <c r="D15" s="109"/>
      <c r="E15" s="108"/>
      <c r="F15" s="109"/>
      <c r="G15" s="107"/>
      <c r="H15" s="107"/>
      <c r="I15" s="107"/>
      <c r="J15" s="107"/>
      <c r="K15" s="107"/>
      <c r="L15" s="106"/>
      <c r="M15" s="107"/>
      <c r="N15" s="106"/>
      <c r="O15" s="106"/>
      <c r="P15" s="106"/>
      <c r="Q15" s="106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86.25" customHeight="1">
      <c r="A16" s="106" t="str">
        <f t="array" ref="A16">IFERROR((C16+D16)+TIME(LEFT(LEFT(E16,4),2),RIGHT(LEFT(E16,4),2),ROW(#REF!)),"1000000")</f>
        <v>1000000</v>
      </c>
      <c r="B16" s="107">
        <v>12</v>
      </c>
      <c r="C16" s="108"/>
      <c r="D16" s="109"/>
      <c r="E16" s="108"/>
      <c r="F16" s="109"/>
      <c r="G16" s="107"/>
      <c r="H16" s="107"/>
      <c r="I16" s="107"/>
      <c r="J16" s="107"/>
      <c r="K16" s="107"/>
      <c r="L16" s="106"/>
      <c r="M16" s="107"/>
      <c r="N16" s="106"/>
      <c r="O16" s="106"/>
      <c r="P16" s="106"/>
      <c r="Q16" s="106"/>
      <c r="R16" s="94"/>
      <c r="S16" s="94"/>
      <c r="T16" s="94"/>
      <c r="U16" s="94"/>
      <c r="V16" s="94"/>
      <c r="W16" s="94"/>
      <c r="X16" s="94"/>
      <c r="Y16" s="94"/>
      <c r="Z16" s="94"/>
    </row>
    <row r="17" spans="1:26" ht="86.25" customHeight="1">
      <c r="A17" s="106" t="str">
        <f t="array" ref="A17">IFERROR((C17+D17)+TIME(LEFT(LEFT(E17,4),2),RIGHT(LEFT(E17,4),2),ROW(A3)),"1000000")</f>
        <v>1000000</v>
      </c>
      <c r="B17" s="107">
        <v>13</v>
      </c>
      <c r="C17" s="108"/>
      <c r="D17" s="109"/>
      <c r="E17" s="108"/>
      <c r="F17" s="109"/>
      <c r="G17" s="107"/>
      <c r="H17" s="107"/>
      <c r="I17" s="107"/>
      <c r="J17" s="107"/>
      <c r="K17" s="107"/>
      <c r="L17" s="106"/>
      <c r="M17" s="107"/>
      <c r="N17" s="106"/>
      <c r="O17" s="106"/>
      <c r="P17" s="106"/>
      <c r="Q17" s="106"/>
      <c r="R17" s="94"/>
      <c r="S17" s="94"/>
      <c r="T17" s="94"/>
      <c r="U17" s="94"/>
      <c r="V17" s="94"/>
      <c r="W17" s="94"/>
      <c r="X17" s="94"/>
      <c r="Y17" s="94"/>
      <c r="Z17" s="94"/>
    </row>
    <row r="18" spans="1:26" ht="86.25" customHeight="1">
      <c r="A18" s="106" t="str">
        <f t="array" ref="A18">IFERROR((C18+D18)+TIME(LEFT(LEFT(E18,4),2),RIGHT(LEFT(E18,4),2),ROW(A4)),"1000000")</f>
        <v>1000000</v>
      </c>
      <c r="B18" s="107">
        <v>14</v>
      </c>
      <c r="C18" s="108"/>
      <c r="D18" s="109"/>
      <c r="E18" s="108"/>
      <c r="F18" s="109"/>
      <c r="G18" s="107"/>
      <c r="H18" s="107"/>
      <c r="I18" s="107"/>
      <c r="J18" s="107"/>
      <c r="K18" s="107"/>
      <c r="L18" s="106"/>
      <c r="M18" s="107"/>
      <c r="N18" s="106"/>
      <c r="O18" s="106"/>
      <c r="P18" s="106"/>
      <c r="Q18" s="106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86.25" customHeight="1">
      <c r="A19" s="106" t="str">
        <f t="array" ref="A19">IFERROR((C19+D19)+TIME(LEFT(LEFT(E19,4),2),RIGHT(LEFT(E19,4),2),ROW(A5)),"1000000")</f>
        <v>1000000</v>
      </c>
      <c r="B19" s="107">
        <v>15</v>
      </c>
      <c r="C19" s="108"/>
      <c r="D19" s="109"/>
      <c r="E19" s="108"/>
      <c r="F19" s="109"/>
      <c r="G19" s="107"/>
      <c r="H19" s="107"/>
      <c r="I19" s="107"/>
      <c r="J19" s="107"/>
      <c r="K19" s="107"/>
      <c r="L19" s="106"/>
      <c r="M19" s="107"/>
      <c r="N19" s="106"/>
      <c r="O19" s="106"/>
      <c r="P19" s="106"/>
      <c r="Q19" s="106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86.25" customHeight="1">
      <c r="A20" s="106" t="str">
        <f t="array" ref="A20">IFERROR((C20+D20)+TIME(LEFT(LEFT(E20,4),2),RIGHT(LEFT(E20,4),2),ROW(A6)),"1000000")</f>
        <v>1000000</v>
      </c>
      <c r="B20" s="107">
        <v>16</v>
      </c>
      <c r="C20" s="108"/>
      <c r="D20" s="109"/>
      <c r="E20" s="108"/>
      <c r="F20" s="109"/>
      <c r="G20" s="107"/>
      <c r="H20" s="107"/>
      <c r="I20" s="107"/>
      <c r="J20" s="107"/>
      <c r="K20" s="107"/>
      <c r="L20" s="106"/>
      <c r="M20" s="107"/>
      <c r="N20" s="106"/>
      <c r="O20" s="106"/>
      <c r="P20" s="106"/>
      <c r="Q20" s="106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86.25" customHeight="1">
      <c r="A21" s="106" t="str">
        <f t="array" ref="A21">IFERROR((C21+D21)+TIME(LEFT(LEFT(E21,4),2),RIGHT(LEFT(E21,4),2),ROW(A7)),"1000000")</f>
        <v>1000000</v>
      </c>
      <c r="B21" s="107">
        <v>17</v>
      </c>
      <c r="C21" s="108"/>
      <c r="D21" s="109"/>
      <c r="E21" s="108"/>
      <c r="F21" s="109"/>
      <c r="G21" s="107"/>
      <c r="H21" s="107"/>
      <c r="I21" s="107"/>
      <c r="J21" s="107"/>
      <c r="K21" s="107"/>
      <c r="L21" s="106"/>
      <c r="M21" s="107"/>
      <c r="N21" s="106"/>
      <c r="O21" s="106"/>
      <c r="P21" s="106"/>
      <c r="Q21" s="106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86.25" customHeight="1">
      <c r="A22" s="106" t="str">
        <f t="array" ref="A22">IFERROR((C22+D22)+TIME(LEFT(LEFT(E22,4),2),RIGHT(LEFT(E22,4),2),ROW(A8)),"1000000")</f>
        <v>1000000</v>
      </c>
      <c r="B22" s="107">
        <v>18</v>
      </c>
      <c r="C22" s="108"/>
      <c r="D22" s="109"/>
      <c r="E22" s="108"/>
      <c r="F22" s="109"/>
      <c r="G22" s="107"/>
      <c r="H22" s="107"/>
      <c r="I22" s="107"/>
      <c r="J22" s="107"/>
      <c r="K22" s="107"/>
      <c r="L22" s="106"/>
      <c r="M22" s="107"/>
      <c r="N22" s="106"/>
      <c r="O22" s="106"/>
      <c r="P22" s="106"/>
      <c r="Q22" s="106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86.25" customHeight="1">
      <c r="A23" s="106" t="str">
        <f t="array" ref="A23">IFERROR((C23+D23)+TIME(LEFT(LEFT(E23,4),2),RIGHT(LEFT(E23,4),2),ROW(A9)),"1000000")</f>
        <v>1000000</v>
      </c>
      <c r="B23" s="107">
        <v>19</v>
      </c>
      <c r="C23" s="108"/>
      <c r="D23" s="109"/>
      <c r="E23" s="108"/>
      <c r="F23" s="109"/>
      <c r="G23" s="107"/>
      <c r="H23" s="107"/>
      <c r="I23" s="107"/>
      <c r="J23" s="107"/>
      <c r="K23" s="107"/>
      <c r="L23" s="106"/>
      <c r="M23" s="107"/>
      <c r="N23" s="106"/>
      <c r="O23" s="106"/>
      <c r="P23" s="106"/>
      <c r="Q23" s="106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86.25" customHeight="1">
      <c r="A24" s="106" t="str">
        <f t="array" ref="A24">IFERROR((C24+D24)+TIME(LEFT(LEFT(E24,4),2),RIGHT(LEFT(E24,4),2),ROW(A10)),"1000000")</f>
        <v>1000000</v>
      </c>
      <c r="B24" s="107">
        <v>20</v>
      </c>
      <c r="C24" s="108"/>
      <c r="D24" s="109"/>
      <c r="E24" s="108"/>
      <c r="F24" s="109"/>
      <c r="G24" s="107"/>
      <c r="H24" s="107"/>
      <c r="I24" s="107"/>
      <c r="J24" s="107"/>
      <c r="K24" s="107"/>
      <c r="L24" s="106"/>
      <c r="M24" s="107"/>
      <c r="N24" s="106"/>
      <c r="O24" s="106"/>
      <c r="P24" s="106"/>
      <c r="Q24" s="106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86.25" customHeight="1">
      <c r="A25" s="106" t="str">
        <f t="array" ref="A25">IFERROR((C25+D25)+TIME(LEFT(LEFT(E25,4),2),RIGHT(LEFT(E25,4),2),ROW(A11)),"1000000")</f>
        <v>1000000</v>
      </c>
      <c r="B25" s="107">
        <v>21</v>
      </c>
      <c r="C25" s="108"/>
      <c r="D25" s="109"/>
      <c r="E25" s="108"/>
      <c r="F25" s="109"/>
      <c r="G25" s="107"/>
      <c r="H25" s="107"/>
      <c r="I25" s="107"/>
      <c r="J25" s="107"/>
      <c r="K25" s="107"/>
      <c r="L25" s="106"/>
      <c r="M25" s="107"/>
      <c r="N25" s="106"/>
      <c r="O25" s="106"/>
      <c r="P25" s="106"/>
      <c r="Q25" s="106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86.25" customHeight="1">
      <c r="A26" s="106" t="str">
        <f t="array" ref="A26">IFERROR((C26+D26)+TIME(LEFT(LEFT(E26,4),2),RIGHT(LEFT(E26,4),2),ROW(A12)),"1000000")</f>
        <v>1000000</v>
      </c>
      <c r="B26" s="107">
        <v>22</v>
      </c>
      <c r="C26" s="108"/>
      <c r="D26" s="109"/>
      <c r="E26" s="108"/>
      <c r="F26" s="109"/>
      <c r="G26" s="107"/>
      <c r="H26" s="107"/>
      <c r="I26" s="107"/>
      <c r="J26" s="107"/>
      <c r="K26" s="107"/>
      <c r="L26" s="106"/>
      <c r="M26" s="107"/>
      <c r="N26" s="106"/>
      <c r="O26" s="106"/>
      <c r="P26" s="106"/>
      <c r="Q26" s="106"/>
      <c r="R26" s="94"/>
      <c r="S26" s="94"/>
      <c r="T26" s="94"/>
      <c r="U26" s="94"/>
      <c r="V26" s="94"/>
      <c r="W26" s="94"/>
      <c r="X26" s="94"/>
      <c r="Y26" s="94"/>
      <c r="Z26" s="94"/>
    </row>
    <row r="27" spans="1:26" ht="86.25" customHeight="1">
      <c r="A27" s="106" t="str">
        <f t="array" ref="A27">IFERROR((C27+D27)+TIME(LEFT(LEFT(E27,4),2),RIGHT(LEFT(E27,4),2),ROW(A13)),"1000000")</f>
        <v>1000000</v>
      </c>
      <c r="B27" s="107">
        <v>23</v>
      </c>
      <c r="C27" s="108"/>
      <c r="D27" s="109"/>
      <c r="E27" s="108"/>
      <c r="F27" s="109"/>
      <c r="G27" s="107"/>
      <c r="H27" s="107"/>
      <c r="I27" s="107"/>
      <c r="J27" s="107"/>
      <c r="K27" s="107"/>
      <c r="L27" s="106"/>
      <c r="M27" s="107"/>
      <c r="N27" s="106"/>
      <c r="O27" s="106"/>
      <c r="P27" s="106"/>
      <c r="Q27" s="106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86.25" customHeight="1">
      <c r="A28" s="106" t="str">
        <f t="array" ref="A28">IFERROR((C28+D28)+TIME(LEFT(LEFT(E28,4),2),RIGHT(LEFT(E28,4),2),ROW(A14)),"1000000")</f>
        <v>1000000</v>
      </c>
      <c r="B28" s="107">
        <v>24</v>
      </c>
      <c r="C28" s="108"/>
      <c r="D28" s="109"/>
      <c r="E28" s="108"/>
      <c r="F28" s="109"/>
      <c r="G28" s="107"/>
      <c r="H28" s="107"/>
      <c r="I28" s="107"/>
      <c r="J28" s="107"/>
      <c r="K28" s="107"/>
      <c r="L28" s="106"/>
      <c r="M28" s="107"/>
      <c r="N28" s="106"/>
      <c r="O28" s="106"/>
      <c r="P28" s="106"/>
      <c r="Q28" s="106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86.25" customHeight="1">
      <c r="A29" s="106" t="str">
        <f t="array" ref="A29">IFERROR((C29+D29)+TIME(LEFT(LEFT(E29,4),2),RIGHT(LEFT(E29,4),2),ROW(A15)),"1000000")</f>
        <v>1000000</v>
      </c>
      <c r="B29" s="107">
        <v>25</v>
      </c>
      <c r="C29" s="108"/>
      <c r="D29" s="109"/>
      <c r="E29" s="108"/>
      <c r="F29" s="109"/>
      <c r="G29" s="107"/>
      <c r="H29" s="107"/>
      <c r="I29" s="107"/>
      <c r="J29" s="107"/>
      <c r="K29" s="107"/>
      <c r="L29" s="106"/>
      <c r="M29" s="107"/>
      <c r="N29" s="106"/>
      <c r="O29" s="106"/>
      <c r="P29" s="106"/>
      <c r="Q29" s="106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86.25" customHeight="1">
      <c r="A30" s="106" t="str">
        <f t="array" ref="A30">IFERROR((C30+D30)+TIME(LEFT(LEFT(E30,4),2),RIGHT(LEFT(E30,4),2),ROW(A16)),"1000000")</f>
        <v>1000000</v>
      </c>
      <c r="B30" s="107">
        <v>26</v>
      </c>
      <c r="C30" s="108"/>
      <c r="D30" s="109"/>
      <c r="E30" s="108"/>
      <c r="F30" s="109"/>
      <c r="G30" s="107"/>
      <c r="H30" s="107"/>
      <c r="I30" s="107"/>
      <c r="J30" s="107"/>
      <c r="K30" s="107"/>
      <c r="L30" s="106"/>
      <c r="M30" s="107"/>
      <c r="N30" s="106"/>
      <c r="O30" s="106"/>
      <c r="P30" s="106"/>
      <c r="Q30" s="106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86.25" customHeight="1">
      <c r="A31" s="106" t="str">
        <f t="array" ref="A31">IFERROR((C31+D31)+TIME(LEFT(LEFT(E31,4),2),RIGHT(LEFT(E31,4),2),ROW(A17)),"1000000")</f>
        <v>1000000</v>
      </c>
      <c r="B31" s="107">
        <v>27</v>
      </c>
      <c r="C31" s="108"/>
      <c r="D31" s="109"/>
      <c r="E31" s="108"/>
      <c r="F31" s="109"/>
      <c r="G31" s="107"/>
      <c r="H31" s="107"/>
      <c r="I31" s="107"/>
      <c r="J31" s="107"/>
      <c r="K31" s="107"/>
      <c r="L31" s="106"/>
      <c r="M31" s="107"/>
      <c r="N31" s="106"/>
      <c r="O31" s="106"/>
      <c r="P31" s="106"/>
      <c r="Q31" s="106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86.25" customHeight="1">
      <c r="A32" s="106" t="str">
        <f t="array" ref="A32">IFERROR((C32+D32)+TIME(LEFT(LEFT(E32,4),2),RIGHT(LEFT(E32,4),2),ROW(A18)),"1000000")</f>
        <v>1000000</v>
      </c>
      <c r="B32" s="107">
        <v>28</v>
      </c>
      <c r="C32" s="108"/>
      <c r="D32" s="109"/>
      <c r="E32" s="108"/>
      <c r="F32" s="109"/>
      <c r="G32" s="107"/>
      <c r="H32" s="107"/>
      <c r="I32" s="107"/>
      <c r="J32" s="107"/>
      <c r="K32" s="107"/>
      <c r="L32" s="106"/>
      <c r="M32" s="107"/>
      <c r="N32" s="106"/>
      <c r="O32" s="106"/>
      <c r="P32" s="106"/>
      <c r="Q32" s="106"/>
      <c r="R32" s="94"/>
      <c r="S32" s="94"/>
      <c r="T32" s="94"/>
      <c r="U32" s="94"/>
      <c r="V32" s="94"/>
      <c r="W32" s="94"/>
      <c r="X32" s="94"/>
      <c r="Y32" s="94"/>
      <c r="Z32" s="94"/>
    </row>
    <row r="33" spans="1:26" ht="86.25" customHeight="1">
      <c r="A33" s="106" t="str">
        <f t="array" ref="A33">IFERROR((C33+D33)+TIME(LEFT(LEFT(E33,4),2),RIGHT(LEFT(E33,4),2),ROW(A19)),"1000000")</f>
        <v>1000000</v>
      </c>
      <c r="B33" s="107">
        <v>29</v>
      </c>
      <c r="C33" s="108"/>
      <c r="D33" s="109"/>
      <c r="E33" s="108"/>
      <c r="F33" s="109"/>
      <c r="G33" s="107"/>
      <c r="H33" s="107"/>
      <c r="I33" s="107"/>
      <c r="J33" s="107"/>
      <c r="K33" s="107"/>
      <c r="L33" s="106"/>
      <c r="M33" s="107"/>
      <c r="N33" s="106"/>
      <c r="O33" s="106"/>
      <c r="P33" s="106"/>
      <c r="Q33" s="106"/>
      <c r="R33" s="94"/>
      <c r="S33" s="94"/>
      <c r="T33" s="94"/>
      <c r="U33" s="94"/>
      <c r="V33" s="94"/>
      <c r="W33" s="94"/>
      <c r="X33" s="94"/>
      <c r="Y33" s="94"/>
      <c r="Z33" s="94"/>
    </row>
    <row r="34" spans="1:26" ht="86.25" customHeight="1">
      <c r="A34" s="106" t="str">
        <f t="array" ref="A34">IFERROR((C34+D34)+TIME(LEFT(LEFT(E34,4),2),RIGHT(LEFT(E34,4),2),ROW(A20)),"1000000")</f>
        <v>1000000</v>
      </c>
      <c r="B34" s="107">
        <v>30</v>
      </c>
      <c r="C34" s="108"/>
      <c r="D34" s="109"/>
      <c r="E34" s="108"/>
      <c r="F34" s="109"/>
      <c r="G34" s="107"/>
      <c r="H34" s="107"/>
      <c r="I34" s="107"/>
      <c r="J34" s="107"/>
      <c r="K34" s="107"/>
      <c r="L34" s="106"/>
      <c r="M34" s="107"/>
      <c r="N34" s="106"/>
      <c r="O34" s="106"/>
      <c r="P34" s="106"/>
      <c r="Q34" s="106"/>
      <c r="R34" s="94"/>
      <c r="S34" s="94"/>
      <c r="T34" s="94"/>
      <c r="U34" s="94"/>
      <c r="V34" s="94"/>
      <c r="W34" s="94"/>
      <c r="X34" s="94"/>
      <c r="Y34" s="94"/>
      <c r="Z34" s="94"/>
    </row>
    <row r="35" spans="1:26" ht="86.25" customHeight="1">
      <c r="A35" s="106" t="str">
        <f t="array" ref="A35">IFERROR((C35+D35)+TIME(LEFT(LEFT(E35,4),2),RIGHT(LEFT(E35,4),2),ROW(A21)),"1000000")</f>
        <v>1000000</v>
      </c>
      <c r="B35" s="107">
        <v>31</v>
      </c>
      <c r="C35" s="108"/>
      <c r="D35" s="109"/>
      <c r="E35" s="108"/>
      <c r="F35" s="109"/>
      <c r="G35" s="107"/>
      <c r="H35" s="107"/>
      <c r="I35" s="107"/>
      <c r="J35" s="107"/>
      <c r="K35" s="107"/>
      <c r="L35" s="106"/>
      <c r="M35" s="107"/>
      <c r="N35" s="106"/>
      <c r="O35" s="106"/>
      <c r="P35" s="106"/>
      <c r="Q35" s="106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86.25" customHeight="1">
      <c r="A36" s="106" t="str">
        <f t="array" ref="A36">IFERROR((C36+D36)+TIME(LEFT(LEFT(E36,4),2),RIGHT(LEFT(E36,4),2),ROW(A22)),"1000000")</f>
        <v>1000000</v>
      </c>
      <c r="B36" s="107">
        <v>32</v>
      </c>
      <c r="C36" s="108"/>
      <c r="D36" s="109"/>
      <c r="E36" s="108"/>
      <c r="F36" s="109"/>
      <c r="G36" s="107"/>
      <c r="H36" s="107"/>
      <c r="I36" s="107"/>
      <c r="J36" s="107"/>
      <c r="K36" s="107"/>
      <c r="L36" s="106"/>
      <c r="M36" s="107"/>
      <c r="N36" s="106"/>
      <c r="O36" s="106"/>
      <c r="P36" s="106"/>
      <c r="Q36" s="106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86.25" customHeight="1">
      <c r="A37" s="106" t="str">
        <f t="array" ref="A37">IFERROR((C37+D37)+TIME(LEFT(LEFT(E37,4),2),RIGHT(LEFT(E37,4),2),ROW(A23)),"1000000")</f>
        <v>1000000</v>
      </c>
      <c r="B37" s="107">
        <v>33</v>
      </c>
      <c r="C37" s="108"/>
      <c r="D37" s="109"/>
      <c r="E37" s="108"/>
      <c r="F37" s="109"/>
      <c r="G37" s="107"/>
      <c r="H37" s="107"/>
      <c r="I37" s="107"/>
      <c r="J37" s="107"/>
      <c r="K37" s="107"/>
      <c r="L37" s="106"/>
      <c r="M37" s="107"/>
      <c r="N37" s="106"/>
      <c r="O37" s="106"/>
      <c r="P37" s="106"/>
      <c r="Q37" s="106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86.25" customHeight="1">
      <c r="A38" s="106" t="str">
        <f t="array" ref="A38">IFERROR((C38+D38)+TIME(LEFT(LEFT(E38,4),2),RIGHT(LEFT(E38,4),2),ROW(A24)),"1000000")</f>
        <v>1000000</v>
      </c>
      <c r="B38" s="107">
        <v>34</v>
      </c>
      <c r="C38" s="108"/>
      <c r="D38" s="109"/>
      <c r="E38" s="108"/>
      <c r="F38" s="109"/>
      <c r="G38" s="107"/>
      <c r="H38" s="107"/>
      <c r="I38" s="107"/>
      <c r="J38" s="107"/>
      <c r="K38" s="107"/>
      <c r="L38" s="106"/>
      <c r="M38" s="107"/>
      <c r="N38" s="106"/>
      <c r="O38" s="106"/>
      <c r="P38" s="106"/>
      <c r="Q38" s="106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86.25" customHeight="1">
      <c r="A39" s="106" t="str">
        <f t="array" ref="A39">IFERROR((C39+D39)+TIME(LEFT(LEFT(E39,4),2),RIGHT(LEFT(E39,4),2),ROW(A25)),"1000000")</f>
        <v>1000000</v>
      </c>
      <c r="B39" s="107">
        <v>35</v>
      </c>
      <c r="C39" s="108"/>
      <c r="D39" s="109"/>
      <c r="E39" s="108"/>
      <c r="F39" s="109"/>
      <c r="G39" s="107"/>
      <c r="H39" s="107"/>
      <c r="I39" s="107"/>
      <c r="J39" s="107"/>
      <c r="K39" s="107"/>
      <c r="L39" s="106"/>
      <c r="M39" s="107"/>
      <c r="N39" s="106"/>
      <c r="O39" s="106"/>
      <c r="P39" s="106"/>
      <c r="Q39" s="106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86.25" customHeight="1">
      <c r="A40" s="106" t="str">
        <f t="array" ref="A40">IFERROR((C40+D40)+TIME(LEFT(LEFT(E40,4),2),RIGHT(LEFT(E40,4),2),ROW(A26)),"1000000")</f>
        <v>1000000</v>
      </c>
      <c r="B40" s="107">
        <v>36</v>
      </c>
      <c r="C40" s="108"/>
      <c r="D40" s="109"/>
      <c r="E40" s="108"/>
      <c r="F40" s="109"/>
      <c r="G40" s="107"/>
      <c r="H40" s="107"/>
      <c r="I40" s="107"/>
      <c r="J40" s="107"/>
      <c r="K40" s="107"/>
      <c r="L40" s="106"/>
      <c r="M40" s="107"/>
      <c r="N40" s="106"/>
      <c r="O40" s="106"/>
      <c r="P40" s="106"/>
      <c r="Q40" s="106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86.25" customHeight="1">
      <c r="A41" s="106" t="str">
        <f t="array" ref="A41">IFERROR((C41+D41)+TIME(LEFT(LEFT(E41,4),2),RIGHT(LEFT(E41,4),2),ROW(A27)),"1000000")</f>
        <v>1000000</v>
      </c>
      <c r="B41" s="107">
        <v>37</v>
      </c>
      <c r="C41" s="108"/>
      <c r="D41" s="109"/>
      <c r="E41" s="108"/>
      <c r="F41" s="109"/>
      <c r="G41" s="107"/>
      <c r="H41" s="107"/>
      <c r="I41" s="107"/>
      <c r="J41" s="107"/>
      <c r="K41" s="107"/>
      <c r="L41" s="106"/>
      <c r="M41" s="107"/>
      <c r="N41" s="106"/>
      <c r="O41" s="106"/>
      <c r="P41" s="106"/>
      <c r="Q41" s="106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86.25" customHeight="1">
      <c r="A42" s="106" t="str">
        <f t="array" ref="A42">IFERROR((C42+D42)+TIME(LEFT(LEFT(E42,4),2),RIGHT(LEFT(E42,4),2),ROW(A28)),"1000000")</f>
        <v>1000000</v>
      </c>
      <c r="B42" s="107">
        <v>38</v>
      </c>
      <c r="C42" s="108"/>
      <c r="D42" s="109"/>
      <c r="E42" s="108"/>
      <c r="F42" s="109"/>
      <c r="G42" s="107"/>
      <c r="H42" s="107"/>
      <c r="I42" s="107"/>
      <c r="J42" s="107"/>
      <c r="K42" s="107"/>
      <c r="L42" s="106"/>
      <c r="M42" s="107"/>
      <c r="N42" s="106"/>
      <c r="O42" s="106"/>
      <c r="P42" s="106"/>
      <c r="Q42" s="106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86.25" customHeight="1">
      <c r="A43" s="106" t="str">
        <f t="array" ref="A43">IFERROR((C43+D43)+TIME(LEFT(LEFT(E43,4),2),RIGHT(LEFT(E43,4),2),ROW(A29)),"1000000")</f>
        <v>1000000</v>
      </c>
      <c r="B43" s="107">
        <v>39</v>
      </c>
      <c r="C43" s="108"/>
      <c r="D43" s="109"/>
      <c r="E43" s="108"/>
      <c r="F43" s="109"/>
      <c r="G43" s="107"/>
      <c r="H43" s="107"/>
      <c r="I43" s="107"/>
      <c r="J43" s="107"/>
      <c r="K43" s="107"/>
      <c r="L43" s="106"/>
      <c r="M43" s="107"/>
      <c r="N43" s="106"/>
      <c r="O43" s="106"/>
      <c r="P43" s="106"/>
      <c r="Q43" s="106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86.25" customHeight="1">
      <c r="A44" s="106" t="str">
        <f t="array" ref="A44">IFERROR((C44+D44)+TIME(LEFT(LEFT(E44,4),2),RIGHT(LEFT(E44,4),2),ROW(A30)),"1000000")</f>
        <v>1000000</v>
      </c>
      <c r="B44" s="107">
        <v>40</v>
      </c>
      <c r="C44" s="108"/>
      <c r="D44" s="109"/>
      <c r="E44" s="108"/>
      <c r="F44" s="109"/>
      <c r="G44" s="107"/>
      <c r="H44" s="107"/>
      <c r="I44" s="107"/>
      <c r="J44" s="107"/>
      <c r="K44" s="107"/>
      <c r="L44" s="106"/>
      <c r="M44" s="107"/>
      <c r="N44" s="106"/>
      <c r="O44" s="106"/>
      <c r="P44" s="106"/>
      <c r="Q44" s="106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86.25" customHeight="1">
      <c r="A45" s="106" t="str">
        <f t="array" ref="A45">IFERROR((C45+D45)+TIME(LEFT(LEFT(E45,4),2),RIGHT(LEFT(E45,4),2),ROW(A31)),"1000000")</f>
        <v>1000000</v>
      </c>
      <c r="B45" s="107">
        <v>41</v>
      </c>
      <c r="C45" s="108"/>
      <c r="D45" s="109"/>
      <c r="E45" s="108"/>
      <c r="F45" s="109"/>
      <c r="G45" s="107"/>
      <c r="H45" s="107"/>
      <c r="I45" s="107"/>
      <c r="J45" s="107"/>
      <c r="K45" s="107"/>
      <c r="L45" s="106"/>
      <c r="M45" s="107"/>
      <c r="N45" s="106"/>
      <c r="O45" s="106"/>
      <c r="P45" s="106"/>
      <c r="Q45" s="106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86.25" customHeight="1">
      <c r="A46" s="106" t="str">
        <f t="array" ref="A46">IFERROR((C46+D46)+TIME(LEFT(LEFT(E46,4),2),RIGHT(LEFT(E46,4),2),ROW(A32)),"1000000")</f>
        <v>1000000</v>
      </c>
      <c r="B46" s="107">
        <v>42</v>
      </c>
      <c r="C46" s="108"/>
      <c r="D46" s="109"/>
      <c r="E46" s="108"/>
      <c r="F46" s="109"/>
      <c r="G46" s="107"/>
      <c r="H46" s="107"/>
      <c r="I46" s="107"/>
      <c r="J46" s="107"/>
      <c r="K46" s="107"/>
      <c r="L46" s="106"/>
      <c r="M46" s="107"/>
      <c r="N46" s="106"/>
      <c r="O46" s="106"/>
      <c r="P46" s="106"/>
      <c r="Q46" s="106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86.25" customHeight="1">
      <c r="A47" s="106" t="str">
        <f t="array" ref="A47">IFERROR((C47+D47)+TIME(LEFT(LEFT(E47,4),2),RIGHT(LEFT(E47,4),2),ROW(A33)),"1000000")</f>
        <v>1000000</v>
      </c>
      <c r="B47" s="107">
        <v>43</v>
      </c>
      <c r="C47" s="108"/>
      <c r="D47" s="109"/>
      <c r="E47" s="108"/>
      <c r="F47" s="109"/>
      <c r="G47" s="107"/>
      <c r="H47" s="107"/>
      <c r="I47" s="107"/>
      <c r="J47" s="107"/>
      <c r="K47" s="107"/>
      <c r="L47" s="106"/>
      <c r="M47" s="107"/>
      <c r="N47" s="106"/>
      <c r="O47" s="106"/>
      <c r="P47" s="106"/>
      <c r="Q47" s="106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86.25" customHeight="1">
      <c r="A48" s="106" t="str">
        <f t="array" ref="A48">IFERROR((C48+D48)+TIME(LEFT(LEFT(E48,4),2),RIGHT(LEFT(E48,4),2),ROW(A34)),"1000000")</f>
        <v>1000000</v>
      </c>
      <c r="B48" s="107">
        <v>44</v>
      </c>
      <c r="C48" s="108"/>
      <c r="D48" s="109"/>
      <c r="E48" s="108"/>
      <c r="F48" s="109"/>
      <c r="G48" s="107"/>
      <c r="H48" s="107"/>
      <c r="I48" s="107"/>
      <c r="J48" s="107"/>
      <c r="K48" s="107"/>
      <c r="L48" s="106"/>
      <c r="M48" s="107"/>
      <c r="N48" s="106"/>
      <c r="O48" s="106"/>
      <c r="P48" s="106"/>
      <c r="Q48" s="106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86.25" customHeight="1">
      <c r="A49" s="106" t="str">
        <f t="array" ref="A49">IFERROR((C49+D49)+TIME(LEFT(LEFT(E49,4),2),RIGHT(LEFT(E49,4),2),ROW(A35)),"1000000")</f>
        <v>1000000</v>
      </c>
      <c r="B49" s="107">
        <v>45</v>
      </c>
      <c r="C49" s="108"/>
      <c r="D49" s="109"/>
      <c r="E49" s="108"/>
      <c r="F49" s="109"/>
      <c r="G49" s="107"/>
      <c r="H49" s="107"/>
      <c r="I49" s="107"/>
      <c r="J49" s="107"/>
      <c r="K49" s="107"/>
      <c r="L49" s="106"/>
      <c r="M49" s="107"/>
      <c r="N49" s="106"/>
      <c r="O49" s="106"/>
      <c r="P49" s="106"/>
      <c r="Q49" s="106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86.25" customHeight="1">
      <c r="A50" s="106" t="str">
        <f t="array" ref="A50">IFERROR((C50+D50)+TIME(LEFT(LEFT(E50,4),2),RIGHT(LEFT(E50,4),2),ROW(A36)),"1000000")</f>
        <v>1000000</v>
      </c>
      <c r="B50" s="107">
        <v>46</v>
      </c>
      <c r="C50" s="108"/>
      <c r="D50" s="109"/>
      <c r="E50" s="108"/>
      <c r="F50" s="109"/>
      <c r="G50" s="107"/>
      <c r="H50" s="107"/>
      <c r="I50" s="107"/>
      <c r="J50" s="107"/>
      <c r="K50" s="107"/>
      <c r="L50" s="106"/>
      <c r="M50" s="107"/>
      <c r="N50" s="106"/>
      <c r="O50" s="106"/>
      <c r="P50" s="106"/>
      <c r="Q50" s="106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86.25" customHeight="1">
      <c r="A51" s="106" t="str">
        <f t="array" ref="A51">IFERROR((C51+D51)+TIME(LEFT(LEFT(E51,4),2),RIGHT(LEFT(E51,4),2),ROW(A37)),"1000000")</f>
        <v>1000000</v>
      </c>
      <c r="B51" s="107">
        <v>47</v>
      </c>
      <c r="C51" s="108"/>
      <c r="D51" s="109"/>
      <c r="E51" s="108"/>
      <c r="F51" s="109"/>
      <c r="G51" s="107"/>
      <c r="H51" s="107"/>
      <c r="I51" s="107"/>
      <c r="J51" s="107"/>
      <c r="K51" s="107"/>
      <c r="L51" s="106"/>
      <c r="M51" s="107"/>
      <c r="N51" s="106"/>
      <c r="O51" s="106"/>
      <c r="P51" s="106"/>
      <c r="Q51" s="106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86.25" customHeight="1">
      <c r="A52" s="106" t="str">
        <f t="array" ref="A52">IFERROR((C52+D52)+TIME(LEFT(LEFT(E52,4),2),RIGHT(LEFT(E52,4),2),ROW(A38)),"1000000")</f>
        <v>1000000</v>
      </c>
      <c r="B52" s="107">
        <v>48</v>
      </c>
      <c r="C52" s="108"/>
      <c r="D52" s="109"/>
      <c r="E52" s="108"/>
      <c r="F52" s="109"/>
      <c r="G52" s="107"/>
      <c r="H52" s="107"/>
      <c r="I52" s="107"/>
      <c r="J52" s="107"/>
      <c r="K52" s="107"/>
      <c r="L52" s="106"/>
      <c r="M52" s="107"/>
      <c r="N52" s="106"/>
      <c r="O52" s="106"/>
      <c r="P52" s="106"/>
      <c r="Q52" s="106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86.25" customHeight="1">
      <c r="A53" s="106" t="str">
        <f t="array" ref="A53">IFERROR((C53+D53)+TIME(LEFT(LEFT(E53,4),2),RIGHT(LEFT(E53,4),2),ROW(A39)),"1000000")</f>
        <v>1000000</v>
      </c>
      <c r="B53" s="107">
        <v>49</v>
      </c>
      <c r="C53" s="108"/>
      <c r="D53" s="109"/>
      <c r="E53" s="108"/>
      <c r="F53" s="109"/>
      <c r="G53" s="107"/>
      <c r="H53" s="107"/>
      <c r="I53" s="107"/>
      <c r="J53" s="107"/>
      <c r="K53" s="107"/>
      <c r="L53" s="106"/>
      <c r="M53" s="107"/>
      <c r="N53" s="106"/>
      <c r="O53" s="106"/>
      <c r="P53" s="106"/>
      <c r="Q53" s="106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86.25" customHeight="1">
      <c r="A54" s="106" t="str">
        <f t="array" ref="A54">IFERROR((C54+D54)+TIME(LEFT(LEFT(E54,4),2),RIGHT(LEFT(E54,4),2),ROW(A40)),"1000000")</f>
        <v>1000000</v>
      </c>
      <c r="B54" s="107">
        <v>50</v>
      </c>
      <c r="C54" s="108"/>
      <c r="D54" s="109"/>
      <c r="E54" s="108"/>
      <c r="F54" s="109"/>
      <c r="G54" s="107"/>
      <c r="H54" s="107"/>
      <c r="I54" s="107"/>
      <c r="J54" s="107"/>
      <c r="K54" s="107"/>
      <c r="L54" s="106"/>
      <c r="M54" s="107"/>
      <c r="N54" s="106"/>
      <c r="O54" s="106"/>
      <c r="P54" s="106"/>
      <c r="Q54" s="106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86.25" customHeight="1">
      <c r="A55" s="106" t="str">
        <f t="array" ref="A55">IFERROR((C55+D55)+TIME(LEFT(LEFT(E55,4),2),RIGHT(LEFT(E55,4),2),ROW(A41)),"1000000")</f>
        <v>1000000</v>
      </c>
      <c r="B55" s="107">
        <v>51</v>
      </c>
      <c r="C55" s="108"/>
      <c r="D55" s="109"/>
      <c r="E55" s="108"/>
      <c r="F55" s="109"/>
      <c r="G55" s="107"/>
      <c r="H55" s="107"/>
      <c r="I55" s="107"/>
      <c r="J55" s="107"/>
      <c r="K55" s="107"/>
      <c r="L55" s="106"/>
      <c r="M55" s="107"/>
      <c r="N55" s="106"/>
      <c r="O55" s="106"/>
      <c r="P55" s="106"/>
      <c r="Q55" s="106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86.25" customHeight="1">
      <c r="A56" s="106" t="str">
        <f t="array" ref="A56">IFERROR((C56+D56)+TIME(LEFT(LEFT(E56,4),2),RIGHT(LEFT(E56,4),2),ROW(A42)),"1000000")</f>
        <v>1000000</v>
      </c>
      <c r="B56" s="107">
        <v>52</v>
      </c>
      <c r="C56" s="108"/>
      <c r="D56" s="109"/>
      <c r="E56" s="108"/>
      <c r="F56" s="109"/>
      <c r="G56" s="107"/>
      <c r="H56" s="107"/>
      <c r="I56" s="107"/>
      <c r="J56" s="107"/>
      <c r="K56" s="107"/>
      <c r="L56" s="106"/>
      <c r="M56" s="107"/>
      <c r="N56" s="106"/>
      <c r="O56" s="106"/>
      <c r="P56" s="106"/>
      <c r="Q56" s="106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86.25" customHeight="1">
      <c r="A57" s="106" t="str">
        <f t="array" ref="A57">IFERROR((C57+D57)+TIME(LEFT(LEFT(E57,4),2),RIGHT(LEFT(E57,4),2),ROW(A43)),"1000000")</f>
        <v>1000000</v>
      </c>
      <c r="B57" s="107">
        <v>53</v>
      </c>
      <c r="C57" s="108"/>
      <c r="D57" s="109"/>
      <c r="E57" s="108"/>
      <c r="F57" s="109"/>
      <c r="G57" s="107"/>
      <c r="H57" s="107"/>
      <c r="I57" s="107"/>
      <c r="J57" s="107"/>
      <c r="K57" s="107"/>
      <c r="L57" s="106"/>
      <c r="M57" s="107"/>
      <c r="N57" s="106"/>
      <c r="O57" s="106"/>
      <c r="P57" s="106"/>
      <c r="Q57" s="106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86.25" customHeight="1">
      <c r="A58" s="106" t="str">
        <f t="array" ref="A58">IFERROR((C58+D58)+TIME(LEFT(LEFT(E58,4),2),RIGHT(LEFT(E58,4),2),ROW(A44)),"1000000")</f>
        <v>1000000</v>
      </c>
      <c r="B58" s="107">
        <v>54</v>
      </c>
      <c r="C58" s="108"/>
      <c r="D58" s="109"/>
      <c r="E58" s="108"/>
      <c r="F58" s="109"/>
      <c r="G58" s="107"/>
      <c r="H58" s="107"/>
      <c r="I58" s="107"/>
      <c r="J58" s="107"/>
      <c r="K58" s="107"/>
      <c r="L58" s="106"/>
      <c r="M58" s="107"/>
      <c r="N58" s="106"/>
      <c r="O58" s="106"/>
      <c r="P58" s="106"/>
      <c r="Q58" s="106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86.25" customHeight="1">
      <c r="A59" s="106" t="str">
        <f t="array" ref="A59">IFERROR((C59+D59)+TIME(LEFT(LEFT(E59,4),2),RIGHT(LEFT(E59,4),2),ROW(A45)),"1000000")</f>
        <v>1000000</v>
      </c>
      <c r="B59" s="107">
        <v>55</v>
      </c>
      <c r="C59" s="108"/>
      <c r="D59" s="109"/>
      <c r="E59" s="108"/>
      <c r="F59" s="109"/>
      <c r="G59" s="107"/>
      <c r="H59" s="107"/>
      <c r="I59" s="107"/>
      <c r="J59" s="107"/>
      <c r="K59" s="107"/>
      <c r="L59" s="106"/>
      <c r="M59" s="107"/>
      <c r="N59" s="106"/>
      <c r="O59" s="106"/>
      <c r="P59" s="106"/>
      <c r="Q59" s="106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86.25" customHeight="1">
      <c r="A60" s="106" t="str">
        <f t="array" ref="A60">IFERROR((C60+D60)+TIME(LEFT(LEFT(E60,4),2),RIGHT(LEFT(E60,4),2),ROW(A46)),"1000000")</f>
        <v>1000000</v>
      </c>
      <c r="B60" s="107">
        <v>56</v>
      </c>
      <c r="C60" s="108"/>
      <c r="D60" s="109"/>
      <c r="E60" s="108"/>
      <c r="F60" s="109"/>
      <c r="G60" s="107"/>
      <c r="H60" s="107"/>
      <c r="I60" s="107"/>
      <c r="J60" s="107"/>
      <c r="K60" s="107"/>
      <c r="L60" s="106"/>
      <c r="M60" s="107"/>
      <c r="N60" s="106"/>
      <c r="O60" s="106"/>
      <c r="P60" s="106"/>
      <c r="Q60" s="106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86.25" customHeight="1">
      <c r="A61" s="106" t="str">
        <f t="array" ref="A61">IFERROR((C61+D61)+TIME(LEFT(LEFT(E61,4),2),RIGHT(LEFT(E61,4),2),ROW(A47)),"1000000")</f>
        <v>1000000</v>
      </c>
      <c r="B61" s="107">
        <v>57</v>
      </c>
      <c r="C61" s="108"/>
      <c r="D61" s="109"/>
      <c r="E61" s="108"/>
      <c r="F61" s="109"/>
      <c r="G61" s="107"/>
      <c r="H61" s="107"/>
      <c r="I61" s="107"/>
      <c r="J61" s="107"/>
      <c r="K61" s="107"/>
      <c r="L61" s="106"/>
      <c r="M61" s="107"/>
      <c r="N61" s="106"/>
      <c r="O61" s="106"/>
      <c r="P61" s="106"/>
      <c r="Q61" s="106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86.25" customHeight="1">
      <c r="A62" s="106" t="str">
        <f t="array" ref="A62">IFERROR((C62+D62)+TIME(LEFT(LEFT(E62,4),2),RIGHT(LEFT(E62,4),2),ROW(A48)),"1000000")</f>
        <v>1000000</v>
      </c>
      <c r="B62" s="107">
        <v>58</v>
      </c>
      <c r="C62" s="108"/>
      <c r="D62" s="109"/>
      <c r="E62" s="108"/>
      <c r="F62" s="109"/>
      <c r="G62" s="107"/>
      <c r="H62" s="107"/>
      <c r="I62" s="107"/>
      <c r="J62" s="107"/>
      <c r="K62" s="107"/>
      <c r="L62" s="106"/>
      <c r="M62" s="107"/>
      <c r="N62" s="106"/>
      <c r="O62" s="106"/>
      <c r="P62" s="106"/>
      <c r="Q62" s="106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86.25" customHeight="1">
      <c r="A63" s="106" t="str">
        <f t="array" ref="A63">IFERROR((C63+D63)+TIME(LEFT(LEFT(E63,4),2),RIGHT(LEFT(E63,4),2),ROW(A49)),"1000000")</f>
        <v>1000000</v>
      </c>
      <c r="B63" s="107">
        <v>59</v>
      </c>
      <c r="C63" s="108"/>
      <c r="D63" s="109"/>
      <c r="E63" s="108"/>
      <c r="F63" s="109"/>
      <c r="G63" s="107"/>
      <c r="H63" s="107"/>
      <c r="I63" s="107"/>
      <c r="J63" s="107"/>
      <c r="K63" s="107"/>
      <c r="L63" s="106"/>
      <c r="M63" s="107"/>
      <c r="N63" s="106"/>
      <c r="O63" s="106"/>
      <c r="P63" s="106"/>
      <c r="Q63" s="106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86.25" customHeight="1">
      <c r="A64" s="106" t="str">
        <f t="array" ref="A64">IFERROR((C64+D64)+TIME(LEFT(LEFT(E64,4),2),RIGHT(LEFT(E64,4),2),ROW(A50)),"1000000")</f>
        <v>1000000</v>
      </c>
      <c r="B64" s="107">
        <v>60</v>
      </c>
      <c r="C64" s="108"/>
      <c r="D64" s="109"/>
      <c r="E64" s="108"/>
      <c r="F64" s="109"/>
      <c r="G64" s="107"/>
      <c r="H64" s="107"/>
      <c r="I64" s="107"/>
      <c r="J64" s="107"/>
      <c r="K64" s="107"/>
      <c r="L64" s="106"/>
      <c r="M64" s="107"/>
      <c r="N64" s="106"/>
      <c r="O64" s="106"/>
      <c r="P64" s="106"/>
      <c r="Q64" s="106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86.25" customHeight="1">
      <c r="A65" s="106" t="str">
        <f t="array" ref="A65">IFERROR((C65+D65)+TIME(LEFT(LEFT(E65,4),2),RIGHT(LEFT(E65,4),2),ROW(A51)),"1000000")</f>
        <v>1000000</v>
      </c>
      <c r="B65" s="107">
        <v>61</v>
      </c>
      <c r="C65" s="108"/>
      <c r="D65" s="109"/>
      <c r="E65" s="108"/>
      <c r="F65" s="109"/>
      <c r="G65" s="107"/>
      <c r="H65" s="107"/>
      <c r="I65" s="107"/>
      <c r="J65" s="107"/>
      <c r="K65" s="107"/>
      <c r="L65" s="106"/>
      <c r="M65" s="107"/>
      <c r="N65" s="106"/>
      <c r="O65" s="106"/>
      <c r="P65" s="106"/>
      <c r="Q65" s="106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86.25" customHeight="1">
      <c r="A66" s="106" t="str">
        <f t="array" ref="A66">IFERROR((C66+D66)+TIME(LEFT(LEFT(E66,4),2),RIGHT(LEFT(E66,4),2),ROW(A52)),"1000000")</f>
        <v>1000000</v>
      </c>
      <c r="B66" s="107">
        <v>62</v>
      </c>
      <c r="C66" s="108"/>
      <c r="D66" s="109"/>
      <c r="E66" s="108"/>
      <c r="F66" s="109"/>
      <c r="G66" s="107"/>
      <c r="H66" s="107"/>
      <c r="I66" s="107"/>
      <c r="J66" s="107"/>
      <c r="K66" s="107"/>
      <c r="L66" s="106"/>
      <c r="M66" s="107"/>
      <c r="N66" s="106"/>
      <c r="O66" s="106"/>
      <c r="P66" s="106"/>
      <c r="Q66" s="106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86.25" customHeight="1">
      <c r="A67" s="106" t="str">
        <f t="array" ref="A67">IFERROR((C67+D67)+TIME(LEFT(LEFT(E67,4),2),RIGHT(LEFT(E67,4),2),ROW(A53)),"1000000")</f>
        <v>1000000</v>
      </c>
      <c r="B67" s="107">
        <v>63</v>
      </c>
      <c r="C67" s="108"/>
      <c r="D67" s="109"/>
      <c r="E67" s="108"/>
      <c r="F67" s="109"/>
      <c r="G67" s="107"/>
      <c r="H67" s="107"/>
      <c r="I67" s="107"/>
      <c r="J67" s="107"/>
      <c r="K67" s="107"/>
      <c r="L67" s="106"/>
      <c r="M67" s="107"/>
      <c r="N67" s="106"/>
      <c r="O67" s="106"/>
      <c r="P67" s="106"/>
      <c r="Q67" s="106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86.25" customHeight="1">
      <c r="A68" s="106" t="str">
        <f t="array" ref="A68">IFERROR((C68+D68)+TIME(LEFT(LEFT(E68,4),2),RIGHT(LEFT(E68,4),2),ROW(A54)),"1000000")</f>
        <v>1000000</v>
      </c>
      <c r="B68" s="107">
        <v>64</v>
      </c>
      <c r="C68" s="108"/>
      <c r="D68" s="109"/>
      <c r="E68" s="108"/>
      <c r="F68" s="109"/>
      <c r="G68" s="107"/>
      <c r="H68" s="107"/>
      <c r="I68" s="107"/>
      <c r="J68" s="107"/>
      <c r="K68" s="107"/>
      <c r="L68" s="106"/>
      <c r="M68" s="107"/>
      <c r="N68" s="106"/>
      <c r="O68" s="106"/>
      <c r="P68" s="106"/>
      <c r="Q68" s="106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86.25" customHeight="1">
      <c r="A69" s="106" t="str">
        <f t="array" ref="A69">IFERROR((C69+D69)+TIME(LEFT(LEFT(E69,4),2),RIGHT(LEFT(E69,4),2),ROW(A55)),"1000000")</f>
        <v>1000000</v>
      </c>
      <c r="B69" s="107">
        <v>65</v>
      </c>
      <c r="C69" s="108"/>
      <c r="D69" s="109"/>
      <c r="E69" s="108"/>
      <c r="F69" s="109"/>
      <c r="G69" s="107"/>
      <c r="H69" s="107"/>
      <c r="I69" s="107"/>
      <c r="J69" s="107"/>
      <c r="K69" s="107"/>
      <c r="L69" s="106"/>
      <c r="M69" s="107"/>
      <c r="N69" s="106"/>
      <c r="O69" s="106"/>
      <c r="P69" s="106"/>
      <c r="Q69" s="106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86.25" customHeight="1">
      <c r="A70" s="106" t="str">
        <f t="array" ref="A70">IFERROR((C70+D70)+TIME(LEFT(LEFT(E70,4),2),RIGHT(LEFT(E70,4),2),ROW(A56)),"1000000")</f>
        <v>1000000</v>
      </c>
      <c r="B70" s="107">
        <v>66</v>
      </c>
      <c r="C70" s="108"/>
      <c r="D70" s="109"/>
      <c r="E70" s="108"/>
      <c r="F70" s="109"/>
      <c r="G70" s="107"/>
      <c r="H70" s="107"/>
      <c r="I70" s="107"/>
      <c r="J70" s="107"/>
      <c r="K70" s="107"/>
      <c r="L70" s="106"/>
      <c r="M70" s="107"/>
      <c r="N70" s="106"/>
      <c r="O70" s="106"/>
      <c r="P70" s="106"/>
      <c r="Q70" s="106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86.25" customHeight="1">
      <c r="A71" s="106" t="str">
        <f t="array" ref="A71">IFERROR((C71+D71)+TIME(LEFT(LEFT(E71,4),2),RIGHT(LEFT(E71,4),2),ROW(A57)),"1000000")</f>
        <v>1000000</v>
      </c>
      <c r="B71" s="107">
        <v>67</v>
      </c>
      <c r="C71" s="108"/>
      <c r="D71" s="109"/>
      <c r="E71" s="108"/>
      <c r="F71" s="109"/>
      <c r="G71" s="107"/>
      <c r="H71" s="107"/>
      <c r="I71" s="107"/>
      <c r="J71" s="107"/>
      <c r="K71" s="107"/>
      <c r="L71" s="106"/>
      <c r="M71" s="107"/>
      <c r="N71" s="106"/>
      <c r="O71" s="106"/>
      <c r="P71" s="106"/>
      <c r="Q71" s="106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86.25" customHeight="1">
      <c r="A72" s="106" t="str">
        <f t="array" ref="A72">IFERROR((C72+D72)+TIME(LEFT(LEFT(E72,4),2),RIGHT(LEFT(E72,4),2),ROW(A58)),"1000000")</f>
        <v>1000000</v>
      </c>
      <c r="B72" s="107">
        <v>68</v>
      </c>
      <c r="C72" s="108"/>
      <c r="D72" s="109"/>
      <c r="E72" s="108"/>
      <c r="F72" s="109"/>
      <c r="G72" s="107"/>
      <c r="H72" s="107"/>
      <c r="I72" s="107"/>
      <c r="J72" s="107"/>
      <c r="K72" s="107"/>
      <c r="L72" s="106"/>
      <c r="M72" s="107"/>
      <c r="N72" s="106"/>
      <c r="O72" s="106"/>
      <c r="P72" s="106"/>
      <c r="Q72" s="106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86.25" customHeight="1">
      <c r="A73" s="106" t="str">
        <f t="array" ref="A73">IFERROR((C73+D73)+TIME(LEFT(LEFT(E73,4),2),RIGHT(LEFT(E73,4),2),ROW(A59)),"1000000")</f>
        <v>1000000</v>
      </c>
      <c r="B73" s="107">
        <v>69</v>
      </c>
      <c r="C73" s="108"/>
      <c r="D73" s="109"/>
      <c r="E73" s="108"/>
      <c r="F73" s="109"/>
      <c r="G73" s="107"/>
      <c r="H73" s="107"/>
      <c r="I73" s="107"/>
      <c r="J73" s="107"/>
      <c r="K73" s="107"/>
      <c r="L73" s="106"/>
      <c r="M73" s="107"/>
      <c r="N73" s="106"/>
      <c r="O73" s="106"/>
      <c r="P73" s="106"/>
      <c r="Q73" s="106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86.25" customHeight="1">
      <c r="A74" s="106" t="str">
        <f t="array" ref="A74">IFERROR((C74+D74)+TIME(LEFT(LEFT(E74,4),2),RIGHT(LEFT(E74,4),2),ROW(A60)),"1000000")</f>
        <v>1000000</v>
      </c>
      <c r="B74" s="107">
        <v>70</v>
      </c>
      <c r="C74" s="108"/>
      <c r="D74" s="109"/>
      <c r="E74" s="108"/>
      <c r="F74" s="109"/>
      <c r="G74" s="107"/>
      <c r="H74" s="107"/>
      <c r="I74" s="107"/>
      <c r="J74" s="107"/>
      <c r="K74" s="107"/>
      <c r="L74" s="106"/>
      <c r="M74" s="107"/>
      <c r="N74" s="106"/>
      <c r="O74" s="106"/>
      <c r="P74" s="106"/>
      <c r="Q74" s="106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86.25" customHeight="1">
      <c r="A75" s="106" t="str">
        <f t="array" ref="A75">IFERROR((C75+D75)+TIME(LEFT(LEFT(E75,4),2),RIGHT(LEFT(E75,4),2),ROW(A61)),"1000000")</f>
        <v>1000000</v>
      </c>
      <c r="B75" s="107">
        <v>71</v>
      </c>
      <c r="C75" s="108"/>
      <c r="D75" s="109"/>
      <c r="E75" s="108"/>
      <c r="F75" s="109"/>
      <c r="G75" s="107"/>
      <c r="H75" s="107"/>
      <c r="I75" s="107"/>
      <c r="J75" s="107"/>
      <c r="K75" s="107"/>
      <c r="L75" s="106"/>
      <c r="M75" s="107"/>
      <c r="N75" s="106"/>
      <c r="O75" s="106"/>
      <c r="P75" s="106"/>
      <c r="Q75" s="106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86.25" customHeight="1">
      <c r="A76" s="106" t="str">
        <f t="array" ref="A76">IFERROR((C76+D76)+TIME(LEFT(LEFT(E76,4),2),RIGHT(LEFT(E76,4),2),ROW(A62)),"1000000")</f>
        <v>1000000</v>
      </c>
      <c r="B76" s="107">
        <v>72</v>
      </c>
      <c r="C76" s="108"/>
      <c r="D76" s="109"/>
      <c r="E76" s="108"/>
      <c r="F76" s="109"/>
      <c r="G76" s="107"/>
      <c r="H76" s="107"/>
      <c r="I76" s="107"/>
      <c r="J76" s="107"/>
      <c r="K76" s="107"/>
      <c r="L76" s="106"/>
      <c r="M76" s="107"/>
      <c r="N76" s="106"/>
      <c r="O76" s="106"/>
      <c r="P76" s="106"/>
      <c r="Q76" s="106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86.25" customHeight="1">
      <c r="A77" s="106" t="str">
        <f t="array" ref="A77">IFERROR((C77+D77)+TIME(LEFT(LEFT(E77,4),2),RIGHT(LEFT(E77,4),2),ROW(A63)),"1000000")</f>
        <v>1000000</v>
      </c>
      <c r="B77" s="107">
        <v>73</v>
      </c>
      <c r="C77" s="108"/>
      <c r="D77" s="109"/>
      <c r="E77" s="108"/>
      <c r="F77" s="109"/>
      <c r="G77" s="107"/>
      <c r="H77" s="107"/>
      <c r="I77" s="107"/>
      <c r="J77" s="107"/>
      <c r="K77" s="107"/>
      <c r="L77" s="106"/>
      <c r="M77" s="107"/>
      <c r="N77" s="106"/>
      <c r="O77" s="106"/>
      <c r="P77" s="106"/>
      <c r="Q77" s="106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86.25" customHeight="1">
      <c r="A78" s="106" t="str">
        <f t="array" ref="A78">IFERROR((C78+D78)+TIME(LEFT(LEFT(E78,4),2),RIGHT(LEFT(E78,4),2),ROW(A64)),"1000000")</f>
        <v>1000000</v>
      </c>
      <c r="B78" s="107">
        <v>74</v>
      </c>
      <c r="C78" s="108"/>
      <c r="D78" s="109"/>
      <c r="E78" s="108"/>
      <c r="F78" s="109"/>
      <c r="G78" s="107"/>
      <c r="H78" s="107"/>
      <c r="I78" s="107"/>
      <c r="J78" s="107"/>
      <c r="K78" s="107"/>
      <c r="L78" s="106"/>
      <c r="M78" s="107"/>
      <c r="N78" s="106"/>
      <c r="O78" s="106"/>
      <c r="P78" s="106"/>
      <c r="Q78" s="106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86.25" customHeight="1">
      <c r="A79" s="106" t="str">
        <f t="array" ref="A79">IFERROR((C79+D79)+TIME(LEFT(LEFT(E79,4),2),RIGHT(LEFT(E79,4),2),ROW(A65)),"1000000")</f>
        <v>1000000</v>
      </c>
      <c r="B79" s="107">
        <v>75</v>
      </c>
      <c r="C79" s="108"/>
      <c r="D79" s="109"/>
      <c r="E79" s="108"/>
      <c r="F79" s="109"/>
      <c r="G79" s="107"/>
      <c r="H79" s="107"/>
      <c r="I79" s="107"/>
      <c r="J79" s="107"/>
      <c r="K79" s="107"/>
      <c r="L79" s="106"/>
      <c r="M79" s="107"/>
      <c r="N79" s="106"/>
      <c r="O79" s="106"/>
      <c r="P79" s="106"/>
      <c r="Q79" s="106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86.25" customHeight="1">
      <c r="A80" s="106" t="str">
        <f t="array" ref="A80">IFERROR((C80+D80)+TIME(LEFT(LEFT(E80,4),2),RIGHT(LEFT(E80,4),2),ROW(A66)),"1000000")</f>
        <v>1000000</v>
      </c>
      <c r="B80" s="107">
        <v>76</v>
      </c>
      <c r="C80" s="108"/>
      <c r="D80" s="109"/>
      <c r="E80" s="108"/>
      <c r="F80" s="109"/>
      <c r="G80" s="107"/>
      <c r="H80" s="107"/>
      <c r="I80" s="107"/>
      <c r="J80" s="107"/>
      <c r="K80" s="107"/>
      <c r="L80" s="106"/>
      <c r="M80" s="107"/>
      <c r="N80" s="106"/>
      <c r="O80" s="106"/>
      <c r="P80" s="106"/>
      <c r="Q80" s="106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86.25" customHeight="1">
      <c r="A81" s="106" t="str">
        <f t="array" ref="A81">IFERROR((C81+D81)+TIME(LEFT(LEFT(E81,4),2),RIGHT(LEFT(E81,4),2),ROW(A67)),"1000000")</f>
        <v>1000000</v>
      </c>
      <c r="B81" s="107">
        <v>77</v>
      </c>
      <c r="C81" s="108"/>
      <c r="D81" s="109"/>
      <c r="E81" s="108"/>
      <c r="F81" s="109"/>
      <c r="G81" s="107"/>
      <c r="H81" s="107"/>
      <c r="I81" s="107"/>
      <c r="J81" s="107"/>
      <c r="K81" s="107"/>
      <c r="L81" s="106"/>
      <c r="M81" s="107"/>
      <c r="N81" s="106"/>
      <c r="O81" s="106"/>
      <c r="P81" s="106"/>
      <c r="Q81" s="106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86.25" customHeight="1">
      <c r="A82" s="106" t="str">
        <f t="array" ref="A82">IFERROR((C82+D82)+TIME(LEFT(LEFT(E82,4),2),RIGHT(LEFT(E82,4),2),ROW(A68)),"1000000")</f>
        <v>1000000</v>
      </c>
      <c r="B82" s="107">
        <v>78</v>
      </c>
      <c r="C82" s="108"/>
      <c r="D82" s="109"/>
      <c r="E82" s="108"/>
      <c r="F82" s="109"/>
      <c r="G82" s="107"/>
      <c r="H82" s="107"/>
      <c r="I82" s="107"/>
      <c r="J82" s="107"/>
      <c r="K82" s="107"/>
      <c r="L82" s="106"/>
      <c r="M82" s="107"/>
      <c r="N82" s="106"/>
      <c r="O82" s="106"/>
      <c r="P82" s="106"/>
      <c r="Q82" s="106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86.25" customHeight="1">
      <c r="A83" s="106" t="str">
        <f t="array" ref="A83">IFERROR((C83+D83)+TIME(LEFT(LEFT(E83,4),2),RIGHT(LEFT(E83,4),2),ROW(A69)),"1000000")</f>
        <v>1000000</v>
      </c>
      <c r="B83" s="107">
        <v>79</v>
      </c>
      <c r="C83" s="108"/>
      <c r="D83" s="109"/>
      <c r="E83" s="108"/>
      <c r="F83" s="109"/>
      <c r="G83" s="107"/>
      <c r="H83" s="107"/>
      <c r="I83" s="107"/>
      <c r="J83" s="107"/>
      <c r="K83" s="107"/>
      <c r="L83" s="106"/>
      <c r="M83" s="107"/>
      <c r="N83" s="106"/>
      <c r="O83" s="106"/>
      <c r="P83" s="106"/>
      <c r="Q83" s="106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86.25" customHeight="1">
      <c r="A84" s="106" t="str">
        <f t="array" ref="A84">IFERROR((C84+D84)+TIME(LEFT(LEFT(E84,4),2),RIGHT(LEFT(E84,4),2),ROW(A70)),"1000000")</f>
        <v>1000000</v>
      </c>
      <c r="B84" s="107">
        <v>80</v>
      </c>
      <c r="C84" s="108"/>
      <c r="D84" s="109"/>
      <c r="E84" s="108"/>
      <c r="F84" s="109"/>
      <c r="G84" s="107"/>
      <c r="H84" s="107"/>
      <c r="I84" s="107"/>
      <c r="J84" s="107"/>
      <c r="K84" s="107"/>
      <c r="L84" s="106"/>
      <c r="M84" s="107"/>
      <c r="N84" s="106"/>
      <c r="O84" s="106"/>
      <c r="P84" s="106"/>
      <c r="Q84" s="106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86.25" customHeight="1">
      <c r="A85" s="106" t="str">
        <f t="array" ref="A85">IFERROR((C85+D85)+TIME(LEFT(LEFT(E85,4),2),RIGHT(LEFT(E85,4),2),ROW(A71)),"1000000")</f>
        <v>1000000</v>
      </c>
      <c r="B85" s="107">
        <v>81</v>
      </c>
      <c r="C85" s="108"/>
      <c r="D85" s="109"/>
      <c r="E85" s="108"/>
      <c r="F85" s="109"/>
      <c r="G85" s="107"/>
      <c r="H85" s="107"/>
      <c r="I85" s="107"/>
      <c r="J85" s="107"/>
      <c r="K85" s="107"/>
      <c r="L85" s="106"/>
      <c r="M85" s="107"/>
      <c r="N85" s="106"/>
      <c r="O85" s="106"/>
      <c r="P85" s="106"/>
      <c r="Q85" s="106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86.25" customHeight="1">
      <c r="A86" s="106" t="str">
        <f t="array" ref="A86">IFERROR((C86+D86)+TIME(LEFT(LEFT(E86,4),2),RIGHT(LEFT(E86,4),2),ROW(A72)),"1000000")</f>
        <v>1000000</v>
      </c>
      <c r="B86" s="107">
        <v>82</v>
      </c>
      <c r="C86" s="108"/>
      <c r="D86" s="109"/>
      <c r="E86" s="108"/>
      <c r="F86" s="109"/>
      <c r="G86" s="107"/>
      <c r="H86" s="107"/>
      <c r="I86" s="107"/>
      <c r="J86" s="107"/>
      <c r="K86" s="107"/>
      <c r="L86" s="106"/>
      <c r="M86" s="107"/>
      <c r="N86" s="106"/>
      <c r="O86" s="106"/>
      <c r="P86" s="106"/>
      <c r="Q86" s="106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86.25" customHeight="1">
      <c r="A87" s="106" t="str">
        <f t="array" ref="A87">IFERROR((C87+D87)+TIME(LEFT(LEFT(E87,4),2),RIGHT(LEFT(E87,4),2),ROW(A73)),"1000000")</f>
        <v>1000000</v>
      </c>
      <c r="B87" s="107">
        <v>83</v>
      </c>
      <c r="C87" s="108"/>
      <c r="D87" s="109"/>
      <c r="E87" s="108"/>
      <c r="F87" s="109"/>
      <c r="G87" s="107"/>
      <c r="H87" s="107"/>
      <c r="I87" s="107"/>
      <c r="J87" s="107"/>
      <c r="K87" s="107"/>
      <c r="L87" s="106"/>
      <c r="M87" s="107"/>
      <c r="N87" s="106"/>
      <c r="O87" s="106"/>
      <c r="P87" s="106"/>
      <c r="Q87" s="106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86.25" customHeight="1">
      <c r="A88" s="106" t="str">
        <f t="array" ref="A88">IFERROR((C88+D88)+TIME(LEFT(LEFT(E88,4),2),RIGHT(LEFT(E88,4),2),ROW(A74)),"1000000")</f>
        <v>1000000</v>
      </c>
      <c r="B88" s="107">
        <v>84</v>
      </c>
      <c r="C88" s="108"/>
      <c r="D88" s="109"/>
      <c r="E88" s="108"/>
      <c r="F88" s="109"/>
      <c r="G88" s="107"/>
      <c r="H88" s="107"/>
      <c r="I88" s="107"/>
      <c r="J88" s="107"/>
      <c r="K88" s="107"/>
      <c r="L88" s="106"/>
      <c r="M88" s="107"/>
      <c r="N88" s="106"/>
      <c r="O88" s="106"/>
      <c r="P88" s="106"/>
      <c r="Q88" s="106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86.25" customHeight="1">
      <c r="A89" s="106" t="str">
        <f t="array" ref="A89">IFERROR((C89+D89)+TIME(LEFT(LEFT(E89,4),2),RIGHT(LEFT(E89,4),2),ROW(A75)),"1000000")</f>
        <v>1000000</v>
      </c>
      <c r="B89" s="107">
        <v>85</v>
      </c>
      <c r="C89" s="108"/>
      <c r="D89" s="109"/>
      <c r="E89" s="108"/>
      <c r="F89" s="109"/>
      <c r="G89" s="107"/>
      <c r="H89" s="107"/>
      <c r="I89" s="107"/>
      <c r="J89" s="107"/>
      <c r="K89" s="107"/>
      <c r="L89" s="106"/>
      <c r="M89" s="107"/>
      <c r="N89" s="106"/>
      <c r="O89" s="106"/>
      <c r="P89" s="106"/>
      <c r="Q89" s="106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86.25" customHeight="1">
      <c r="A90" s="106" t="str">
        <f t="array" ref="A90">IFERROR((C90+D90)+TIME(LEFT(LEFT(E90,4),2),RIGHT(LEFT(E90,4),2),ROW(A76)),"1000000")</f>
        <v>1000000</v>
      </c>
      <c r="B90" s="107">
        <v>86</v>
      </c>
      <c r="C90" s="108"/>
      <c r="D90" s="109"/>
      <c r="E90" s="108"/>
      <c r="F90" s="109"/>
      <c r="G90" s="107"/>
      <c r="H90" s="107"/>
      <c r="I90" s="107"/>
      <c r="J90" s="107"/>
      <c r="K90" s="107"/>
      <c r="L90" s="106"/>
      <c r="M90" s="107"/>
      <c r="N90" s="106"/>
      <c r="O90" s="106"/>
      <c r="P90" s="106"/>
      <c r="Q90" s="106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86.25" customHeight="1">
      <c r="A91" s="106" t="str">
        <f t="array" ref="A91">IFERROR((C91+D91)+TIME(LEFT(LEFT(E91,4),2),RIGHT(LEFT(E91,4),2),ROW(A77)),"1000000")</f>
        <v>1000000</v>
      </c>
      <c r="B91" s="107">
        <v>87</v>
      </c>
      <c r="C91" s="108"/>
      <c r="D91" s="109"/>
      <c r="E91" s="108"/>
      <c r="F91" s="109"/>
      <c r="G91" s="107"/>
      <c r="H91" s="107"/>
      <c r="I91" s="107"/>
      <c r="J91" s="107"/>
      <c r="K91" s="107"/>
      <c r="L91" s="106"/>
      <c r="M91" s="107"/>
      <c r="N91" s="106"/>
      <c r="O91" s="106"/>
      <c r="P91" s="106"/>
      <c r="Q91" s="106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86.25" customHeight="1">
      <c r="A92" s="106" t="str">
        <f t="array" ref="A92">IFERROR((C92+D92)+TIME(LEFT(LEFT(E92,4),2),RIGHT(LEFT(E92,4),2),ROW(A78)),"1000000")</f>
        <v>1000000</v>
      </c>
      <c r="B92" s="107">
        <v>88</v>
      </c>
      <c r="C92" s="108"/>
      <c r="D92" s="109"/>
      <c r="E92" s="108"/>
      <c r="F92" s="109"/>
      <c r="G92" s="107"/>
      <c r="H92" s="107"/>
      <c r="I92" s="107"/>
      <c r="J92" s="107"/>
      <c r="K92" s="107"/>
      <c r="L92" s="106"/>
      <c r="M92" s="107"/>
      <c r="N92" s="106"/>
      <c r="O92" s="106"/>
      <c r="P92" s="106"/>
      <c r="Q92" s="106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86.25" customHeight="1">
      <c r="A93" s="106" t="str">
        <f t="array" ref="A93">IFERROR((C93+D93)+TIME(LEFT(LEFT(E93,4),2),RIGHT(LEFT(E93,4),2),ROW(A79)),"1000000")</f>
        <v>1000000</v>
      </c>
      <c r="B93" s="107">
        <v>89</v>
      </c>
      <c r="C93" s="108"/>
      <c r="D93" s="109"/>
      <c r="E93" s="108"/>
      <c r="F93" s="109"/>
      <c r="G93" s="107"/>
      <c r="H93" s="107"/>
      <c r="I93" s="107"/>
      <c r="J93" s="107"/>
      <c r="K93" s="107"/>
      <c r="L93" s="106"/>
      <c r="M93" s="107"/>
      <c r="N93" s="106"/>
      <c r="O93" s="106"/>
      <c r="P93" s="106"/>
      <c r="Q93" s="106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86.25" customHeight="1">
      <c r="A94" s="106" t="str">
        <f t="array" ref="A94">IFERROR((C94+D94)+TIME(LEFT(LEFT(E94,4),2),RIGHT(LEFT(E94,4),2),ROW(A80)),"1000000")</f>
        <v>1000000</v>
      </c>
      <c r="B94" s="107">
        <v>90</v>
      </c>
      <c r="C94" s="108"/>
      <c r="D94" s="109"/>
      <c r="E94" s="108"/>
      <c r="F94" s="109"/>
      <c r="G94" s="107"/>
      <c r="H94" s="107"/>
      <c r="I94" s="107"/>
      <c r="J94" s="107"/>
      <c r="K94" s="107"/>
      <c r="L94" s="106"/>
      <c r="M94" s="107"/>
      <c r="N94" s="106"/>
      <c r="O94" s="106"/>
      <c r="P94" s="106"/>
      <c r="Q94" s="106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86.25" customHeight="1">
      <c r="A95" s="106" t="str">
        <f t="array" ref="A95">IFERROR((C95+D95)+TIME(LEFT(LEFT(E95,4),2),RIGHT(LEFT(E95,4),2),ROW(A81)),"1000000")</f>
        <v>1000000</v>
      </c>
      <c r="B95" s="107">
        <v>91</v>
      </c>
      <c r="C95" s="108"/>
      <c r="D95" s="109"/>
      <c r="E95" s="108"/>
      <c r="F95" s="109"/>
      <c r="G95" s="107"/>
      <c r="H95" s="107"/>
      <c r="I95" s="107"/>
      <c r="J95" s="107"/>
      <c r="K95" s="107"/>
      <c r="L95" s="106"/>
      <c r="M95" s="107"/>
      <c r="N95" s="106"/>
      <c r="O95" s="106"/>
      <c r="P95" s="106"/>
      <c r="Q95" s="106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86.25" customHeight="1">
      <c r="A96" s="106" t="str">
        <f t="array" ref="A96">IFERROR((C96+D96)+TIME(LEFT(LEFT(E96,4),2),RIGHT(LEFT(E96,4),2),ROW(A82)),"1000000")</f>
        <v>1000000</v>
      </c>
      <c r="B96" s="107">
        <v>92</v>
      </c>
      <c r="C96" s="108"/>
      <c r="D96" s="109"/>
      <c r="E96" s="108"/>
      <c r="F96" s="109"/>
      <c r="G96" s="107"/>
      <c r="H96" s="107"/>
      <c r="I96" s="107"/>
      <c r="J96" s="107"/>
      <c r="K96" s="107"/>
      <c r="L96" s="106"/>
      <c r="M96" s="107"/>
      <c r="N96" s="106"/>
      <c r="O96" s="106"/>
      <c r="P96" s="106"/>
      <c r="Q96" s="106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86.25" customHeight="1">
      <c r="A97" s="106" t="str">
        <f t="array" ref="A97">IFERROR((C97+D97)+TIME(LEFT(LEFT(E97,4),2),RIGHT(LEFT(E97,4),2),ROW(A83)),"1000000")</f>
        <v>1000000</v>
      </c>
      <c r="B97" s="107">
        <v>93</v>
      </c>
      <c r="C97" s="108"/>
      <c r="D97" s="109"/>
      <c r="E97" s="108"/>
      <c r="F97" s="109"/>
      <c r="G97" s="107"/>
      <c r="H97" s="107"/>
      <c r="I97" s="107"/>
      <c r="J97" s="107"/>
      <c r="K97" s="107"/>
      <c r="L97" s="106"/>
      <c r="M97" s="107"/>
      <c r="N97" s="106"/>
      <c r="O97" s="106"/>
      <c r="P97" s="106"/>
      <c r="Q97" s="106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86.25" customHeight="1">
      <c r="A98" s="106" t="str">
        <f t="array" ref="A98">IFERROR((C98+D98)+TIME(LEFT(LEFT(E98,4),2),RIGHT(LEFT(E98,4),2),ROW(A84)),"1000000")</f>
        <v>1000000</v>
      </c>
      <c r="B98" s="107">
        <v>94</v>
      </c>
      <c r="C98" s="108"/>
      <c r="D98" s="109"/>
      <c r="E98" s="108"/>
      <c r="F98" s="109"/>
      <c r="G98" s="107"/>
      <c r="H98" s="107"/>
      <c r="I98" s="107"/>
      <c r="J98" s="107"/>
      <c r="K98" s="107"/>
      <c r="L98" s="106"/>
      <c r="M98" s="107"/>
      <c r="N98" s="106"/>
      <c r="O98" s="106"/>
      <c r="P98" s="106"/>
      <c r="Q98" s="106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86.25" customHeight="1">
      <c r="A99" s="106" t="str">
        <f t="array" ref="A99">IFERROR((C99+D99)+TIME(LEFT(LEFT(E99,4),2),RIGHT(LEFT(E99,4),2),ROW(A85)),"1000000")</f>
        <v>1000000</v>
      </c>
      <c r="B99" s="107">
        <v>95</v>
      </c>
      <c r="C99" s="108"/>
      <c r="D99" s="109"/>
      <c r="E99" s="108"/>
      <c r="F99" s="109"/>
      <c r="G99" s="107"/>
      <c r="H99" s="107"/>
      <c r="I99" s="107"/>
      <c r="J99" s="107"/>
      <c r="K99" s="107"/>
      <c r="L99" s="106"/>
      <c r="M99" s="107"/>
      <c r="N99" s="106"/>
      <c r="O99" s="106"/>
      <c r="P99" s="106"/>
      <c r="Q99" s="106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86.25" customHeight="1">
      <c r="A100" s="106" t="str">
        <f t="array" ref="A100">IFERROR((C100+D100)+TIME(LEFT(LEFT(E100,4),2),RIGHT(LEFT(E100,4),2),ROW(A86)),"1000000")</f>
        <v>1000000</v>
      </c>
      <c r="B100" s="107">
        <v>96</v>
      </c>
      <c r="C100" s="108"/>
      <c r="D100" s="109"/>
      <c r="E100" s="108"/>
      <c r="F100" s="109"/>
      <c r="G100" s="107"/>
      <c r="H100" s="107"/>
      <c r="I100" s="107"/>
      <c r="J100" s="107"/>
      <c r="K100" s="107"/>
      <c r="L100" s="106"/>
      <c r="M100" s="107"/>
      <c r="N100" s="106"/>
      <c r="O100" s="106"/>
      <c r="P100" s="106"/>
      <c r="Q100" s="106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86.25" customHeight="1">
      <c r="A101" s="106" t="str">
        <f t="array" ref="A101">IFERROR((C101+D101)+TIME(LEFT(LEFT(E101,4),2),RIGHT(LEFT(E101,4),2),ROW(A87)),"1000000")</f>
        <v>1000000</v>
      </c>
      <c r="B101" s="107">
        <v>97</v>
      </c>
      <c r="C101" s="108"/>
      <c r="D101" s="109"/>
      <c r="E101" s="108"/>
      <c r="F101" s="109"/>
      <c r="G101" s="107"/>
      <c r="H101" s="107"/>
      <c r="I101" s="107"/>
      <c r="J101" s="107"/>
      <c r="K101" s="107"/>
      <c r="L101" s="106"/>
      <c r="M101" s="107"/>
      <c r="N101" s="106"/>
      <c r="O101" s="106"/>
      <c r="P101" s="106"/>
      <c r="Q101" s="106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86.25" customHeight="1">
      <c r="A102" s="106" t="str">
        <f t="array" ref="A102">IFERROR((C102+D102)+TIME(LEFT(LEFT(E102,4),2),RIGHT(LEFT(E102,4),2),ROW(A88)),"1000000")</f>
        <v>1000000</v>
      </c>
      <c r="B102" s="107">
        <v>98</v>
      </c>
      <c r="C102" s="108"/>
      <c r="D102" s="109"/>
      <c r="E102" s="108"/>
      <c r="F102" s="109"/>
      <c r="G102" s="107"/>
      <c r="H102" s="107"/>
      <c r="I102" s="107"/>
      <c r="J102" s="107"/>
      <c r="K102" s="107"/>
      <c r="L102" s="106"/>
      <c r="M102" s="107"/>
      <c r="N102" s="106"/>
      <c r="O102" s="106"/>
      <c r="P102" s="106"/>
      <c r="Q102" s="106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86.25" customHeight="1">
      <c r="A103" s="106" t="str">
        <f t="array" ref="A103">IFERROR((C103+D103)+TIME(LEFT(LEFT(E103,4),2),RIGHT(LEFT(E103,4),2),ROW(A89)),"1000000")</f>
        <v>1000000</v>
      </c>
      <c r="B103" s="107">
        <v>99</v>
      </c>
      <c r="C103" s="108"/>
      <c r="D103" s="109"/>
      <c r="E103" s="108"/>
      <c r="F103" s="109"/>
      <c r="G103" s="107"/>
      <c r="H103" s="107"/>
      <c r="I103" s="107"/>
      <c r="J103" s="107"/>
      <c r="K103" s="107"/>
      <c r="L103" s="106"/>
      <c r="M103" s="107"/>
      <c r="N103" s="106"/>
      <c r="O103" s="106"/>
      <c r="P103" s="106"/>
      <c r="Q103" s="106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86.25" customHeight="1">
      <c r="A104" s="106" t="str">
        <f t="array" ref="A104">IFERROR((C104+D104)+TIME(LEFT(LEFT(E104,4),2),RIGHT(LEFT(E104,4),2),ROW(A90)),"1000000")</f>
        <v>1000000</v>
      </c>
      <c r="B104" s="107">
        <v>100</v>
      </c>
      <c r="C104" s="108"/>
      <c r="D104" s="109"/>
      <c r="E104" s="108"/>
      <c r="F104" s="109"/>
      <c r="G104" s="107"/>
      <c r="H104" s="107"/>
      <c r="I104" s="107"/>
      <c r="J104" s="107"/>
      <c r="K104" s="107"/>
      <c r="L104" s="106"/>
      <c r="M104" s="107"/>
      <c r="N104" s="106"/>
      <c r="O104" s="106"/>
      <c r="P104" s="106"/>
      <c r="Q104" s="106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86.25" customHeight="1">
      <c r="A105" s="106" t="str">
        <f t="array" ref="A105">IFERROR((C105+D105)+TIME(LEFT(LEFT(E105,4),2),RIGHT(LEFT(E105,4),2),ROW(A91)),"1000000")</f>
        <v>1000000</v>
      </c>
      <c r="B105" s="107">
        <v>101</v>
      </c>
      <c r="C105" s="108"/>
      <c r="D105" s="109"/>
      <c r="E105" s="108"/>
      <c r="F105" s="109"/>
      <c r="G105" s="107"/>
      <c r="H105" s="107"/>
      <c r="I105" s="107"/>
      <c r="J105" s="107"/>
      <c r="K105" s="107"/>
      <c r="L105" s="106"/>
      <c r="M105" s="107"/>
      <c r="N105" s="106"/>
      <c r="O105" s="106"/>
      <c r="P105" s="106"/>
      <c r="Q105" s="106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86.25" customHeight="1">
      <c r="A106" s="106" t="str">
        <f t="array" ref="A106">IFERROR((C106+D106)+TIME(LEFT(LEFT(E106,4),2),RIGHT(LEFT(E106,4),2),ROW(A92)),"1000000")</f>
        <v>1000000</v>
      </c>
      <c r="B106" s="107">
        <v>102</v>
      </c>
      <c r="C106" s="108"/>
      <c r="D106" s="109"/>
      <c r="E106" s="108"/>
      <c r="F106" s="109"/>
      <c r="G106" s="107"/>
      <c r="H106" s="107"/>
      <c r="I106" s="107"/>
      <c r="J106" s="107"/>
      <c r="K106" s="107"/>
      <c r="L106" s="106"/>
      <c r="M106" s="107"/>
      <c r="N106" s="106"/>
      <c r="O106" s="106"/>
      <c r="P106" s="106"/>
      <c r="Q106" s="106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86.25" customHeight="1">
      <c r="A107" s="106" t="str">
        <f t="array" ref="A107">IFERROR((C107+D107)+TIME(LEFT(LEFT(E107,4),2),RIGHT(LEFT(E107,4),2),ROW(A93)),"1000000")</f>
        <v>1000000</v>
      </c>
      <c r="B107" s="107">
        <v>103</v>
      </c>
      <c r="C107" s="108"/>
      <c r="D107" s="109"/>
      <c r="E107" s="108"/>
      <c r="F107" s="109"/>
      <c r="G107" s="107"/>
      <c r="H107" s="107"/>
      <c r="I107" s="107"/>
      <c r="J107" s="107"/>
      <c r="K107" s="107"/>
      <c r="L107" s="106"/>
      <c r="M107" s="107"/>
      <c r="N107" s="106"/>
      <c r="O107" s="106"/>
      <c r="P107" s="106"/>
      <c r="Q107" s="106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86.25" customHeight="1">
      <c r="A108" s="106" t="str">
        <f t="array" ref="A108">IFERROR((C108+D108)+TIME(LEFT(LEFT(E108,4),2),RIGHT(LEFT(E108,4),2),ROW(A94)),"1000000")</f>
        <v>1000000</v>
      </c>
      <c r="B108" s="107">
        <v>104</v>
      </c>
      <c r="C108" s="108"/>
      <c r="D108" s="109"/>
      <c r="E108" s="108"/>
      <c r="F108" s="109"/>
      <c r="G108" s="107"/>
      <c r="H108" s="107"/>
      <c r="I108" s="107"/>
      <c r="J108" s="107"/>
      <c r="K108" s="107"/>
      <c r="L108" s="106"/>
      <c r="M108" s="107"/>
      <c r="N108" s="106"/>
      <c r="O108" s="106"/>
      <c r="P108" s="106"/>
      <c r="Q108" s="106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86.25" customHeight="1">
      <c r="A109" s="106" t="str">
        <f t="array" ref="A109">IFERROR((C109+D109)+TIME(LEFT(LEFT(E109,4),2),RIGHT(LEFT(E109,4),2),ROW(A95)),"1000000")</f>
        <v>1000000</v>
      </c>
      <c r="B109" s="107">
        <v>105</v>
      </c>
      <c r="C109" s="108"/>
      <c r="D109" s="109"/>
      <c r="E109" s="108"/>
      <c r="F109" s="109"/>
      <c r="G109" s="107"/>
      <c r="H109" s="107"/>
      <c r="I109" s="107"/>
      <c r="J109" s="107"/>
      <c r="K109" s="107"/>
      <c r="L109" s="106"/>
      <c r="M109" s="107"/>
      <c r="N109" s="106"/>
      <c r="O109" s="106"/>
      <c r="P109" s="106"/>
      <c r="Q109" s="106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86.25" customHeight="1">
      <c r="A110" s="106" t="str">
        <f t="array" ref="A110">IFERROR((C110+D110)+TIME(LEFT(LEFT(E110,4),2),RIGHT(LEFT(E110,4),2),ROW(A96)),"1000000")</f>
        <v>1000000</v>
      </c>
      <c r="B110" s="107">
        <v>106</v>
      </c>
      <c r="C110" s="108"/>
      <c r="D110" s="109"/>
      <c r="E110" s="108"/>
      <c r="F110" s="109"/>
      <c r="G110" s="107"/>
      <c r="H110" s="107"/>
      <c r="I110" s="107"/>
      <c r="J110" s="107"/>
      <c r="K110" s="107"/>
      <c r="L110" s="106"/>
      <c r="M110" s="107"/>
      <c r="N110" s="106"/>
      <c r="O110" s="106"/>
      <c r="P110" s="106"/>
      <c r="Q110" s="106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86.25" customHeight="1">
      <c r="A111" s="106" t="str">
        <f t="array" ref="A111">IFERROR((C111+D111)+TIME(LEFT(LEFT(E111,4),2),RIGHT(LEFT(E111,4),2),ROW(A97)),"1000000")</f>
        <v>1000000</v>
      </c>
      <c r="B111" s="107">
        <v>107</v>
      </c>
      <c r="C111" s="108"/>
      <c r="D111" s="109"/>
      <c r="E111" s="108"/>
      <c r="F111" s="109"/>
      <c r="G111" s="107"/>
      <c r="H111" s="107"/>
      <c r="I111" s="107"/>
      <c r="J111" s="107"/>
      <c r="K111" s="107"/>
      <c r="L111" s="106"/>
      <c r="M111" s="107"/>
      <c r="N111" s="106"/>
      <c r="O111" s="106"/>
      <c r="P111" s="106"/>
      <c r="Q111" s="106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86.25" customHeight="1">
      <c r="A112" s="106" t="str">
        <f t="array" ref="A112">IFERROR((C112+D112)+TIME(LEFT(LEFT(E112,4),2),RIGHT(LEFT(E112,4),2),ROW(A98)),"1000000")</f>
        <v>1000000</v>
      </c>
      <c r="B112" s="107">
        <v>108</v>
      </c>
      <c r="C112" s="108"/>
      <c r="D112" s="109"/>
      <c r="E112" s="108"/>
      <c r="F112" s="109"/>
      <c r="G112" s="107"/>
      <c r="H112" s="107"/>
      <c r="I112" s="107"/>
      <c r="J112" s="107"/>
      <c r="K112" s="107"/>
      <c r="L112" s="106"/>
      <c r="M112" s="107"/>
      <c r="N112" s="106"/>
      <c r="O112" s="106"/>
      <c r="P112" s="106"/>
      <c r="Q112" s="106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86.25" customHeight="1">
      <c r="A113" s="106" t="str">
        <f t="array" ref="A113">IFERROR((C113+D113)+TIME(LEFT(LEFT(E113,4),2),RIGHT(LEFT(E113,4),2),ROW(A99)),"1000000")</f>
        <v>1000000</v>
      </c>
      <c r="B113" s="107">
        <v>109</v>
      </c>
      <c r="C113" s="108"/>
      <c r="D113" s="109"/>
      <c r="E113" s="108"/>
      <c r="F113" s="109"/>
      <c r="G113" s="107"/>
      <c r="H113" s="107"/>
      <c r="I113" s="107"/>
      <c r="J113" s="107"/>
      <c r="K113" s="107"/>
      <c r="L113" s="106"/>
      <c r="M113" s="107"/>
      <c r="N113" s="106"/>
      <c r="O113" s="106"/>
      <c r="P113" s="106"/>
      <c r="Q113" s="106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86.25" customHeight="1">
      <c r="A114" s="106" t="str">
        <f t="array" ref="A114">IFERROR((C114+D114)+TIME(LEFT(LEFT(E114,4),2),RIGHT(LEFT(E114,4),2),ROW(A100)),"1000000")</f>
        <v>1000000</v>
      </c>
      <c r="B114" s="107">
        <v>110</v>
      </c>
      <c r="C114" s="108"/>
      <c r="D114" s="109"/>
      <c r="E114" s="108"/>
      <c r="F114" s="109"/>
      <c r="G114" s="107"/>
      <c r="H114" s="107"/>
      <c r="I114" s="107"/>
      <c r="J114" s="107"/>
      <c r="K114" s="107"/>
      <c r="L114" s="106"/>
      <c r="M114" s="107"/>
      <c r="N114" s="106"/>
      <c r="O114" s="106"/>
      <c r="P114" s="106"/>
      <c r="Q114" s="106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86.25" customHeight="1">
      <c r="A115" s="106" t="str">
        <f t="array" ref="A115">IFERROR((C115+D115)+TIME(LEFT(LEFT(E115,4),2),RIGHT(LEFT(E115,4),2),ROW(A101)),"1000000")</f>
        <v>1000000</v>
      </c>
      <c r="B115" s="107">
        <v>111</v>
      </c>
      <c r="C115" s="108"/>
      <c r="D115" s="109"/>
      <c r="E115" s="108"/>
      <c r="F115" s="109"/>
      <c r="G115" s="107"/>
      <c r="H115" s="107"/>
      <c r="I115" s="107"/>
      <c r="J115" s="107"/>
      <c r="K115" s="107"/>
      <c r="L115" s="106"/>
      <c r="M115" s="107"/>
      <c r="N115" s="106"/>
      <c r="O115" s="106"/>
      <c r="P115" s="106"/>
      <c r="Q115" s="106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86.25" customHeight="1">
      <c r="A116" s="106" t="str">
        <f t="array" ref="A116">IFERROR((C116+D116)+TIME(LEFT(LEFT(E116,4),2),RIGHT(LEFT(E116,4),2),ROW(A102)),"1000000")</f>
        <v>1000000</v>
      </c>
      <c r="B116" s="107">
        <v>112</v>
      </c>
      <c r="C116" s="108"/>
      <c r="D116" s="109"/>
      <c r="E116" s="108"/>
      <c r="F116" s="109"/>
      <c r="G116" s="107"/>
      <c r="H116" s="107"/>
      <c r="I116" s="107"/>
      <c r="J116" s="107"/>
      <c r="K116" s="107"/>
      <c r="L116" s="106"/>
      <c r="M116" s="107"/>
      <c r="N116" s="106"/>
      <c r="O116" s="106"/>
      <c r="P116" s="106"/>
      <c r="Q116" s="106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86.25" customHeight="1">
      <c r="A117" s="106" t="str">
        <f t="array" ref="A117">IFERROR((C117+D117)+TIME(LEFT(LEFT(E117,4),2),RIGHT(LEFT(E117,4),2),ROW(A103)),"1000000")</f>
        <v>1000000</v>
      </c>
      <c r="B117" s="107">
        <v>113</v>
      </c>
      <c r="C117" s="108"/>
      <c r="D117" s="109"/>
      <c r="E117" s="108"/>
      <c r="F117" s="109"/>
      <c r="G117" s="107"/>
      <c r="H117" s="107"/>
      <c r="I117" s="107"/>
      <c r="J117" s="107"/>
      <c r="K117" s="107"/>
      <c r="L117" s="106"/>
      <c r="M117" s="107"/>
      <c r="N117" s="106"/>
      <c r="O117" s="106"/>
      <c r="P117" s="106"/>
      <c r="Q117" s="106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86.25" customHeight="1">
      <c r="A118" s="106" t="str">
        <f t="array" ref="A118">IFERROR((C118+D118)+TIME(LEFT(LEFT(E118,4),2),RIGHT(LEFT(E118,4),2),ROW(A104)),"1000000")</f>
        <v>1000000</v>
      </c>
      <c r="B118" s="107">
        <v>114</v>
      </c>
      <c r="C118" s="108"/>
      <c r="D118" s="109"/>
      <c r="E118" s="108"/>
      <c r="F118" s="109"/>
      <c r="G118" s="107"/>
      <c r="H118" s="107"/>
      <c r="I118" s="107"/>
      <c r="J118" s="107"/>
      <c r="K118" s="107"/>
      <c r="L118" s="106"/>
      <c r="M118" s="107"/>
      <c r="N118" s="106"/>
      <c r="O118" s="106"/>
      <c r="P118" s="106"/>
      <c r="Q118" s="106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86.25" customHeight="1">
      <c r="A119" s="106" t="str">
        <f t="array" ref="A119">IFERROR((C119+D119)+TIME(LEFT(LEFT(E119,4),2),RIGHT(LEFT(E119,4),2),ROW(A105)),"1000000")</f>
        <v>1000000</v>
      </c>
      <c r="B119" s="107">
        <v>115</v>
      </c>
      <c r="C119" s="108"/>
      <c r="D119" s="109"/>
      <c r="E119" s="108"/>
      <c r="F119" s="109"/>
      <c r="G119" s="107"/>
      <c r="H119" s="107"/>
      <c r="I119" s="107"/>
      <c r="J119" s="107"/>
      <c r="K119" s="107"/>
      <c r="L119" s="106"/>
      <c r="M119" s="107"/>
      <c r="N119" s="106"/>
      <c r="O119" s="106"/>
      <c r="P119" s="106"/>
      <c r="Q119" s="106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86.25" customHeight="1">
      <c r="A120" s="106" t="str">
        <f t="array" ref="A120">IFERROR((C120+D120)+TIME(LEFT(LEFT(E120,4),2),RIGHT(LEFT(E120,4),2),ROW(A106)),"1000000")</f>
        <v>1000000</v>
      </c>
      <c r="B120" s="107">
        <v>116</v>
      </c>
      <c r="C120" s="108"/>
      <c r="D120" s="109"/>
      <c r="E120" s="108"/>
      <c r="F120" s="109"/>
      <c r="G120" s="107"/>
      <c r="H120" s="107"/>
      <c r="I120" s="107"/>
      <c r="J120" s="107"/>
      <c r="K120" s="107"/>
      <c r="L120" s="106"/>
      <c r="M120" s="107"/>
      <c r="N120" s="106"/>
      <c r="O120" s="106"/>
      <c r="P120" s="106"/>
      <c r="Q120" s="106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86.25" customHeight="1">
      <c r="A121" s="106" t="str">
        <f t="array" ref="A121">IFERROR((C121+D121)+TIME(LEFT(LEFT(E121,4),2),RIGHT(LEFT(E121,4),2),ROW(A107)),"1000000")</f>
        <v>1000000</v>
      </c>
      <c r="B121" s="107">
        <v>117</v>
      </c>
      <c r="C121" s="108"/>
      <c r="D121" s="109"/>
      <c r="E121" s="108"/>
      <c r="F121" s="109"/>
      <c r="G121" s="107"/>
      <c r="H121" s="107"/>
      <c r="I121" s="107"/>
      <c r="J121" s="107"/>
      <c r="K121" s="107"/>
      <c r="L121" s="106"/>
      <c r="M121" s="107"/>
      <c r="N121" s="106"/>
      <c r="O121" s="106"/>
      <c r="P121" s="106"/>
      <c r="Q121" s="106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86.25" customHeight="1">
      <c r="A122" s="106" t="str">
        <f t="array" ref="A122">IFERROR((C122+D122)+TIME(LEFT(LEFT(E122,4),2),RIGHT(LEFT(E122,4),2),ROW(A108)),"1000000")</f>
        <v>1000000</v>
      </c>
      <c r="B122" s="107">
        <v>118</v>
      </c>
      <c r="C122" s="108"/>
      <c r="D122" s="109"/>
      <c r="E122" s="108"/>
      <c r="F122" s="109"/>
      <c r="G122" s="107"/>
      <c r="H122" s="107"/>
      <c r="I122" s="107"/>
      <c r="J122" s="107"/>
      <c r="K122" s="107"/>
      <c r="L122" s="106"/>
      <c r="M122" s="107"/>
      <c r="N122" s="106"/>
      <c r="O122" s="106"/>
      <c r="P122" s="106"/>
      <c r="Q122" s="106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86.25" customHeight="1">
      <c r="A123" s="106" t="str">
        <f t="array" ref="A123">IFERROR((C123+D123)+TIME(LEFT(LEFT(E123,4),2),RIGHT(LEFT(E123,4),2),ROW(A109)),"1000000")</f>
        <v>1000000</v>
      </c>
      <c r="B123" s="107">
        <v>119</v>
      </c>
      <c r="C123" s="108"/>
      <c r="D123" s="109"/>
      <c r="E123" s="108"/>
      <c r="F123" s="109"/>
      <c r="G123" s="107"/>
      <c r="H123" s="107"/>
      <c r="I123" s="107"/>
      <c r="J123" s="107"/>
      <c r="K123" s="107"/>
      <c r="L123" s="106"/>
      <c r="M123" s="107"/>
      <c r="N123" s="106"/>
      <c r="O123" s="106"/>
      <c r="P123" s="106"/>
      <c r="Q123" s="106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86.25" customHeight="1">
      <c r="A124" s="106" t="str">
        <f t="array" ref="A124">IFERROR((C124+D124)+TIME(LEFT(LEFT(E124,4),2),RIGHT(LEFT(E124,4),2),ROW(A110)),"1000000")</f>
        <v>1000000</v>
      </c>
      <c r="B124" s="107">
        <v>120</v>
      </c>
      <c r="C124" s="108"/>
      <c r="D124" s="109"/>
      <c r="E124" s="108"/>
      <c r="F124" s="109"/>
      <c r="G124" s="107"/>
      <c r="H124" s="107"/>
      <c r="I124" s="107"/>
      <c r="J124" s="107"/>
      <c r="K124" s="107"/>
      <c r="L124" s="106"/>
      <c r="M124" s="107"/>
      <c r="N124" s="106"/>
      <c r="O124" s="106"/>
      <c r="P124" s="106"/>
      <c r="Q124" s="106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86.25" customHeight="1">
      <c r="A125" s="106" t="str">
        <f t="array" ref="A125">IFERROR((C125+D125)+TIME(LEFT(LEFT(E125,4),2),RIGHT(LEFT(E125,4),2),ROW(A111)),"1000000")</f>
        <v>1000000</v>
      </c>
      <c r="B125" s="107">
        <v>121</v>
      </c>
      <c r="C125" s="108"/>
      <c r="D125" s="109"/>
      <c r="E125" s="108"/>
      <c r="F125" s="109"/>
      <c r="G125" s="107"/>
      <c r="H125" s="107"/>
      <c r="I125" s="107"/>
      <c r="J125" s="107"/>
      <c r="K125" s="107"/>
      <c r="L125" s="106"/>
      <c r="M125" s="107"/>
      <c r="N125" s="106"/>
      <c r="O125" s="106"/>
      <c r="P125" s="106"/>
      <c r="Q125" s="106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86.25" customHeight="1">
      <c r="A126" s="106" t="str">
        <f t="array" ref="A126">IFERROR((C126+D126)+TIME(LEFT(LEFT(E126,4),2),RIGHT(LEFT(E126,4),2),ROW(A112)),"1000000")</f>
        <v>1000000</v>
      </c>
      <c r="B126" s="107">
        <v>122</v>
      </c>
      <c r="C126" s="108"/>
      <c r="D126" s="109"/>
      <c r="E126" s="108"/>
      <c r="F126" s="109"/>
      <c r="G126" s="107"/>
      <c r="H126" s="107"/>
      <c r="I126" s="107"/>
      <c r="J126" s="107"/>
      <c r="K126" s="107"/>
      <c r="L126" s="106"/>
      <c r="M126" s="107"/>
      <c r="N126" s="106"/>
      <c r="O126" s="106"/>
      <c r="P126" s="106"/>
      <c r="Q126" s="106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86.25" customHeight="1">
      <c r="A127" s="106" t="str">
        <f t="array" ref="A127">IFERROR((C127+D127)+TIME(LEFT(LEFT(E127,4),2),RIGHT(LEFT(E127,4),2),ROW(A113)),"1000000")</f>
        <v>1000000</v>
      </c>
      <c r="B127" s="107">
        <v>123</v>
      </c>
      <c r="C127" s="108"/>
      <c r="D127" s="109"/>
      <c r="E127" s="108"/>
      <c r="F127" s="109"/>
      <c r="G127" s="107"/>
      <c r="H127" s="107"/>
      <c r="I127" s="107"/>
      <c r="J127" s="107"/>
      <c r="K127" s="107"/>
      <c r="L127" s="106"/>
      <c r="M127" s="107"/>
      <c r="N127" s="106"/>
      <c r="O127" s="106"/>
      <c r="P127" s="106"/>
      <c r="Q127" s="106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86.25" customHeight="1">
      <c r="A128" s="106" t="str">
        <f t="array" ref="A128">IFERROR((C128+D128)+TIME(LEFT(LEFT(E128,4),2),RIGHT(LEFT(E128,4),2),ROW(A114)),"1000000")</f>
        <v>1000000</v>
      </c>
      <c r="B128" s="107">
        <v>124</v>
      </c>
      <c r="C128" s="108"/>
      <c r="D128" s="109"/>
      <c r="E128" s="108"/>
      <c r="F128" s="109"/>
      <c r="G128" s="107"/>
      <c r="H128" s="107"/>
      <c r="I128" s="107"/>
      <c r="J128" s="107"/>
      <c r="K128" s="107"/>
      <c r="L128" s="106"/>
      <c r="M128" s="107"/>
      <c r="N128" s="106"/>
      <c r="O128" s="106"/>
      <c r="P128" s="106"/>
      <c r="Q128" s="106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86.25" customHeight="1">
      <c r="A129" s="106" t="str">
        <f t="array" ref="A129">IFERROR((C129+D129)+TIME(LEFT(LEFT(E129,4),2),RIGHT(LEFT(E129,4),2),ROW(A115)),"1000000")</f>
        <v>1000000</v>
      </c>
      <c r="B129" s="107">
        <v>125</v>
      </c>
      <c r="C129" s="108"/>
      <c r="D129" s="109"/>
      <c r="E129" s="108"/>
      <c r="F129" s="109"/>
      <c r="G129" s="107"/>
      <c r="H129" s="107"/>
      <c r="I129" s="107"/>
      <c r="J129" s="107"/>
      <c r="K129" s="107"/>
      <c r="L129" s="106"/>
      <c r="M129" s="107"/>
      <c r="N129" s="106"/>
      <c r="O129" s="106"/>
      <c r="P129" s="106"/>
      <c r="Q129" s="106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86.25" customHeight="1">
      <c r="A130" s="106" t="str">
        <f t="array" ref="A130">IFERROR((C130+D130)+TIME(LEFT(LEFT(E130,4),2),RIGHT(LEFT(E130,4),2),ROW(A116)),"1000000")</f>
        <v>1000000</v>
      </c>
      <c r="B130" s="107">
        <v>126</v>
      </c>
      <c r="C130" s="108"/>
      <c r="D130" s="109"/>
      <c r="E130" s="108"/>
      <c r="F130" s="109"/>
      <c r="G130" s="107"/>
      <c r="H130" s="107"/>
      <c r="I130" s="107"/>
      <c r="J130" s="107"/>
      <c r="K130" s="107"/>
      <c r="L130" s="106"/>
      <c r="M130" s="107"/>
      <c r="N130" s="106"/>
      <c r="O130" s="106"/>
      <c r="P130" s="106"/>
      <c r="Q130" s="106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86.25" customHeight="1">
      <c r="A131" s="106" t="str">
        <f t="array" ref="A131">IFERROR((C131+D131)+TIME(LEFT(LEFT(E131,4),2),RIGHT(LEFT(E131,4),2),ROW(A117)),"1000000")</f>
        <v>1000000</v>
      </c>
      <c r="B131" s="107">
        <v>127</v>
      </c>
      <c r="C131" s="108"/>
      <c r="D131" s="109"/>
      <c r="E131" s="108"/>
      <c r="F131" s="109"/>
      <c r="G131" s="107"/>
      <c r="H131" s="107"/>
      <c r="I131" s="107"/>
      <c r="J131" s="107"/>
      <c r="K131" s="107"/>
      <c r="L131" s="106"/>
      <c r="M131" s="107"/>
      <c r="N131" s="106"/>
      <c r="O131" s="106"/>
      <c r="P131" s="106"/>
      <c r="Q131" s="106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86.25" customHeight="1">
      <c r="A132" s="106" t="str">
        <f t="array" ref="A132">IFERROR((C132+D132)+TIME(LEFT(LEFT(E132,4),2),RIGHT(LEFT(E132,4),2),ROW(A118)),"1000000")</f>
        <v>1000000</v>
      </c>
      <c r="B132" s="107">
        <v>128</v>
      </c>
      <c r="C132" s="108"/>
      <c r="D132" s="109"/>
      <c r="E132" s="108"/>
      <c r="F132" s="109"/>
      <c r="G132" s="107"/>
      <c r="H132" s="107"/>
      <c r="I132" s="107"/>
      <c r="J132" s="107"/>
      <c r="K132" s="107"/>
      <c r="L132" s="106"/>
      <c r="M132" s="107"/>
      <c r="N132" s="106"/>
      <c r="O132" s="106"/>
      <c r="P132" s="106"/>
      <c r="Q132" s="106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86.25" customHeight="1">
      <c r="A133" s="106" t="str">
        <f t="array" ref="A133">IFERROR((C133+D133)+TIME(LEFT(LEFT(E133,4),2),RIGHT(LEFT(E133,4),2),ROW(A119)),"1000000")</f>
        <v>1000000</v>
      </c>
      <c r="B133" s="107">
        <v>129</v>
      </c>
      <c r="C133" s="108"/>
      <c r="D133" s="109"/>
      <c r="E133" s="108"/>
      <c r="F133" s="109"/>
      <c r="G133" s="107"/>
      <c r="H133" s="107"/>
      <c r="I133" s="107"/>
      <c r="J133" s="107"/>
      <c r="K133" s="107"/>
      <c r="L133" s="106"/>
      <c r="M133" s="107"/>
      <c r="N133" s="106"/>
      <c r="O133" s="106"/>
      <c r="P133" s="106"/>
      <c r="Q133" s="106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86.25" customHeight="1">
      <c r="A134" s="106" t="str">
        <f t="array" ref="A134">IFERROR((C134+D134)+TIME(LEFT(LEFT(E134,4),2),RIGHT(LEFT(E134,4),2),ROW(A120)),"1000000")</f>
        <v>1000000</v>
      </c>
      <c r="B134" s="107">
        <v>130</v>
      </c>
      <c r="C134" s="108"/>
      <c r="D134" s="109"/>
      <c r="E134" s="108"/>
      <c r="F134" s="109"/>
      <c r="G134" s="107"/>
      <c r="H134" s="107"/>
      <c r="I134" s="107"/>
      <c r="J134" s="107"/>
      <c r="K134" s="107"/>
      <c r="L134" s="106"/>
      <c r="M134" s="107"/>
      <c r="N134" s="106"/>
      <c r="O134" s="106"/>
      <c r="P134" s="106"/>
      <c r="Q134" s="106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86.25" customHeight="1">
      <c r="A135" s="106" t="str">
        <f t="array" ref="A135">IFERROR((C135+D135)+TIME(LEFT(LEFT(E135,4),2),RIGHT(LEFT(E135,4),2),ROW(A121)),"1000000")</f>
        <v>1000000</v>
      </c>
      <c r="B135" s="107">
        <v>131</v>
      </c>
      <c r="C135" s="108"/>
      <c r="D135" s="109"/>
      <c r="E135" s="108"/>
      <c r="F135" s="109"/>
      <c r="G135" s="107"/>
      <c r="H135" s="107"/>
      <c r="I135" s="107"/>
      <c r="J135" s="107"/>
      <c r="K135" s="107"/>
      <c r="L135" s="106"/>
      <c r="M135" s="107"/>
      <c r="N135" s="106"/>
      <c r="O135" s="106"/>
      <c r="P135" s="106"/>
      <c r="Q135" s="106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86.25" customHeight="1">
      <c r="A136" s="106" t="str">
        <f t="array" ref="A136">IFERROR((C136+D136)+TIME(LEFT(LEFT(E136,4),2),RIGHT(LEFT(E136,4),2),ROW(A122)),"1000000")</f>
        <v>1000000</v>
      </c>
      <c r="B136" s="107">
        <v>132</v>
      </c>
      <c r="C136" s="108"/>
      <c r="D136" s="109"/>
      <c r="E136" s="108"/>
      <c r="F136" s="109"/>
      <c r="G136" s="107"/>
      <c r="H136" s="107"/>
      <c r="I136" s="107"/>
      <c r="J136" s="107"/>
      <c r="K136" s="107"/>
      <c r="L136" s="106"/>
      <c r="M136" s="107"/>
      <c r="N136" s="106"/>
      <c r="O136" s="106"/>
      <c r="P136" s="106"/>
      <c r="Q136" s="106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86.25" customHeight="1">
      <c r="A137" s="106" t="str">
        <f t="array" ref="A137">IFERROR((C137+D137)+TIME(LEFT(LEFT(E137,4),2),RIGHT(LEFT(E137,4),2),ROW(A123)),"1000000")</f>
        <v>1000000</v>
      </c>
      <c r="B137" s="107">
        <v>133</v>
      </c>
      <c r="C137" s="108"/>
      <c r="D137" s="109"/>
      <c r="E137" s="108"/>
      <c r="F137" s="109"/>
      <c r="G137" s="107"/>
      <c r="H137" s="107"/>
      <c r="I137" s="107"/>
      <c r="J137" s="107"/>
      <c r="K137" s="107"/>
      <c r="L137" s="106"/>
      <c r="M137" s="107"/>
      <c r="N137" s="106"/>
      <c r="O137" s="106"/>
      <c r="P137" s="106"/>
      <c r="Q137" s="106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86.25" customHeight="1">
      <c r="A138" s="106" t="str">
        <f t="array" ref="A138">IFERROR((C138+D138)+TIME(LEFT(LEFT(E138,4),2),RIGHT(LEFT(E138,4),2),ROW(A124)),"1000000")</f>
        <v>1000000</v>
      </c>
      <c r="B138" s="107">
        <v>134</v>
      </c>
      <c r="C138" s="108"/>
      <c r="D138" s="109"/>
      <c r="E138" s="108"/>
      <c r="F138" s="109"/>
      <c r="G138" s="107"/>
      <c r="H138" s="107"/>
      <c r="I138" s="107"/>
      <c r="J138" s="107"/>
      <c r="K138" s="107"/>
      <c r="L138" s="106"/>
      <c r="M138" s="107"/>
      <c r="N138" s="106"/>
      <c r="O138" s="106"/>
      <c r="P138" s="106"/>
      <c r="Q138" s="106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86.25" customHeight="1">
      <c r="A139" s="106" t="str">
        <f t="array" ref="A139">IFERROR((C139+D139)+TIME(LEFT(LEFT(E139,4),2),RIGHT(LEFT(E139,4),2),ROW(A125)),"1000000")</f>
        <v>1000000</v>
      </c>
      <c r="B139" s="107">
        <v>135</v>
      </c>
      <c r="C139" s="108"/>
      <c r="D139" s="109"/>
      <c r="E139" s="108"/>
      <c r="F139" s="109"/>
      <c r="G139" s="107"/>
      <c r="H139" s="107"/>
      <c r="I139" s="107"/>
      <c r="J139" s="107"/>
      <c r="K139" s="107"/>
      <c r="L139" s="106"/>
      <c r="M139" s="107"/>
      <c r="N139" s="106"/>
      <c r="O139" s="106"/>
      <c r="P139" s="106"/>
      <c r="Q139" s="106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86.25" customHeight="1">
      <c r="A140" s="106" t="str">
        <f t="array" ref="A140">IFERROR((C140+D140)+TIME(LEFT(LEFT(E140,4),2),RIGHT(LEFT(E140,4),2),ROW(A126)),"1000000")</f>
        <v>1000000</v>
      </c>
      <c r="B140" s="107">
        <v>136</v>
      </c>
      <c r="C140" s="108"/>
      <c r="D140" s="109"/>
      <c r="E140" s="108"/>
      <c r="F140" s="109"/>
      <c r="G140" s="107"/>
      <c r="H140" s="107"/>
      <c r="I140" s="107"/>
      <c r="J140" s="107"/>
      <c r="K140" s="107"/>
      <c r="L140" s="106"/>
      <c r="M140" s="107"/>
      <c r="N140" s="106"/>
      <c r="O140" s="106"/>
      <c r="P140" s="106"/>
      <c r="Q140" s="106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86.25" customHeight="1">
      <c r="A141" s="106" t="str">
        <f t="array" ref="A141">IFERROR((C141+D141)+TIME(LEFT(LEFT(E141,4),2),RIGHT(LEFT(E141,4),2),ROW(A127)),"1000000")</f>
        <v>1000000</v>
      </c>
      <c r="B141" s="107">
        <v>137</v>
      </c>
      <c r="C141" s="108"/>
      <c r="D141" s="109"/>
      <c r="E141" s="108"/>
      <c r="F141" s="109"/>
      <c r="G141" s="107"/>
      <c r="H141" s="107"/>
      <c r="I141" s="107"/>
      <c r="J141" s="107"/>
      <c r="K141" s="107"/>
      <c r="L141" s="106"/>
      <c r="M141" s="107"/>
      <c r="N141" s="106"/>
      <c r="O141" s="106"/>
      <c r="P141" s="106"/>
      <c r="Q141" s="106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86.25" customHeight="1">
      <c r="A142" s="106" t="str">
        <f t="array" ref="A142">IFERROR((C142+D142)+TIME(LEFT(LEFT(E142,4),2),RIGHT(LEFT(E142,4),2),ROW(A128)),"1000000")</f>
        <v>1000000</v>
      </c>
      <c r="B142" s="107">
        <v>138</v>
      </c>
      <c r="C142" s="108"/>
      <c r="D142" s="109"/>
      <c r="E142" s="108"/>
      <c r="F142" s="109"/>
      <c r="G142" s="107"/>
      <c r="H142" s="107"/>
      <c r="I142" s="107"/>
      <c r="J142" s="107"/>
      <c r="K142" s="107"/>
      <c r="L142" s="106"/>
      <c r="M142" s="107"/>
      <c r="N142" s="106"/>
      <c r="O142" s="106"/>
      <c r="P142" s="106"/>
      <c r="Q142" s="106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86.25" customHeight="1">
      <c r="A143" s="106" t="str">
        <f t="array" ref="A143">IFERROR((C143+D143)+TIME(LEFT(LEFT(E143,4),2),RIGHT(LEFT(E143,4),2),ROW(A129)),"1000000")</f>
        <v>1000000</v>
      </c>
      <c r="B143" s="107">
        <v>139</v>
      </c>
      <c r="C143" s="108"/>
      <c r="D143" s="109"/>
      <c r="E143" s="108"/>
      <c r="F143" s="109"/>
      <c r="G143" s="107"/>
      <c r="H143" s="107"/>
      <c r="I143" s="107"/>
      <c r="J143" s="107"/>
      <c r="K143" s="107"/>
      <c r="L143" s="106"/>
      <c r="M143" s="107"/>
      <c r="N143" s="106"/>
      <c r="O143" s="106"/>
      <c r="P143" s="106"/>
      <c r="Q143" s="106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86.25" customHeight="1">
      <c r="A144" s="106" t="str">
        <f t="array" ref="A144">IFERROR((C144+D144)+TIME(LEFT(LEFT(E144,4),2),RIGHT(LEFT(E144,4),2),ROW(A130)),"1000000")</f>
        <v>1000000</v>
      </c>
      <c r="B144" s="107">
        <v>140</v>
      </c>
      <c r="C144" s="108"/>
      <c r="D144" s="109"/>
      <c r="E144" s="108"/>
      <c r="F144" s="109"/>
      <c r="G144" s="107"/>
      <c r="H144" s="107"/>
      <c r="I144" s="107"/>
      <c r="J144" s="107"/>
      <c r="K144" s="107"/>
      <c r="L144" s="106"/>
      <c r="M144" s="107"/>
      <c r="N144" s="106"/>
      <c r="O144" s="106"/>
      <c r="P144" s="106"/>
      <c r="Q144" s="106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86.25" customHeight="1">
      <c r="A145" s="106" t="str">
        <f t="array" ref="A145">IFERROR((C145+D145)+TIME(LEFT(LEFT(E145,4),2),RIGHT(LEFT(E145,4),2),ROW(A131)),"1000000")</f>
        <v>1000000</v>
      </c>
      <c r="B145" s="107">
        <v>141</v>
      </c>
      <c r="C145" s="108"/>
      <c r="D145" s="109"/>
      <c r="E145" s="108"/>
      <c r="F145" s="109"/>
      <c r="G145" s="107"/>
      <c r="H145" s="107"/>
      <c r="I145" s="107"/>
      <c r="J145" s="107"/>
      <c r="K145" s="107"/>
      <c r="L145" s="106"/>
      <c r="M145" s="107"/>
      <c r="N145" s="106"/>
      <c r="O145" s="106"/>
      <c r="P145" s="106"/>
      <c r="Q145" s="106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86.25" customHeight="1">
      <c r="A146" s="106" t="str">
        <f t="array" ref="A146">IFERROR((C146+D146)+TIME(LEFT(LEFT(E146,4),2),RIGHT(LEFT(E146,4),2),ROW(A132)),"1000000")</f>
        <v>1000000</v>
      </c>
      <c r="B146" s="107">
        <v>142</v>
      </c>
      <c r="C146" s="108"/>
      <c r="D146" s="109"/>
      <c r="E146" s="108"/>
      <c r="F146" s="109"/>
      <c r="G146" s="107"/>
      <c r="H146" s="107"/>
      <c r="I146" s="107"/>
      <c r="J146" s="107"/>
      <c r="K146" s="107"/>
      <c r="L146" s="106"/>
      <c r="M146" s="107"/>
      <c r="N146" s="106"/>
      <c r="O146" s="106"/>
      <c r="P146" s="106"/>
      <c r="Q146" s="106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86.25" customHeight="1">
      <c r="A147" s="106" t="str">
        <f t="array" ref="A147">IFERROR((C147+D147)+TIME(LEFT(LEFT(E147,4),2),RIGHT(LEFT(E147,4),2),ROW(A133)),"1000000")</f>
        <v>1000000</v>
      </c>
      <c r="B147" s="107">
        <v>143</v>
      </c>
      <c r="C147" s="108"/>
      <c r="D147" s="109"/>
      <c r="E147" s="108"/>
      <c r="F147" s="109"/>
      <c r="G147" s="107"/>
      <c r="H147" s="107"/>
      <c r="I147" s="107"/>
      <c r="J147" s="107"/>
      <c r="K147" s="107"/>
      <c r="L147" s="106"/>
      <c r="M147" s="107"/>
      <c r="N147" s="106"/>
      <c r="O147" s="106"/>
      <c r="P147" s="106"/>
      <c r="Q147" s="106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86.25" customHeight="1">
      <c r="A148" s="106" t="str">
        <f t="array" ref="A148">IFERROR((C148+D148)+TIME(LEFT(LEFT(E148,4),2),RIGHT(LEFT(E148,4),2),ROW(A134)),"1000000")</f>
        <v>1000000</v>
      </c>
      <c r="B148" s="107">
        <v>144</v>
      </c>
      <c r="C148" s="108"/>
      <c r="D148" s="109"/>
      <c r="E148" s="108"/>
      <c r="F148" s="109"/>
      <c r="G148" s="107"/>
      <c r="H148" s="107"/>
      <c r="I148" s="107"/>
      <c r="J148" s="107"/>
      <c r="K148" s="107"/>
      <c r="L148" s="106"/>
      <c r="M148" s="107"/>
      <c r="N148" s="106"/>
      <c r="O148" s="106"/>
      <c r="P148" s="106"/>
      <c r="Q148" s="106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86.25" customHeight="1">
      <c r="A149" s="106" t="str">
        <f t="array" ref="A149">IFERROR((C149+D149)+TIME(LEFT(LEFT(E149,4),2),RIGHT(LEFT(E149,4),2),ROW(A135)),"1000000")</f>
        <v>1000000</v>
      </c>
      <c r="B149" s="107">
        <v>145</v>
      </c>
      <c r="C149" s="108"/>
      <c r="D149" s="109"/>
      <c r="E149" s="108"/>
      <c r="F149" s="109"/>
      <c r="G149" s="107"/>
      <c r="H149" s="107"/>
      <c r="I149" s="107"/>
      <c r="J149" s="107"/>
      <c r="K149" s="107"/>
      <c r="L149" s="106"/>
      <c r="M149" s="107"/>
      <c r="N149" s="106"/>
      <c r="O149" s="106"/>
      <c r="P149" s="106"/>
      <c r="Q149" s="106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86.25" customHeight="1">
      <c r="A150" s="106" t="str">
        <f t="array" ref="A150">IFERROR((C150+D150)+TIME(LEFT(LEFT(E150,4),2),RIGHT(LEFT(E150,4),2),ROW(A136)),"1000000")</f>
        <v>1000000</v>
      </c>
      <c r="B150" s="107">
        <v>146</v>
      </c>
      <c r="C150" s="108"/>
      <c r="D150" s="109"/>
      <c r="E150" s="108"/>
      <c r="F150" s="109"/>
      <c r="G150" s="107"/>
      <c r="H150" s="107"/>
      <c r="I150" s="107"/>
      <c r="J150" s="107"/>
      <c r="K150" s="107"/>
      <c r="L150" s="106"/>
      <c r="M150" s="107"/>
      <c r="N150" s="106"/>
      <c r="O150" s="106"/>
      <c r="P150" s="106"/>
      <c r="Q150" s="106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86.25" customHeight="1">
      <c r="A151" s="106" t="str">
        <f t="array" ref="A151">IFERROR((C151+D151)+TIME(LEFT(LEFT(E151,4),2),RIGHT(LEFT(E151,4),2),ROW(A137)),"1000000")</f>
        <v>1000000</v>
      </c>
      <c r="B151" s="107">
        <v>147</v>
      </c>
      <c r="C151" s="108"/>
      <c r="D151" s="109"/>
      <c r="E151" s="108"/>
      <c r="F151" s="109"/>
      <c r="G151" s="107"/>
      <c r="H151" s="107"/>
      <c r="I151" s="107"/>
      <c r="J151" s="107"/>
      <c r="K151" s="107"/>
      <c r="L151" s="106"/>
      <c r="M151" s="107"/>
      <c r="N151" s="106"/>
      <c r="O151" s="106"/>
      <c r="P151" s="106"/>
      <c r="Q151" s="106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86.25" customHeight="1">
      <c r="A152" s="106" t="str">
        <f t="array" ref="A152">IFERROR((C152+D152)+TIME(LEFT(LEFT(E152,4),2),RIGHT(LEFT(E152,4),2),ROW(A138)),"1000000")</f>
        <v>1000000</v>
      </c>
      <c r="B152" s="107">
        <v>148</v>
      </c>
      <c r="C152" s="108"/>
      <c r="D152" s="109"/>
      <c r="E152" s="108"/>
      <c r="F152" s="109"/>
      <c r="G152" s="107"/>
      <c r="H152" s="107"/>
      <c r="I152" s="107"/>
      <c r="J152" s="107"/>
      <c r="K152" s="107"/>
      <c r="L152" s="106"/>
      <c r="M152" s="107"/>
      <c r="N152" s="106"/>
      <c r="O152" s="106"/>
      <c r="P152" s="106"/>
      <c r="Q152" s="106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86.25" customHeight="1">
      <c r="A153" s="106" t="str">
        <f t="array" ref="A153">IFERROR((C153+D153)+TIME(LEFT(LEFT(E153,4),2),RIGHT(LEFT(E153,4),2),ROW(A139)),"1000000")</f>
        <v>1000000</v>
      </c>
      <c r="B153" s="107">
        <v>149</v>
      </c>
      <c r="C153" s="108"/>
      <c r="D153" s="109"/>
      <c r="E153" s="108"/>
      <c r="F153" s="109"/>
      <c r="G153" s="107"/>
      <c r="H153" s="107"/>
      <c r="I153" s="107"/>
      <c r="J153" s="107"/>
      <c r="K153" s="107"/>
      <c r="L153" s="106"/>
      <c r="M153" s="107"/>
      <c r="N153" s="106"/>
      <c r="O153" s="106"/>
      <c r="P153" s="106"/>
      <c r="Q153" s="106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86.25" customHeight="1">
      <c r="A154" s="106" t="str">
        <f t="array" ref="A154">IFERROR((C154+D154)+TIME(LEFT(LEFT(E154,4),2),RIGHT(LEFT(E154,4),2),ROW(A140)),"1000000")</f>
        <v>1000000</v>
      </c>
      <c r="B154" s="107">
        <v>150</v>
      </c>
      <c r="C154" s="108"/>
      <c r="D154" s="109"/>
      <c r="E154" s="108"/>
      <c r="F154" s="109"/>
      <c r="G154" s="107"/>
      <c r="H154" s="107"/>
      <c r="I154" s="107"/>
      <c r="J154" s="107"/>
      <c r="K154" s="107"/>
      <c r="L154" s="106"/>
      <c r="M154" s="107"/>
      <c r="N154" s="106"/>
      <c r="O154" s="106"/>
      <c r="P154" s="106"/>
      <c r="Q154" s="106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14.25" customHeight="1">
      <c r="A155" s="94"/>
      <c r="B155" s="101"/>
      <c r="C155" s="3"/>
      <c r="D155" s="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14.25" customHeight="1">
      <c r="A156" s="94"/>
      <c r="B156" s="101"/>
      <c r="C156" s="3"/>
      <c r="D156" s="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14.25" customHeight="1">
      <c r="A157" s="94"/>
      <c r="B157" s="101"/>
      <c r="C157" s="3"/>
      <c r="D157" s="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14.25" customHeight="1">
      <c r="A158" s="94"/>
      <c r="B158" s="101"/>
      <c r="C158" s="3"/>
      <c r="D158" s="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14.25" customHeight="1">
      <c r="A159" s="94"/>
      <c r="B159" s="101"/>
      <c r="C159" s="3"/>
      <c r="D159" s="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14.25" customHeight="1">
      <c r="A160" s="94"/>
      <c r="B160" s="101"/>
      <c r="C160" s="3"/>
      <c r="D160" s="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14.25" customHeight="1">
      <c r="A161" s="94"/>
      <c r="B161" s="101"/>
      <c r="C161" s="3"/>
      <c r="D161" s="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14.25" customHeight="1">
      <c r="A162" s="94"/>
      <c r="B162" s="101"/>
      <c r="C162" s="3"/>
      <c r="D162" s="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14.25" customHeight="1">
      <c r="A163" s="94"/>
      <c r="B163" s="101"/>
      <c r="C163" s="3"/>
      <c r="D163" s="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14.25" customHeight="1">
      <c r="A164" s="94"/>
      <c r="B164" s="101"/>
      <c r="C164" s="3"/>
      <c r="D164" s="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14.25" customHeight="1">
      <c r="A165" s="94"/>
      <c r="B165" s="101"/>
      <c r="C165" s="3"/>
      <c r="D165" s="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14.25" customHeight="1">
      <c r="A166" s="94"/>
      <c r="B166" s="101"/>
      <c r="C166" s="3"/>
      <c r="D166" s="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14.25" customHeight="1">
      <c r="A167" s="94"/>
      <c r="B167" s="101"/>
      <c r="C167" s="3"/>
      <c r="D167" s="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14.25" customHeight="1">
      <c r="A168" s="94"/>
      <c r="B168" s="101"/>
      <c r="C168" s="3"/>
      <c r="D168" s="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14.25" customHeight="1">
      <c r="A169" s="94"/>
      <c r="B169" s="101"/>
      <c r="C169" s="3"/>
      <c r="D169" s="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14.25" customHeight="1">
      <c r="A170" s="94"/>
      <c r="B170" s="101"/>
      <c r="C170" s="3"/>
      <c r="D170" s="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14.25" customHeight="1">
      <c r="A171" s="94"/>
      <c r="B171" s="101"/>
      <c r="C171" s="3"/>
      <c r="D171" s="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14.25" customHeight="1">
      <c r="A172" s="94"/>
      <c r="B172" s="101"/>
      <c r="C172" s="3"/>
      <c r="D172" s="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14.25" customHeight="1">
      <c r="A173" s="94"/>
      <c r="B173" s="101"/>
      <c r="C173" s="3"/>
      <c r="D173" s="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14.25" customHeight="1">
      <c r="A174" s="94"/>
      <c r="B174" s="101"/>
      <c r="C174" s="3"/>
      <c r="D174" s="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14.25" customHeight="1">
      <c r="A175" s="94"/>
      <c r="B175" s="101"/>
      <c r="C175" s="3"/>
      <c r="D175" s="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14.25" customHeight="1">
      <c r="A176" s="94"/>
      <c r="B176" s="101"/>
      <c r="C176" s="3"/>
      <c r="D176" s="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14.25" customHeight="1">
      <c r="A177" s="94"/>
      <c r="B177" s="101"/>
      <c r="C177" s="3"/>
      <c r="D177" s="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14.25" customHeight="1">
      <c r="A178" s="94"/>
      <c r="B178" s="101"/>
      <c r="C178" s="3"/>
      <c r="D178" s="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14.25" customHeight="1">
      <c r="A179" s="94"/>
      <c r="B179" s="101"/>
      <c r="C179" s="3"/>
      <c r="D179" s="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14.25" customHeight="1">
      <c r="A180" s="94"/>
      <c r="B180" s="101"/>
      <c r="C180" s="3"/>
      <c r="D180" s="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14.25" customHeight="1">
      <c r="A181" s="94"/>
      <c r="B181" s="101"/>
      <c r="C181" s="3"/>
      <c r="D181" s="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14.25" customHeight="1">
      <c r="A182" s="94"/>
      <c r="B182" s="101"/>
      <c r="C182" s="3"/>
      <c r="D182" s="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14.25" customHeight="1">
      <c r="A183" s="94"/>
      <c r="B183" s="101"/>
      <c r="C183" s="3"/>
      <c r="D183" s="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14.25" customHeight="1">
      <c r="A184" s="94"/>
      <c r="B184" s="101"/>
      <c r="C184" s="3"/>
      <c r="D184" s="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14.25" customHeight="1">
      <c r="A185" s="94"/>
      <c r="B185" s="101"/>
      <c r="C185" s="3"/>
      <c r="D185" s="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14.25" customHeight="1">
      <c r="A186" s="94"/>
      <c r="B186" s="101"/>
      <c r="C186" s="3"/>
      <c r="D186" s="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14.25" customHeight="1">
      <c r="A187" s="94"/>
      <c r="B187" s="101"/>
      <c r="C187" s="3"/>
      <c r="D187" s="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14.25" customHeight="1">
      <c r="A188" s="94"/>
      <c r="B188" s="101"/>
      <c r="C188" s="3"/>
      <c r="D188" s="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14.25" customHeight="1">
      <c r="A189" s="94"/>
      <c r="B189" s="101"/>
      <c r="C189" s="3"/>
      <c r="D189" s="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14.25" customHeight="1">
      <c r="A190" s="94"/>
      <c r="B190" s="101"/>
      <c r="C190" s="3"/>
      <c r="D190" s="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14.25" customHeight="1">
      <c r="A191" s="94"/>
      <c r="B191" s="101"/>
      <c r="C191" s="3"/>
      <c r="D191" s="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14.25" customHeight="1">
      <c r="A192" s="94"/>
      <c r="B192" s="101"/>
      <c r="C192" s="3"/>
      <c r="D192" s="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14.25" customHeight="1">
      <c r="A193" s="94"/>
      <c r="B193" s="101"/>
      <c r="C193" s="3"/>
      <c r="D193" s="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14.25" customHeight="1">
      <c r="A194" s="94"/>
      <c r="B194" s="101"/>
      <c r="C194" s="3"/>
      <c r="D194" s="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14.25" customHeight="1">
      <c r="A195" s="94"/>
      <c r="B195" s="101"/>
      <c r="C195" s="3"/>
      <c r="D195" s="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14.25" customHeight="1">
      <c r="A196" s="94"/>
      <c r="B196" s="101"/>
      <c r="C196" s="3"/>
      <c r="D196" s="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14.25" customHeight="1">
      <c r="A197" s="94"/>
      <c r="B197" s="101"/>
      <c r="C197" s="3"/>
      <c r="D197" s="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14.25" customHeight="1">
      <c r="A198" s="94"/>
      <c r="B198" s="101"/>
      <c r="C198" s="3"/>
      <c r="D198" s="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14.25" customHeight="1">
      <c r="A199" s="94"/>
      <c r="B199" s="101"/>
      <c r="C199" s="3"/>
      <c r="D199" s="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14.25" customHeight="1">
      <c r="A200" s="94"/>
      <c r="B200" s="101"/>
      <c r="C200" s="3"/>
      <c r="D200" s="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14.25" customHeight="1">
      <c r="A201" s="94"/>
      <c r="B201" s="101"/>
      <c r="C201" s="3"/>
      <c r="D201" s="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14.25" customHeight="1">
      <c r="A202" s="94"/>
      <c r="B202" s="101"/>
      <c r="C202" s="3"/>
      <c r="D202" s="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14.25" customHeight="1">
      <c r="A203" s="94"/>
      <c r="B203" s="101"/>
      <c r="C203" s="3"/>
      <c r="D203" s="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14.25" customHeight="1">
      <c r="A204" s="94"/>
      <c r="B204" s="101"/>
      <c r="C204" s="3"/>
      <c r="D204" s="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14.25" customHeight="1">
      <c r="A205" s="94"/>
      <c r="B205" s="101"/>
      <c r="C205" s="3"/>
      <c r="D205" s="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14.25" customHeight="1">
      <c r="A206" s="94"/>
      <c r="B206" s="101"/>
      <c r="C206" s="3"/>
      <c r="D206" s="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14.25" customHeight="1">
      <c r="A207" s="94"/>
      <c r="B207" s="101"/>
      <c r="C207" s="3"/>
      <c r="D207" s="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14.25" customHeight="1">
      <c r="A208" s="94"/>
      <c r="B208" s="101"/>
      <c r="C208" s="3"/>
      <c r="D208" s="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14.25" customHeight="1">
      <c r="A209" s="94"/>
      <c r="B209" s="101"/>
      <c r="C209" s="3"/>
      <c r="D209" s="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14.25" customHeight="1">
      <c r="A210" s="94"/>
      <c r="B210" s="101"/>
      <c r="C210" s="3"/>
      <c r="D210" s="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14.25" customHeight="1">
      <c r="A211" s="94"/>
      <c r="B211" s="101"/>
      <c r="C211" s="3"/>
      <c r="D211" s="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14.25" customHeight="1">
      <c r="A212" s="94"/>
      <c r="B212" s="101"/>
      <c r="C212" s="3"/>
      <c r="D212" s="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14.25" customHeight="1">
      <c r="A213" s="94"/>
      <c r="B213" s="101"/>
      <c r="C213" s="3"/>
      <c r="D213" s="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14.25" customHeight="1">
      <c r="A214" s="94"/>
      <c r="B214" s="101"/>
      <c r="C214" s="3"/>
      <c r="D214" s="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14.25" customHeight="1">
      <c r="A215" s="94"/>
      <c r="B215" s="101"/>
      <c r="C215" s="3"/>
      <c r="D215" s="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14.25" customHeight="1">
      <c r="A216" s="94"/>
      <c r="B216" s="101"/>
      <c r="C216" s="3"/>
      <c r="D216" s="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14.25" customHeight="1">
      <c r="A217" s="94"/>
      <c r="B217" s="101"/>
      <c r="C217" s="3"/>
      <c r="D217" s="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14.25" customHeight="1">
      <c r="A218" s="94"/>
      <c r="B218" s="101"/>
      <c r="C218" s="3"/>
      <c r="D218" s="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14.25" customHeight="1">
      <c r="A219" s="94"/>
      <c r="B219" s="101"/>
      <c r="C219" s="3"/>
      <c r="D219" s="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14.25" customHeight="1">
      <c r="A220" s="94"/>
      <c r="B220" s="101"/>
      <c r="C220" s="3"/>
      <c r="D220" s="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14.25" customHeight="1">
      <c r="A221" s="94"/>
      <c r="B221" s="101"/>
      <c r="C221" s="3"/>
      <c r="D221" s="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pans="1:26" ht="14.25" customHeight="1">
      <c r="A222" s="94"/>
      <c r="B222" s="101"/>
      <c r="C222" s="3"/>
      <c r="D222" s="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ht="14.25" customHeight="1">
      <c r="A223" s="94"/>
      <c r="B223" s="101"/>
      <c r="C223" s="3"/>
      <c r="D223" s="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ht="14.25" customHeight="1">
      <c r="A224" s="94"/>
      <c r="B224" s="101"/>
      <c r="C224" s="3"/>
      <c r="D224" s="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pans="1:26" ht="14.25" customHeight="1">
      <c r="A225" s="94"/>
      <c r="B225" s="101"/>
      <c r="C225" s="3"/>
      <c r="D225" s="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pans="1:26" ht="14.25" customHeight="1">
      <c r="A226" s="94"/>
      <c r="B226" s="101"/>
      <c r="C226" s="3"/>
      <c r="D226" s="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pans="1:26" ht="14.25" customHeight="1">
      <c r="A227" s="94"/>
      <c r="B227" s="101"/>
      <c r="C227" s="3"/>
      <c r="D227" s="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pans="1:26" ht="14.25" customHeight="1">
      <c r="A228" s="94"/>
      <c r="B228" s="101"/>
      <c r="C228" s="3"/>
      <c r="D228" s="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pans="1:26" ht="14.25" customHeight="1">
      <c r="A229" s="94"/>
      <c r="B229" s="101"/>
      <c r="C229" s="3"/>
      <c r="D229" s="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pans="1:26" ht="14.25" customHeight="1">
      <c r="A230" s="94"/>
      <c r="B230" s="101"/>
      <c r="C230" s="3"/>
      <c r="D230" s="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pans="1:26" ht="14.25" customHeight="1">
      <c r="A231" s="94"/>
      <c r="B231" s="101"/>
      <c r="C231" s="3"/>
      <c r="D231" s="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pans="1:26" ht="14.25" customHeight="1">
      <c r="A232" s="94"/>
      <c r="B232" s="101"/>
      <c r="C232" s="3"/>
      <c r="D232" s="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pans="1:26" ht="14.25" customHeight="1">
      <c r="A233" s="94"/>
      <c r="B233" s="101"/>
      <c r="C233" s="3"/>
      <c r="D233" s="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spans="1:26" ht="14.25" customHeight="1">
      <c r="A234" s="94"/>
      <c r="B234" s="101"/>
      <c r="C234" s="3"/>
      <c r="D234" s="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spans="1:26" ht="14.25" customHeight="1">
      <c r="A235" s="94"/>
      <c r="B235" s="101"/>
      <c r="C235" s="3"/>
      <c r="D235" s="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ht="14.25" customHeight="1">
      <c r="A236" s="94"/>
      <c r="B236" s="101"/>
      <c r="C236" s="3"/>
      <c r="D236" s="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spans="1:26" ht="14.25" customHeight="1">
      <c r="A237" s="94"/>
      <c r="B237" s="101"/>
      <c r="C237" s="3"/>
      <c r="D237" s="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spans="1:26" ht="14.25" customHeight="1">
      <c r="A238" s="94"/>
      <c r="B238" s="101"/>
      <c r="C238" s="3"/>
      <c r="D238" s="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spans="1:26" ht="14.25" customHeight="1">
      <c r="A239" s="94"/>
      <c r="B239" s="101"/>
      <c r="C239" s="3"/>
      <c r="D239" s="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spans="1:26" ht="14.25" customHeight="1">
      <c r="A240" s="94"/>
      <c r="B240" s="101"/>
      <c r="C240" s="3"/>
      <c r="D240" s="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26" ht="14.25" customHeight="1">
      <c r="A241" s="94"/>
      <c r="B241" s="101"/>
      <c r="C241" s="3"/>
      <c r="D241" s="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spans="1:26" ht="14.25" customHeight="1">
      <c r="A242" s="94"/>
      <c r="B242" s="101"/>
      <c r="C242" s="3"/>
      <c r="D242" s="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 ht="14.25" customHeight="1">
      <c r="A243" s="94"/>
      <c r="B243" s="101"/>
      <c r="C243" s="3"/>
      <c r="D243" s="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spans="1:26" ht="14.25" customHeight="1">
      <c r="A244" s="94"/>
      <c r="B244" s="101"/>
      <c r="C244" s="3"/>
      <c r="D244" s="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spans="1:26" ht="14.25" customHeight="1">
      <c r="A245" s="94"/>
      <c r="B245" s="101"/>
      <c r="C245" s="3"/>
      <c r="D245" s="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spans="1:26" ht="14.25" customHeight="1">
      <c r="A246" s="94"/>
      <c r="B246" s="101"/>
      <c r="C246" s="3"/>
      <c r="D246" s="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14.25" customHeight="1">
      <c r="A247" s="94"/>
      <c r="B247" s="101"/>
      <c r="C247" s="3"/>
      <c r="D247" s="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spans="1:26" ht="14.25" customHeight="1">
      <c r="A248" s="94"/>
      <c r="B248" s="101"/>
      <c r="C248" s="3"/>
      <c r="D248" s="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spans="1:26" ht="14.25" customHeight="1">
      <c r="A249" s="94"/>
      <c r="B249" s="101"/>
      <c r="C249" s="3"/>
      <c r="D249" s="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spans="1:26" ht="14.25" customHeight="1">
      <c r="A250" s="94"/>
      <c r="B250" s="101"/>
      <c r="C250" s="3"/>
      <c r="D250" s="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spans="1:26" ht="14.25" customHeight="1">
      <c r="A251" s="94"/>
      <c r="B251" s="101"/>
      <c r="C251" s="3"/>
      <c r="D251" s="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spans="1:26" ht="14.25" customHeight="1">
      <c r="A252" s="94"/>
      <c r="B252" s="101"/>
      <c r="C252" s="3"/>
      <c r="D252" s="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ht="14.25" customHeight="1">
      <c r="A253" s="94"/>
      <c r="B253" s="101"/>
      <c r="C253" s="3"/>
      <c r="D253" s="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spans="1:26" ht="14.25" customHeight="1">
      <c r="A254" s="94"/>
      <c r="B254" s="101"/>
      <c r="C254" s="3"/>
      <c r="D254" s="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spans="1:26" ht="14.25" customHeight="1">
      <c r="A255" s="94"/>
      <c r="B255" s="101"/>
      <c r="C255" s="3"/>
      <c r="D255" s="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spans="1:26" ht="14.25" customHeight="1">
      <c r="A256" s="94"/>
      <c r="B256" s="101"/>
      <c r="C256" s="3"/>
      <c r="D256" s="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14.25" customHeight="1">
      <c r="A257" s="94"/>
      <c r="B257" s="101"/>
      <c r="C257" s="3"/>
      <c r="D257" s="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14.25" customHeight="1">
      <c r="A258" s="94"/>
      <c r="B258" s="101"/>
      <c r="C258" s="3"/>
      <c r="D258" s="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14.25" customHeight="1">
      <c r="A259" s="94"/>
      <c r="B259" s="101"/>
      <c r="C259" s="3"/>
      <c r="D259" s="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spans="1:26" ht="14.25" customHeight="1">
      <c r="A260" s="94"/>
      <c r="B260" s="101"/>
      <c r="C260" s="3"/>
      <c r="D260" s="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spans="1:26" ht="14.25" customHeight="1">
      <c r="A261" s="94"/>
      <c r="B261" s="101"/>
      <c r="C261" s="3"/>
      <c r="D261" s="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spans="1:26" ht="14.25" customHeight="1">
      <c r="A262" s="94"/>
      <c r="B262" s="101"/>
      <c r="C262" s="3"/>
      <c r="D262" s="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spans="1:26" ht="14.25" customHeight="1">
      <c r="A263" s="94"/>
      <c r="B263" s="101"/>
      <c r="C263" s="3"/>
      <c r="D263" s="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spans="1:26" ht="14.25" customHeight="1">
      <c r="A264" s="94"/>
      <c r="B264" s="101"/>
      <c r="C264" s="3"/>
      <c r="D264" s="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ht="14.25" customHeight="1">
      <c r="A265" s="94"/>
      <c r="B265" s="101"/>
      <c r="C265" s="3"/>
      <c r="D265" s="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spans="1:26" ht="14.25" customHeight="1">
      <c r="A266" s="94"/>
      <c r="B266" s="101"/>
      <c r="C266" s="3"/>
      <c r="D266" s="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spans="1:26" ht="14.25" customHeight="1">
      <c r="A267" s="94"/>
      <c r="B267" s="101"/>
      <c r="C267" s="3"/>
      <c r="D267" s="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spans="1:26" ht="14.25" customHeight="1">
      <c r="A268" s="94"/>
      <c r="B268" s="101"/>
      <c r="C268" s="3"/>
      <c r="D268" s="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spans="1:26" ht="14.25" customHeight="1">
      <c r="A269" s="94"/>
      <c r="B269" s="101"/>
      <c r="C269" s="3"/>
      <c r="D269" s="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spans="1:26" ht="14.25" customHeight="1">
      <c r="A270" s="94"/>
      <c r="B270" s="101"/>
      <c r="C270" s="3"/>
      <c r="D270" s="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spans="1:26" ht="14.25" customHeight="1">
      <c r="A271" s="94"/>
      <c r="B271" s="101"/>
      <c r="C271" s="3"/>
      <c r="D271" s="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spans="1:26" ht="14.25" customHeight="1">
      <c r="A272" s="94"/>
      <c r="B272" s="101"/>
      <c r="C272" s="3"/>
      <c r="D272" s="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spans="1:26" ht="14.25" customHeight="1">
      <c r="A273" s="94"/>
      <c r="B273" s="101"/>
      <c r="C273" s="3"/>
      <c r="D273" s="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spans="1:26" ht="14.25" customHeight="1">
      <c r="A274" s="94"/>
      <c r="B274" s="101"/>
      <c r="C274" s="3"/>
      <c r="D274" s="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spans="1:26" ht="14.25" customHeight="1">
      <c r="A275" s="94"/>
      <c r="B275" s="101"/>
      <c r="C275" s="3"/>
      <c r="D275" s="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spans="1:26" ht="14.25" customHeight="1">
      <c r="A276" s="94"/>
      <c r="B276" s="101"/>
      <c r="C276" s="3"/>
      <c r="D276" s="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 ht="14.25" customHeight="1">
      <c r="A277" s="94"/>
      <c r="B277" s="101"/>
      <c r="C277" s="3"/>
      <c r="D277" s="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spans="1:26" ht="14.25" customHeight="1">
      <c r="A278" s="94"/>
      <c r="B278" s="101"/>
      <c r="C278" s="3"/>
      <c r="D278" s="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spans="1:26" ht="14.25" customHeight="1">
      <c r="A279" s="94"/>
      <c r="B279" s="101"/>
      <c r="C279" s="3"/>
      <c r="D279" s="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spans="1:26" ht="14.25" customHeight="1">
      <c r="A280" s="94"/>
      <c r="B280" s="101"/>
      <c r="C280" s="3"/>
      <c r="D280" s="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spans="1:26" ht="14.25" customHeight="1">
      <c r="A281" s="94"/>
      <c r="B281" s="101"/>
      <c r="C281" s="3"/>
      <c r="D281" s="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spans="1:26" ht="14.25" customHeight="1">
      <c r="A282" s="94"/>
      <c r="B282" s="101"/>
      <c r="C282" s="3"/>
      <c r="D282" s="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spans="1:26" ht="14.25" customHeight="1">
      <c r="A283" s="94"/>
      <c r="B283" s="101"/>
      <c r="C283" s="3"/>
      <c r="D283" s="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spans="1:26" ht="14.25" customHeight="1">
      <c r="A284" s="94"/>
      <c r="B284" s="101"/>
      <c r="C284" s="3"/>
      <c r="D284" s="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spans="1:26" ht="14.25" customHeight="1">
      <c r="A285" s="94"/>
      <c r="B285" s="101"/>
      <c r="C285" s="3"/>
      <c r="D285" s="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spans="1:26" ht="14.25" customHeight="1">
      <c r="A286" s="94"/>
      <c r="B286" s="101"/>
      <c r="C286" s="3"/>
      <c r="D286" s="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spans="1:26" ht="14.25" customHeight="1">
      <c r="A287" s="94"/>
      <c r="B287" s="101"/>
      <c r="C287" s="3"/>
      <c r="D287" s="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spans="1:26" ht="14.25" customHeight="1">
      <c r="A288" s="94"/>
      <c r="B288" s="101"/>
      <c r="C288" s="3"/>
      <c r="D288" s="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spans="1:26" ht="14.25" customHeight="1">
      <c r="A289" s="94"/>
      <c r="B289" s="101"/>
      <c r="C289" s="3"/>
      <c r="D289" s="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spans="1:26" ht="14.25" customHeight="1">
      <c r="A290" s="94"/>
      <c r="B290" s="101"/>
      <c r="C290" s="3"/>
      <c r="D290" s="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spans="1:26" ht="14.25" customHeight="1">
      <c r="A291" s="94"/>
      <c r="B291" s="101"/>
      <c r="C291" s="3"/>
      <c r="D291" s="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spans="1:26" ht="14.25" customHeight="1">
      <c r="A292" s="94"/>
      <c r="B292" s="101"/>
      <c r="C292" s="3"/>
      <c r="D292" s="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spans="1:26" ht="14.25" customHeight="1">
      <c r="A293" s="94"/>
      <c r="B293" s="101"/>
      <c r="C293" s="3"/>
      <c r="D293" s="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spans="1:26" ht="14.25" customHeight="1">
      <c r="A294" s="94"/>
      <c r="B294" s="101"/>
      <c r="C294" s="3"/>
      <c r="D294" s="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spans="1:26" ht="14.25" customHeight="1">
      <c r="A295" s="94"/>
      <c r="B295" s="101"/>
      <c r="C295" s="3"/>
      <c r="D295" s="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spans="1:26" ht="14.25" customHeight="1">
      <c r="A296" s="94"/>
      <c r="B296" s="101"/>
      <c r="C296" s="3"/>
      <c r="D296" s="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spans="1:26" ht="14.25" customHeight="1">
      <c r="A297" s="94"/>
      <c r="B297" s="101"/>
      <c r="C297" s="3"/>
      <c r="D297" s="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spans="1:26" ht="14.25" customHeight="1">
      <c r="A298" s="94"/>
      <c r="B298" s="101"/>
      <c r="C298" s="3"/>
      <c r="D298" s="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spans="1:26" ht="14.25" customHeight="1">
      <c r="A299" s="94"/>
      <c r="B299" s="101"/>
      <c r="C299" s="3"/>
      <c r="D299" s="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spans="1:26" ht="14.25" customHeight="1">
      <c r="A300" s="94"/>
      <c r="B300" s="101"/>
      <c r="C300" s="3"/>
      <c r="D300" s="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spans="1:26" ht="14.25" customHeight="1">
      <c r="A301" s="94"/>
      <c r="B301" s="101"/>
      <c r="C301" s="3"/>
      <c r="D301" s="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spans="1:26" ht="14.25" customHeight="1">
      <c r="A302" s="94"/>
      <c r="B302" s="101"/>
      <c r="C302" s="3"/>
      <c r="D302" s="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spans="1:26" ht="14.25" customHeight="1">
      <c r="A303" s="94"/>
      <c r="B303" s="101"/>
      <c r="C303" s="3"/>
      <c r="D303" s="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spans="1:26" ht="14.25" customHeight="1">
      <c r="A304" s="94"/>
      <c r="B304" s="101"/>
      <c r="C304" s="3"/>
      <c r="D304" s="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spans="1:26" ht="14.25" customHeight="1">
      <c r="A305" s="94"/>
      <c r="B305" s="101"/>
      <c r="C305" s="3"/>
      <c r="D305" s="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spans="1:26" ht="14.25" customHeight="1">
      <c r="A306" s="94"/>
      <c r="B306" s="101"/>
      <c r="C306" s="3"/>
      <c r="D306" s="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spans="1:26" ht="14.25" customHeight="1">
      <c r="A307" s="94"/>
      <c r="B307" s="101"/>
      <c r="C307" s="3"/>
      <c r="D307" s="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spans="1:26" ht="14.25" customHeight="1">
      <c r="A308" s="94"/>
      <c r="B308" s="101"/>
      <c r="C308" s="3"/>
      <c r="D308" s="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spans="1:26" ht="14.25" customHeight="1">
      <c r="A309" s="94"/>
      <c r="B309" s="101"/>
      <c r="C309" s="3"/>
      <c r="D309" s="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spans="1:26" ht="14.25" customHeight="1">
      <c r="A310" s="94"/>
      <c r="B310" s="101"/>
      <c r="C310" s="3"/>
      <c r="D310" s="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 ht="14.25" customHeight="1">
      <c r="A311" s="94"/>
      <c r="B311" s="101"/>
      <c r="C311" s="3"/>
      <c r="D311" s="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spans="1:26" ht="14.25" customHeight="1">
      <c r="A312" s="94"/>
      <c r="B312" s="101"/>
      <c r="C312" s="3"/>
      <c r="D312" s="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spans="1:26" ht="14.25" customHeight="1">
      <c r="A313" s="94"/>
      <c r="B313" s="101"/>
      <c r="C313" s="3"/>
      <c r="D313" s="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spans="1:26" ht="14.25" customHeight="1">
      <c r="A314" s="94"/>
      <c r="B314" s="101"/>
      <c r="C314" s="3"/>
      <c r="D314" s="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spans="1:26" ht="14.25" customHeight="1">
      <c r="A315" s="94"/>
      <c r="B315" s="101"/>
      <c r="C315" s="3"/>
      <c r="D315" s="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spans="1:26" ht="14.25" customHeight="1">
      <c r="A316" s="94"/>
      <c r="B316" s="101"/>
      <c r="C316" s="3"/>
      <c r="D316" s="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spans="1:26" ht="14.25" customHeight="1">
      <c r="A317" s="94"/>
      <c r="B317" s="101"/>
      <c r="C317" s="3"/>
      <c r="D317" s="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spans="1:26" ht="14.25" customHeight="1">
      <c r="A318" s="94"/>
      <c r="B318" s="101"/>
      <c r="C318" s="3"/>
      <c r="D318" s="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spans="1:26" ht="14.25" customHeight="1">
      <c r="A319" s="94"/>
      <c r="B319" s="101"/>
      <c r="C319" s="3"/>
      <c r="D319" s="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spans="1:26" ht="14.25" customHeight="1">
      <c r="A320" s="94"/>
      <c r="B320" s="101"/>
      <c r="C320" s="3"/>
      <c r="D320" s="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spans="1:26" ht="14.25" customHeight="1">
      <c r="A321" s="94"/>
      <c r="B321" s="101"/>
      <c r="C321" s="3"/>
      <c r="D321" s="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spans="1:26" ht="14.25" customHeight="1">
      <c r="A322" s="94"/>
      <c r="B322" s="101"/>
      <c r="C322" s="3"/>
      <c r="D322" s="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spans="1:26" ht="14.25" customHeight="1">
      <c r="A323" s="94"/>
      <c r="B323" s="101"/>
      <c r="C323" s="3"/>
      <c r="D323" s="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spans="1:26" ht="14.25" customHeight="1">
      <c r="A324" s="94"/>
      <c r="B324" s="101"/>
      <c r="C324" s="3"/>
      <c r="D324" s="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spans="1:26" ht="14.25" customHeight="1">
      <c r="A325" s="94"/>
      <c r="B325" s="101"/>
      <c r="C325" s="3"/>
      <c r="D325" s="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spans="1:26" ht="14.25" customHeight="1">
      <c r="A326" s="94"/>
      <c r="B326" s="101"/>
      <c r="C326" s="3"/>
      <c r="D326" s="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spans="1:26" ht="14.25" customHeight="1">
      <c r="A327" s="94"/>
      <c r="B327" s="101"/>
      <c r="C327" s="3"/>
      <c r="D327" s="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spans="1:26" ht="14.25" customHeight="1">
      <c r="A328" s="94"/>
      <c r="B328" s="101"/>
      <c r="C328" s="3"/>
      <c r="D328" s="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spans="1:26" ht="14.25" customHeight="1">
      <c r="A329" s="94"/>
      <c r="B329" s="101"/>
      <c r="C329" s="3"/>
      <c r="D329" s="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spans="1:26" ht="14.25" customHeight="1">
      <c r="A330" s="94"/>
      <c r="B330" s="101"/>
      <c r="C330" s="3"/>
      <c r="D330" s="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spans="1:26" ht="14.25" customHeight="1">
      <c r="A331" s="94"/>
      <c r="B331" s="101"/>
      <c r="C331" s="3"/>
      <c r="D331" s="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spans="1:26" ht="14.25" customHeight="1">
      <c r="A332" s="94"/>
      <c r="B332" s="101"/>
      <c r="C332" s="3"/>
      <c r="D332" s="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spans="1:26" ht="14.25" customHeight="1">
      <c r="A333" s="94"/>
      <c r="B333" s="101"/>
      <c r="C333" s="3"/>
      <c r="D333" s="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spans="1:26" ht="14.25" customHeight="1">
      <c r="A334" s="94"/>
      <c r="B334" s="101"/>
      <c r="C334" s="3"/>
      <c r="D334" s="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spans="1:26" ht="14.25" customHeight="1">
      <c r="A335" s="94"/>
      <c r="B335" s="101"/>
      <c r="C335" s="3"/>
      <c r="D335" s="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spans="1:26" ht="14.25" customHeight="1">
      <c r="A336" s="94"/>
      <c r="B336" s="101"/>
      <c r="C336" s="3"/>
      <c r="D336" s="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spans="1:26" ht="14.25" customHeight="1">
      <c r="A337" s="94"/>
      <c r="B337" s="101"/>
      <c r="C337" s="3"/>
      <c r="D337" s="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spans="1:26" ht="14.25" customHeight="1">
      <c r="A338" s="94"/>
      <c r="B338" s="101"/>
      <c r="C338" s="3"/>
      <c r="D338" s="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spans="1:26" ht="14.25" customHeight="1">
      <c r="A339" s="94"/>
      <c r="B339" s="101"/>
      <c r="C339" s="3"/>
      <c r="D339" s="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14.25" customHeight="1">
      <c r="A340" s="94"/>
      <c r="B340" s="101"/>
      <c r="C340" s="3"/>
      <c r="D340" s="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14.25" customHeight="1">
      <c r="A341" s="94"/>
      <c r="B341" s="101"/>
      <c r="C341" s="3"/>
      <c r="D341" s="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14.25" customHeight="1">
      <c r="A342" s="94"/>
      <c r="B342" s="101"/>
      <c r="C342" s="3"/>
      <c r="D342" s="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14.25" customHeight="1">
      <c r="A343" s="94"/>
      <c r="B343" s="101"/>
      <c r="C343" s="3"/>
      <c r="D343" s="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spans="1:26" ht="14.25" customHeight="1">
      <c r="A344" s="94"/>
      <c r="B344" s="101"/>
      <c r="C344" s="3"/>
      <c r="D344" s="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 ht="14.25" customHeight="1">
      <c r="A345" s="94"/>
      <c r="B345" s="101"/>
      <c r="C345" s="3"/>
      <c r="D345" s="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spans="1:26" ht="14.25" customHeight="1">
      <c r="A346" s="94"/>
      <c r="B346" s="101"/>
      <c r="C346" s="3"/>
      <c r="D346" s="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spans="1:26" ht="14.25" customHeight="1">
      <c r="A347" s="94"/>
      <c r="B347" s="101"/>
      <c r="C347" s="3"/>
      <c r="D347" s="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spans="1:26" ht="14.25" customHeight="1">
      <c r="A348" s="94"/>
      <c r="B348" s="101"/>
      <c r="C348" s="3"/>
      <c r="D348" s="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spans="1:26" ht="14.25" customHeight="1">
      <c r="A349" s="94"/>
      <c r="B349" s="101"/>
      <c r="C349" s="3"/>
      <c r="D349" s="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spans="1:26" ht="14.25" customHeight="1">
      <c r="A350" s="94"/>
      <c r="B350" s="101"/>
      <c r="C350" s="3"/>
      <c r="D350" s="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spans="1:26" ht="14.25" customHeight="1">
      <c r="A351" s="94"/>
      <c r="B351" s="101"/>
      <c r="C351" s="3"/>
      <c r="D351" s="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spans="1:26" ht="14.25" customHeight="1">
      <c r="A352" s="94"/>
      <c r="B352" s="101"/>
      <c r="C352" s="3"/>
      <c r="D352" s="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spans="1:26" ht="14.25" customHeight="1">
      <c r="A353" s="94"/>
      <c r="B353" s="101"/>
      <c r="C353" s="3"/>
      <c r="D353" s="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spans="1:26" ht="14.25" customHeight="1">
      <c r="A354" s="94"/>
      <c r="B354" s="101"/>
      <c r="C354" s="3"/>
      <c r="D354" s="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4:Q4" xr:uid="{00000000-0009-0000-0000-000002000000}"/>
  <mergeCells count="5">
    <mergeCell ref="O1:Q1"/>
    <mergeCell ref="B2:Q2"/>
    <mergeCell ref="C3:F3"/>
    <mergeCell ref="N3:O3"/>
    <mergeCell ref="P3:Q3"/>
  </mergeCells>
  <dataValidations count="4">
    <dataValidation type="list" allowBlank="1" showErrorMessage="1" sqref="H5:H154" xr:uid="{00000000-0002-0000-0200-000000000000}">
      <formula1>Pasākuma_veids</formula1>
    </dataValidation>
    <dataValidation type="list" allowBlank="1" showErrorMessage="1" sqref="M5:M154" xr:uid="{00000000-0002-0000-0200-000001000000}">
      <formula1>PS</formula1>
    </dataValidation>
    <dataValidation type="custom" allowBlank="1" showErrorMessage="1" sqref="D5:D154 F5:F154" xr:uid="{00000000-0002-0000-0200-000002000000}">
      <formula1>GT(D5,(0))</formula1>
    </dataValidation>
    <dataValidation type="date" operator="greaterThan" allowBlank="1" showInputMessage="1" showErrorMessage="1" prompt="Kļudais datuma formāts" sqref="C5:C154 E5:E154" xr:uid="{00000000-0002-0000-0200-000003000000}">
      <formula1>44197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4000000}">
          <x14:formula1>
            <xm:f>'Pakārtotie pasākumi'!$C:$C</xm:f>
          </x14:formula1>
          <xm:sqref>I5:I154</xm:sqref>
        </x14:dataValidation>
        <x14:dataValidation type="list" allowBlank="1" showErrorMessage="1" xr:uid="{00000000-0002-0000-0200-000005000000}">
          <x14:formula1>
            <xm:f>'Grupu mācību Pasākumi'!$B$3:$B$12</xm:f>
          </x14:formula1>
          <xm:sqref>G5:G154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workbookViewId="0"/>
  </sheetViews>
  <sheetFormatPr defaultColWidth="12.625" defaultRowHeight="15" customHeight="1"/>
  <cols>
    <col min="1" max="1" width="6" customWidth="1"/>
    <col min="2" max="3" width="10.625" hidden="1" customWidth="1"/>
    <col min="4" max="4" width="42.5" customWidth="1"/>
    <col min="5" max="5" width="5" customWidth="1"/>
    <col min="6" max="52" width="4.375" customWidth="1"/>
  </cols>
  <sheetData>
    <row r="1" spans="1:5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</row>
    <row r="2" spans="1:5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spans="1:5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</row>
    <row r="4" spans="1:52" ht="81" customHeight="1">
      <c r="A4" s="111" t="s">
        <v>3</v>
      </c>
      <c r="B4" s="112" t="s">
        <v>621</v>
      </c>
      <c r="C4" s="112" t="s">
        <v>23</v>
      </c>
      <c r="D4" s="112" t="s">
        <v>595</v>
      </c>
      <c r="E4" s="206" t="s">
        <v>11</v>
      </c>
      <c r="F4" s="199"/>
      <c r="G4" s="199"/>
      <c r="H4" s="202"/>
      <c r="I4" s="206" t="s">
        <v>12</v>
      </c>
      <c r="J4" s="199"/>
      <c r="K4" s="199"/>
      <c r="L4" s="202"/>
      <c r="M4" s="206" t="s">
        <v>13</v>
      </c>
      <c r="N4" s="199"/>
      <c r="O4" s="199"/>
      <c r="P4" s="202"/>
      <c r="Q4" s="206" t="s">
        <v>14</v>
      </c>
      <c r="R4" s="199"/>
      <c r="S4" s="199"/>
      <c r="T4" s="202"/>
      <c r="U4" s="206" t="s">
        <v>15</v>
      </c>
      <c r="V4" s="199"/>
      <c r="W4" s="199"/>
      <c r="X4" s="202"/>
      <c r="Y4" s="206" t="s">
        <v>16</v>
      </c>
      <c r="Z4" s="199"/>
      <c r="AA4" s="199"/>
      <c r="AB4" s="202"/>
      <c r="AC4" s="206" t="s">
        <v>17</v>
      </c>
      <c r="AD4" s="199"/>
      <c r="AE4" s="199"/>
      <c r="AF4" s="202"/>
      <c r="AG4" s="206" t="s">
        <v>18</v>
      </c>
      <c r="AH4" s="199"/>
      <c r="AI4" s="199"/>
      <c r="AJ4" s="202"/>
      <c r="AK4" s="206" t="s">
        <v>19</v>
      </c>
      <c r="AL4" s="199"/>
      <c r="AM4" s="199"/>
      <c r="AN4" s="202"/>
      <c r="AO4" s="206" t="s">
        <v>622</v>
      </c>
      <c r="AP4" s="199"/>
      <c r="AQ4" s="199"/>
      <c r="AR4" s="202"/>
      <c r="AS4" s="206" t="s">
        <v>623</v>
      </c>
      <c r="AT4" s="199"/>
      <c r="AU4" s="199"/>
      <c r="AV4" s="202"/>
      <c r="AW4" s="206" t="s">
        <v>624</v>
      </c>
      <c r="AX4" s="199"/>
      <c r="AY4" s="199"/>
      <c r="AZ4" s="202"/>
    </row>
    <row r="5" spans="1:52" ht="15" customHeight="1">
      <c r="A5" s="113"/>
      <c r="B5" s="114"/>
      <c r="C5" s="114"/>
      <c r="D5" s="114" t="s">
        <v>625</v>
      </c>
      <c r="E5" s="205">
        <v>176</v>
      </c>
      <c r="F5" s="199"/>
      <c r="G5" s="199"/>
      <c r="H5" s="202"/>
      <c r="I5" s="205">
        <v>168</v>
      </c>
      <c r="J5" s="199"/>
      <c r="K5" s="199"/>
      <c r="L5" s="202"/>
      <c r="M5" s="205">
        <v>167</v>
      </c>
      <c r="N5" s="199"/>
      <c r="O5" s="199"/>
      <c r="P5" s="202"/>
      <c r="Q5" s="205">
        <v>166</v>
      </c>
      <c r="R5" s="199"/>
      <c r="S5" s="199"/>
      <c r="T5" s="202"/>
      <c r="U5" s="205">
        <v>168</v>
      </c>
      <c r="V5" s="199"/>
      <c r="W5" s="199"/>
      <c r="X5" s="202"/>
      <c r="Y5" s="205">
        <v>160</v>
      </c>
      <c r="Z5" s="199"/>
      <c r="AA5" s="199"/>
      <c r="AB5" s="202"/>
      <c r="AC5" s="205">
        <v>184</v>
      </c>
      <c r="AD5" s="199"/>
      <c r="AE5" s="199"/>
      <c r="AF5" s="202"/>
      <c r="AG5" s="205">
        <v>151</v>
      </c>
      <c r="AH5" s="199"/>
      <c r="AI5" s="199"/>
      <c r="AJ5" s="202"/>
      <c r="AK5" s="205">
        <v>167</v>
      </c>
      <c r="AL5" s="199"/>
      <c r="AM5" s="199"/>
      <c r="AN5" s="202"/>
      <c r="AO5" s="205">
        <v>159</v>
      </c>
      <c r="AP5" s="199"/>
      <c r="AQ5" s="199"/>
      <c r="AR5" s="202"/>
      <c r="AS5" s="205">
        <v>168</v>
      </c>
      <c r="AT5" s="199"/>
      <c r="AU5" s="199"/>
      <c r="AV5" s="202"/>
      <c r="AW5" s="205">
        <v>184</v>
      </c>
      <c r="AX5" s="199"/>
      <c r="AY5" s="199"/>
      <c r="AZ5" s="202"/>
    </row>
    <row r="6" spans="1:52" ht="28.5">
      <c r="A6" s="8"/>
      <c r="B6" s="115"/>
      <c r="C6" s="115"/>
      <c r="D6" s="116"/>
      <c r="E6" s="117" t="s">
        <v>626</v>
      </c>
      <c r="F6" s="118" t="s">
        <v>627</v>
      </c>
      <c r="G6" s="118" t="s">
        <v>628</v>
      </c>
      <c r="H6" s="119" t="s">
        <v>629</v>
      </c>
      <c r="I6" s="117" t="s">
        <v>626</v>
      </c>
      <c r="J6" s="118" t="s">
        <v>627</v>
      </c>
      <c r="K6" s="118" t="s">
        <v>628</v>
      </c>
      <c r="L6" s="119" t="s">
        <v>629</v>
      </c>
      <c r="M6" s="117" t="s">
        <v>626</v>
      </c>
      <c r="N6" s="118" t="s">
        <v>627</v>
      </c>
      <c r="O6" s="118" t="s">
        <v>628</v>
      </c>
      <c r="P6" s="119" t="s">
        <v>629</v>
      </c>
      <c r="Q6" s="117" t="s">
        <v>626</v>
      </c>
      <c r="R6" s="118" t="s">
        <v>627</v>
      </c>
      <c r="S6" s="118" t="s">
        <v>628</v>
      </c>
      <c r="T6" s="119" t="s">
        <v>629</v>
      </c>
      <c r="U6" s="117" t="s">
        <v>626</v>
      </c>
      <c r="V6" s="118" t="s">
        <v>627</v>
      </c>
      <c r="W6" s="118" t="s">
        <v>628</v>
      </c>
      <c r="X6" s="119" t="s">
        <v>629</v>
      </c>
      <c r="Y6" s="117" t="s">
        <v>626</v>
      </c>
      <c r="Z6" s="118" t="s">
        <v>627</v>
      </c>
      <c r="AA6" s="118" t="s">
        <v>628</v>
      </c>
      <c r="AB6" s="119" t="s">
        <v>629</v>
      </c>
      <c r="AC6" s="117" t="s">
        <v>626</v>
      </c>
      <c r="AD6" s="118" t="s">
        <v>627</v>
      </c>
      <c r="AE6" s="118" t="s">
        <v>628</v>
      </c>
      <c r="AF6" s="119" t="s">
        <v>629</v>
      </c>
      <c r="AG6" s="117" t="s">
        <v>626</v>
      </c>
      <c r="AH6" s="118" t="s">
        <v>627</v>
      </c>
      <c r="AI6" s="118" t="s">
        <v>628</v>
      </c>
      <c r="AJ6" s="119" t="s">
        <v>629</v>
      </c>
      <c r="AK6" s="117" t="s">
        <v>626</v>
      </c>
      <c r="AL6" s="118" t="s">
        <v>627</v>
      </c>
      <c r="AM6" s="118" t="s">
        <v>628</v>
      </c>
      <c r="AN6" s="119" t="s">
        <v>629</v>
      </c>
      <c r="AO6" s="117" t="s">
        <v>626</v>
      </c>
      <c r="AP6" s="118" t="s">
        <v>627</v>
      </c>
      <c r="AQ6" s="118" t="s">
        <v>628</v>
      </c>
      <c r="AR6" s="119" t="s">
        <v>629</v>
      </c>
      <c r="AS6" s="117" t="s">
        <v>626</v>
      </c>
      <c r="AT6" s="118" t="s">
        <v>627</v>
      </c>
      <c r="AU6" s="118" t="s">
        <v>628</v>
      </c>
      <c r="AV6" s="119" t="s">
        <v>629</v>
      </c>
      <c r="AW6" s="117" t="s">
        <v>626</v>
      </c>
      <c r="AX6" s="118" t="s">
        <v>627</v>
      </c>
      <c r="AY6" s="118" t="s">
        <v>628</v>
      </c>
      <c r="AZ6" s="119" t="s">
        <v>629</v>
      </c>
    </row>
    <row r="7" spans="1:52" ht="30" customHeight="1">
      <c r="A7" s="12" t="s">
        <v>24</v>
      </c>
      <c r="B7" s="120" t="e">
        <v>#REF!</v>
      </c>
      <c r="C7" s="120" t="e">
        <v>#REF!</v>
      </c>
      <c r="D7" s="116" t="e">
        <f>'Grupu mācību Pasākumi'!B3</f>
        <v>#REF!</v>
      </c>
      <c r="E7" s="121">
        <f t="array" ref="E7">IFERROR(INDEX(Slodze!$C$5:$AX$21,MATCH('Darba stundas pa mēnešiem'!$B7,Slodze!$A$5:$A$21,0),COLUMN(Slodze!A1)),0)</f>
        <v>0</v>
      </c>
      <c r="F7" s="122">
        <f t="array" ref="F7">IFERROR(INDEX(Slodze!$C$5:$AX$21,MATCH('Darba stundas pa mēnešiem'!$B7,Slodze!$A$5:$A$21,0),COLUMN(Slodze!B1)),0)</f>
        <v>0</v>
      </c>
      <c r="G7" s="122">
        <f t="array" ref="G7">IFERROR(INDEX(Slodze!$C$5:$AX$21,MATCH('Darba stundas pa mēnešiem'!$B7,Slodze!$A$5:$A$21,0),COLUMN(Slodze!C1)),0)</f>
        <v>0</v>
      </c>
      <c r="H7" s="123">
        <f t="array" ref="H7">IFERROR(INDEX(Slodze!$C$5:$AX$21,MATCH('Darba stundas pa mēnešiem'!$B7,Slodze!$A$5:$A$21,0),COLUMN(Slodze!D1)),0)</f>
        <v>0</v>
      </c>
      <c r="I7" s="121">
        <f t="array" ref="I7">IFERROR(INDEX(Slodze!$C$5:$AX$21,MATCH('Darba stundas pa mēnešiem'!$B7,Slodze!$A$5:$A$21,0),COLUMN(Slodze!E1)),0)</f>
        <v>0</v>
      </c>
      <c r="J7" s="122">
        <f t="array" ref="J7">IFERROR(INDEX(Slodze!$C$5:$AX$21,MATCH('Darba stundas pa mēnešiem'!$B7,Slodze!$A$5:$A$21,0),COLUMN(Slodze!F1)),0)</f>
        <v>0</v>
      </c>
      <c r="K7" s="122">
        <f t="array" ref="K7">IFERROR(INDEX(Slodze!$C$5:$AX$21,MATCH('Darba stundas pa mēnešiem'!$B7,Slodze!$A$5:$A$21,0),COLUMN(Slodze!G1)),0)</f>
        <v>0</v>
      </c>
      <c r="L7" s="123">
        <f t="array" ref="L7">IFERROR(INDEX(Slodze!$C$5:$AX$21,MATCH('Darba stundas pa mēnešiem'!$B7,Slodze!$A$5:$A$21,0),COLUMN(Slodze!H1)),0)</f>
        <v>0</v>
      </c>
      <c r="M7" s="121">
        <f t="array" ref="M7">IFERROR(INDEX(Slodze!$C$5:$AX$21,MATCH('Darba stundas pa mēnešiem'!$B7,Slodze!$A$5:$A$21,0),COLUMN(Slodze!I1)),0)</f>
        <v>0</v>
      </c>
      <c r="N7" s="122">
        <f t="array" ref="N7">IFERROR(INDEX(Slodze!$C$5:$AX$21,MATCH('Darba stundas pa mēnešiem'!$B7,Slodze!$A$5:$A$21,0),COLUMN(Slodze!J1)),0)</f>
        <v>0</v>
      </c>
      <c r="O7" s="122">
        <f t="array" ref="O7">IFERROR(INDEX(Slodze!$C$5:$AX$21,MATCH('Darba stundas pa mēnešiem'!$B7,Slodze!$A$5:$A$21,0),COLUMN(Slodze!K1)),0)</f>
        <v>0</v>
      </c>
      <c r="P7" s="123">
        <f t="array" ref="P7">IFERROR(INDEX(Slodze!$C$5:$AX$21,MATCH('Darba stundas pa mēnešiem'!$B7,Slodze!$A$5:$A$21,0),COLUMN(Slodze!L1)),0)</f>
        <v>0</v>
      </c>
      <c r="Q7" s="121">
        <f t="array" ref="Q7">IFERROR(INDEX(Slodze!$C$5:$AX$21,MATCH('Darba stundas pa mēnešiem'!$B7,Slodze!$A$5:$A$21,0),COLUMN(Slodze!M1)),0)</f>
        <v>0</v>
      </c>
      <c r="R7" s="122">
        <f t="array" ref="R7">IFERROR(INDEX(Slodze!$C$5:$AX$21,MATCH('Darba stundas pa mēnešiem'!$B7,Slodze!$A$5:$A$21,0),COLUMN(Slodze!N1)),0)</f>
        <v>0</v>
      </c>
      <c r="S7" s="122">
        <f t="array" ref="S7">IFERROR(INDEX(Slodze!$C$5:$AX$21,MATCH('Darba stundas pa mēnešiem'!$B7,Slodze!$A$5:$A$21,0),COLUMN(Slodze!O1)),0)</f>
        <v>0</v>
      </c>
      <c r="T7" s="123">
        <f t="array" ref="T7">IFERROR(INDEX(Slodze!$C$5:$AX$21,MATCH('Darba stundas pa mēnešiem'!$B7,Slodze!$A$5:$A$21,0),COLUMN(Slodze!P1)),0)</f>
        <v>0</v>
      </c>
      <c r="U7" s="121">
        <f t="array" ref="U7">IFERROR(INDEX(Slodze!$C$5:$AX$21,MATCH('Darba stundas pa mēnešiem'!$B7,Slodze!$A$5:$A$21,0),COLUMN(Slodze!Q1)),0)</f>
        <v>0</v>
      </c>
      <c r="V7" s="122">
        <f t="array" ref="V7">IFERROR(INDEX(Slodze!$C$5:$AX$21,MATCH('Darba stundas pa mēnešiem'!$B7,Slodze!$A$5:$A$21,0),COLUMN(Slodze!R1)),0)</f>
        <v>0</v>
      </c>
      <c r="W7" s="122">
        <f t="array" ref="W7">IFERROR(INDEX(Slodze!$C$5:$AX$21,MATCH('Darba stundas pa mēnešiem'!$B7,Slodze!$A$5:$A$21,0),COLUMN(Slodze!S1)),0)</f>
        <v>0</v>
      </c>
      <c r="X7" s="123">
        <f t="array" ref="X7">IFERROR(INDEX(Slodze!$C$5:$AX$21,MATCH('Darba stundas pa mēnešiem'!$B7,Slodze!$A$5:$A$21,0),COLUMN(Slodze!T1)),0)</f>
        <v>0</v>
      </c>
      <c r="Y7" s="121">
        <f t="array" ref="Y7">IFERROR(INDEX(Slodze!$C$5:$AX$21,MATCH('Darba stundas pa mēnešiem'!$B7,Slodze!$A$5:$A$21,0),COLUMN(Slodze!U1)),0)</f>
        <v>0</v>
      </c>
      <c r="Z7" s="122">
        <f t="array" ref="Z7">IFERROR(INDEX(Slodze!$C$5:$AX$21,MATCH('Darba stundas pa mēnešiem'!$B7,Slodze!$A$5:$A$21,0),COLUMN(Slodze!V1)),0)</f>
        <v>0</v>
      </c>
      <c r="AA7" s="122">
        <f t="array" ref="AA7">IFERROR(INDEX(Slodze!$C$5:$AX$21,MATCH('Darba stundas pa mēnešiem'!$B7,Slodze!$A$5:$A$21,0),COLUMN(Slodze!W1)),0)</f>
        <v>0</v>
      </c>
      <c r="AB7" s="123">
        <f t="array" ref="AB7">IFERROR(INDEX(Slodze!$C$5:$AX$21,MATCH('Darba stundas pa mēnešiem'!$B7,Slodze!$A$5:$A$21,0),COLUMN(Slodze!X1)),0)</f>
        <v>0</v>
      </c>
      <c r="AC7" s="121">
        <f t="array" ref="AC7">IFERROR(INDEX(Slodze!$C$5:$AX$21,MATCH('Darba stundas pa mēnešiem'!$B7,Slodze!$A$5:$A$21,0),COLUMN(Slodze!Y1)),0)</f>
        <v>0</v>
      </c>
      <c r="AD7" s="122">
        <f t="array" ref="AD7">IFERROR(INDEX(Slodze!$C$5:$AX$21,MATCH('Darba stundas pa mēnešiem'!$B7,Slodze!$A$5:$A$21,0),COLUMN(Slodze!Z1)),0)</f>
        <v>0</v>
      </c>
      <c r="AE7" s="122">
        <f t="array" ref="AE7">IFERROR(INDEX(Slodze!$C$5:$AX$21,MATCH('Darba stundas pa mēnešiem'!$B7,Slodze!$A$5:$A$21,0),COLUMN(Slodze!AA1)),0)</f>
        <v>0</v>
      </c>
      <c r="AF7" s="123">
        <f t="array" ref="AF7">IFERROR(INDEX(Slodze!$C$5:$AX$21,MATCH('Darba stundas pa mēnešiem'!$B7,Slodze!$A$5:$A$21,0),COLUMN(Slodze!AB1)),0)</f>
        <v>0</v>
      </c>
      <c r="AG7" s="121">
        <f t="array" ref="AG7">IFERROR(INDEX(Slodze!$C$5:$AX$21,MATCH('Darba stundas pa mēnešiem'!$B7,Slodze!$A$5:$A$21,0),COLUMN(Slodze!AC1)),0)</f>
        <v>0</v>
      </c>
      <c r="AH7" s="122">
        <f t="array" ref="AH7">IFERROR(INDEX(Slodze!$C$5:$AX$21,MATCH('Darba stundas pa mēnešiem'!$B7,Slodze!$A$5:$A$21,0),COLUMN(Slodze!AD1)),0)</f>
        <v>0</v>
      </c>
      <c r="AI7" s="122">
        <f t="array" ref="AI7">IFERROR(INDEX(Slodze!$C$5:$AX$21,MATCH('Darba stundas pa mēnešiem'!$B7,Slodze!$A$5:$A$21,0),COLUMN(Slodze!AE1)),0)</f>
        <v>0</v>
      </c>
      <c r="AJ7" s="123">
        <f t="array" ref="AJ7">IFERROR(INDEX(Slodze!$C$5:$AX$21,MATCH('Darba stundas pa mēnešiem'!$B7,Slodze!$A$5:$A$21,0),COLUMN(Slodze!AF1)),0)</f>
        <v>0</v>
      </c>
      <c r="AK7" s="121">
        <f t="array" ref="AK7">IFERROR(INDEX(Slodze!$C$5:$AX$21,MATCH('Darba stundas pa mēnešiem'!$B7,Slodze!$A$5:$A$21,0),COLUMN(Slodze!AG1)),0)</f>
        <v>0</v>
      </c>
      <c r="AL7" s="122">
        <f t="array" ref="AL7">IFERROR(INDEX(Slodze!$C$5:$AX$21,MATCH('Darba stundas pa mēnešiem'!$B7,Slodze!$A$5:$A$21,0),COLUMN(Slodze!AH1)),0)</f>
        <v>0</v>
      </c>
      <c r="AM7" s="122">
        <f t="array" ref="AM7">IFERROR(INDEX(Slodze!$C$5:$AX$21,MATCH('Darba stundas pa mēnešiem'!$B7,Slodze!$A$5:$A$21,0),COLUMN(Slodze!AI1)),0)</f>
        <v>0</v>
      </c>
      <c r="AN7" s="123">
        <f t="array" ref="AN7">IFERROR(INDEX(Slodze!$C$5:$AX$21,MATCH('Darba stundas pa mēnešiem'!$B7,Slodze!$A$5:$A$21,0),COLUMN(Slodze!AJ1)),0)</f>
        <v>0</v>
      </c>
      <c r="AO7" s="121">
        <f t="array" ref="AO7">IFERROR(INDEX(Slodze!$C$5:$AX$21,MATCH('Darba stundas pa mēnešiem'!$B7,Slodze!$A$5:$A$21,0),COLUMN(Slodze!AK1)),0)</f>
        <v>0</v>
      </c>
      <c r="AP7" s="122">
        <f t="array" ref="AP7">IFERROR(INDEX(Slodze!$C$5:$AX$21,MATCH('Darba stundas pa mēnešiem'!$B7,Slodze!$A$5:$A$21,0),COLUMN(Slodze!AL1)),0)</f>
        <v>0</v>
      </c>
      <c r="AQ7" s="122">
        <f t="array" ref="AQ7">IFERROR(INDEX(Slodze!$C$5:$AX$21,MATCH('Darba stundas pa mēnešiem'!$B7,Slodze!$A$5:$A$21,0),COLUMN(Slodze!AM1)),0)</f>
        <v>0</v>
      </c>
      <c r="AR7" s="123">
        <f t="array" ref="AR7">IFERROR(INDEX(Slodze!$C$5:$AX$21,MATCH('Darba stundas pa mēnešiem'!$B7,Slodze!$A$5:$A$21,0),COLUMN(Slodze!AN1)),0)</f>
        <v>0</v>
      </c>
      <c r="AS7" s="121">
        <f t="array" ref="AS7">IFERROR(INDEX(Slodze!$C$5:$AX$21,MATCH('Darba stundas pa mēnešiem'!$B7,Slodze!$A$5:$A$21,0),COLUMN(Slodze!AO1)),0)</f>
        <v>0</v>
      </c>
      <c r="AT7" s="122">
        <f t="array" ref="AT7">IFERROR(INDEX(Slodze!$C$5:$AX$21,MATCH('Darba stundas pa mēnešiem'!$B7,Slodze!$A$5:$A$21,0),COLUMN(Slodze!AP1)),0)</f>
        <v>0</v>
      </c>
      <c r="AU7" s="122">
        <f t="array" ref="AU7">IFERROR(INDEX(Slodze!$C$5:$AX$21,MATCH('Darba stundas pa mēnešiem'!$B7,Slodze!$A$5:$A$21,0),COLUMN(Slodze!AQ1)),0)</f>
        <v>0</v>
      </c>
      <c r="AV7" s="123">
        <f t="array" ref="AV7">IFERROR(INDEX(Slodze!$C$5:$AX$21,MATCH('Darba stundas pa mēnešiem'!$B7,Slodze!$A$5:$A$21,0),COLUMN(Slodze!AR1)),0)</f>
        <v>0</v>
      </c>
      <c r="AW7" s="121">
        <f t="array" ref="AW7">IFERROR(INDEX(Slodze!$C$5:$AX$21,MATCH('Darba stundas pa mēnešiem'!$B7,Slodze!$A$5:$A$21,0),COLUMN(Slodze!AS1)),0)</f>
        <v>0</v>
      </c>
      <c r="AX7" s="122">
        <f t="array" ref="AX7">IFERROR(INDEX(Slodze!$C$5:$AX$21,MATCH('Darba stundas pa mēnešiem'!$B7,Slodze!$A$5:$A$21,0),COLUMN(Slodze!AT1)),0)</f>
        <v>0</v>
      </c>
      <c r="AY7" s="122">
        <f t="array" ref="AY7">IFERROR(INDEX(Slodze!$C$5:$AX$21,MATCH('Darba stundas pa mēnešiem'!$B7,Slodze!$A$5:$A$21,0),COLUMN(Slodze!AU1)),0)</f>
        <v>0</v>
      </c>
      <c r="AZ7" s="123">
        <f t="array" ref="AZ7">IFERROR(INDEX(Slodze!$C$5:$AX$21,MATCH('Darba stundas pa mēnešiem'!$B7,Slodze!$A$5:$A$21,0),COLUMN(Slodze!AV1)),0)</f>
        <v>0</v>
      </c>
    </row>
    <row r="8" spans="1:52">
      <c r="A8" s="12" t="s">
        <v>38</v>
      </c>
      <c r="B8" s="120" t="e">
        <v>#REF!</v>
      </c>
      <c r="C8" s="120" t="e">
        <v>#REF!</v>
      </c>
      <c r="D8" s="116" t="e">
        <f>'Grupu mācību Pasākumi'!B4</f>
        <v>#REF!</v>
      </c>
      <c r="E8" s="121">
        <f t="array" ref="E8">IFERROR(INDEX(Slodze!$C$5:$AX$21,MATCH('Darba stundas pa mēnešiem'!$B8,Slodze!$A$5:$A$21,0),COLUMN(Slodze!A2)),0)</f>
        <v>0</v>
      </c>
      <c r="F8" s="122">
        <f t="array" ref="F8">IFERROR(INDEX(Slodze!$C$5:$AX$21,MATCH('Darba stundas pa mēnešiem'!$B8,Slodze!$A$5:$A$21,0),COLUMN(Slodze!B2)),0)</f>
        <v>0</v>
      </c>
      <c r="G8" s="122">
        <f t="array" ref="G8">IFERROR(INDEX(Slodze!$C$5:$AX$21,MATCH('Darba stundas pa mēnešiem'!$B8,Slodze!$A$5:$A$21,0),COLUMN(Slodze!C2)),0)</f>
        <v>0</v>
      </c>
      <c r="H8" s="123">
        <f t="array" ref="H8">IFERROR(INDEX(Slodze!$C$5:$AX$21,MATCH('Darba stundas pa mēnešiem'!$B8,Slodze!$A$5:$A$21,0),COLUMN(Slodze!D2)),0)</f>
        <v>0</v>
      </c>
      <c r="I8" s="121">
        <f t="array" ref="I8">IFERROR(INDEX(Slodze!$C$5:$AX$21,MATCH('Darba stundas pa mēnešiem'!$B8,Slodze!$A$5:$A$21,0),COLUMN(Slodze!E2)),0)</f>
        <v>0</v>
      </c>
      <c r="J8" s="122">
        <f t="array" ref="J8">IFERROR(INDEX(Slodze!$C$5:$AX$21,MATCH('Darba stundas pa mēnešiem'!$B8,Slodze!$A$5:$A$21,0),COLUMN(Slodze!F2)),0)</f>
        <v>0</v>
      </c>
      <c r="K8" s="122">
        <f t="array" ref="K8">IFERROR(INDEX(Slodze!$C$5:$AX$21,MATCH('Darba stundas pa mēnešiem'!$B8,Slodze!$A$5:$A$21,0),COLUMN(Slodze!G2)),0)</f>
        <v>0</v>
      </c>
      <c r="L8" s="123">
        <f t="array" ref="L8">IFERROR(INDEX(Slodze!$C$5:$AX$21,MATCH('Darba stundas pa mēnešiem'!$B8,Slodze!$A$5:$A$21,0),COLUMN(Slodze!H2)),0)</f>
        <v>0</v>
      </c>
      <c r="M8" s="121">
        <f t="array" ref="M8">IFERROR(INDEX(Slodze!$C$5:$AX$21,MATCH('Darba stundas pa mēnešiem'!$B8,Slodze!$A$5:$A$21,0),COLUMN(Slodze!I2)),0)</f>
        <v>0</v>
      </c>
      <c r="N8" s="122">
        <f t="array" ref="N8">IFERROR(INDEX(Slodze!$C$5:$AX$21,MATCH('Darba stundas pa mēnešiem'!$B8,Slodze!$A$5:$A$21,0),COLUMN(Slodze!J2)),0)</f>
        <v>0</v>
      </c>
      <c r="O8" s="122">
        <f t="array" ref="O8">IFERROR(INDEX(Slodze!$C$5:$AX$21,MATCH('Darba stundas pa mēnešiem'!$B8,Slodze!$A$5:$A$21,0),COLUMN(Slodze!K2)),0)</f>
        <v>0</v>
      </c>
      <c r="P8" s="123">
        <f t="array" ref="P8">IFERROR(INDEX(Slodze!$C$5:$AX$21,MATCH('Darba stundas pa mēnešiem'!$B8,Slodze!$A$5:$A$21,0),COLUMN(Slodze!L2)),0)</f>
        <v>0</v>
      </c>
      <c r="Q8" s="121">
        <f t="array" ref="Q8">IFERROR(INDEX(Slodze!$C$5:$AX$21,MATCH('Darba stundas pa mēnešiem'!$B8,Slodze!$A$5:$A$21,0),COLUMN(Slodze!M2)),0)</f>
        <v>0</v>
      </c>
      <c r="R8" s="122">
        <f t="array" ref="R8">IFERROR(INDEX(Slodze!$C$5:$AX$21,MATCH('Darba stundas pa mēnešiem'!$B8,Slodze!$A$5:$A$21,0),COLUMN(Slodze!N2)),0)</f>
        <v>0</v>
      </c>
      <c r="S8" s="122">
        <f t="array" ref="S8">IFERROR(INDEX(Slodze!$C$5:$AX$21,MATCH('Darba stundas pa mēnešiem'!$B8,Slodze!$A$5:$A$21,0),COLUMN(Slodze!O2)),0)</f>
        <v>0</v>
      </c>
      <c r="T8" s="123">
        <f t="array" ref="T8">IFERROR(INDEX(Slodze!$C$5:$AX$21,MATCH('Darba stundas pa mēnešiem'!$B8,Slodze!$A$5:$A$21,0),COLUMN(Slodze!P2)),0)</f>
        <v>0</v>
      </c>
      <c r="U8" s="121">
        <f t="array" ref="U8">IFERROR(INDEX(Slodze!$C$5:$AX$21,MATCH('Darba stundas pa mēnešiem'!$B8,Slodze!$A$5:$A$21,0),COLUMN(Slodze!Q2)),0)</f>
        <v>0</v>
      </c>
      <c r="V8" s="122">
        <f t="array" ref="V8">IFERROR(INDEX(Slodze!$C$5:$AX$21,MATCH('Darba stundas pa mēnešiem'!$B8,Slodze!$A$5:$A$21,0),COLUMN(Slodze!R2)),0)</f>
        <v>0</v>
      </c>
      <c r="W8" s="122">
        <f t="array" ref="W8">IFERROR(INDEX(Slodze!$C$5:$AX$21,MATCH('Darba stundas pa mēnešiem'!$B8,Slodze!$A$5:$A$21,0),COLUMN(Slodze!S2)),0)</f>
        <v>0</v>
      </c>
      <c r="X8" s="123">
        <f t="array" ref="X8">IFERROR(INDEX(Slodze!$C$5:$AX$21,MATCH('Darba stundas pa mēnešiem'!$B8,Slodze!$A$5:$A$21,0),COLUMN(Slodze!T2)),0)</f>
        <v>0</v>
      </c>
      <c r="Y8" s="121">
        <f t="array" ref="Y8">IFERROR(INDEX(Slodze!$C$5:$AX$21,MATCH('Darba stundas pa mēnešiem'!$B8,Slodze!$A$5:$A$21,0),COLUMN(Slodze!U2)),0)</f>
        <v>0</v>
      </c>
      <c r="Z8" s="122">
        <f t="array" ref="Z8">IFERROR(INDEX(Slodze!$C$5:$AX$21,MATCH('Darba stundas pa mēnešiem'!$B8,Slodze!$A$5:$A$21,0),COLUMN(Slodze!V2)),0)</f>
        <v>0</v>
      </c>
      <c r="AA8" s="122">
        <f t="array" ref="AA8">IFERROR(INDEX(Slodze!$C$5:$AX$21,MATCH('Darba stundas pa mēnešiem'!$B8,Slodze!$A$5:$A$21,0),COLUMN(Slodze!W2)),0)</f>
        <v>0</v>
      </c>
      <c r="AB8" s="123">
        <f t="array" ref="AB8">IFERROR(INDEX(Slodze!$C$5:$AX$21,MATCH('Darba stundas pa mēnešiem'!$B8,Slodze!$A$5:$A$21,0),COLUMN(Slodze!X2)),0)</f>
        <v>0</v>
      </c>
      <c r="AC8" s="121">
        <f t="array" ref="AC8">IFERROR(INDEX(Slodze!$C$5:$AX$21,MATCH('Darba stundas pa mēnešiem'!$B8,Slodze!$A$5:$A$21,0),COLUMN(Slodze!Y2)),0)</f>
        <v>0</v>
      </c>
      <c r="AD8" s="122">
        <f t="array" ref="AD8">IFERROR(INDEX(Slodze!$C$5:$AX$21,MATCH('Darba stundas pa mēnešiem'!$B8,Slodze!$A$5:$A$21,0),COLUMN(Slodze!Z2)),0)</f>
        <v>0</v>
      </c>
      <c r="AE8" s="122">
        <f t="array" ref="AE8">IFERROR(INDEX(Slodze!$C$5:$AX$21,MATCH('Darba stundas pa mēnešiem'!$B8,Slodze!$A$5:$A$21,0),COLUMN(Slodze!AA2)),0)</f>
        <v>0</v>
      </c>
      <c r="AF8" s="123">
        <f t="array" ref="AF8">IFERROR(INDEX(Slodze!$C$5:$AX$21,MATCH('Darba stundas pa mēnešiem'!$B8,Slodze!$A$5:$A$21,0),COLUMN(Slodze!AB2)),0)</f>
        <v>0</v>
      </c>
      <c r="AG8" s="121">
        <f t="array" ref="AG8">IFERROR(INDEX(Slodze!$C$5:$AX$21,MATCH('Darba stundas pa mēnešiem'!$B8,Slodze!$A$5:$A$21,0),COLUMN(Slodze!AC2)),0)</f>
        <v>0</v>
      </c>
      <c r="AH8" s="122">
        <f t="array" ref="AH8">IFERROR(INDEX(Slodze!$C$5:$AX$21,MATCH('Darba stundas pa mēnešiem'!$B8,Slodze!$A$5:$A$21,0),COLUMN(Slodze!AD2)),0)</f>
        <v>0</v>
      </c>
      <c r="AI8" s="122">
        <f t="array" ref="AI8">IFERROR(INDEX(Slodze!$C$5:$AX$21,MATCH('Darba stundas pa mēnešiem'!$B8,Slodze!$A$5:$A$21,0),COLUMN(Slodze!AE2)),0)</f>
        <v>0</v>
      </c>
      <c r="AJ8" s="123">
        <f t="array" ref="AJ8">IFERROR(INDEX(Slodze!$C$5:$AX$21,MATCH('Darba stundas pa mēnešiem'!$B8,Slodze!$A$5:$A$21,0),COLUMN(Slodze!AF2)),0)</f>
        <v>0</v>
      </c>
      <c r="AK8" s="121">
        <f t="array" ref="AK8">IFERROR(INDEX(Slodze!$C$5:$AX$21,MATCH('Darba stundas pa mēnešiem'!$B8,Slodze!$A$5:$A$21,0),COLUMN(Slodze!AG2)),0)</f>
        <v>0</v>
      </c>
      <c r="AL8" s="122">
        <f t="array" ref="AL8">IFERROR(INDEX(Slodze!$C$5:$AX$21,MATCH('Darba stundas pa mēnešiem'!$B8,Slodze!$A$5:$A$21,0),COLUMN(Slodze!AH2)),0)</f>
        <v>0</v>
      </c>
      <c r="AM8" s="122">
        <f t="array" ref="AM8">IFERROR(INDEX(Slodze!$C$5:$AX$21,MATCH('Darba stundas pa mēnešiem'!$B8,Slodze!$A$5:$A$21,0),COLUMN(Slodze!AI2)),0)</f>
        <v>0</v>
      </c>
      <c r="AN8" s="123">
        <f t="array" ref="AN8">IFERROR(INDEX(Slodze!$C$5:$AX$21,MATCH('Darba stundas pa mēnešiem'!$B8,Slodze!$A$5:$A$21,0),COLUMN(Slodze!AJ2)),0)</f>
        <v>0</v>
      </c>
      <c r="AO8" s="121">
        <f t="array" ref="AO8">IFERROR(INDEX(Slodze!$C$5:$AX$21,MATCH('Darba stundas pa mēnešiem'!$B8,Slodze!$A$5:$A$21,0),COLUMN(Slodze!AK2)),0)</f>
        <v>0</v>
      </c>
      <c r="AP8" s="122">
        <f t="array" ref="AP8">IFERROR(INDEX(Slodze!$C$5:$AX$21,MATCH('Darba stundas pa mēnešiem'!$B8,Slodze!$A$5:$A$21,0),COLUMN(Slodze!AL2)),0)</f>
        <v>0</v>
      </c>
      <c r="AQ8" s="122">
        <f t="array" ref="AQ8">IFERROR(INDEX(Slodze!$C$5:$AX$21,MATCH('Darba stundas pa mēnešiem'!$B8,Slodze!$A$5:$A$21,0),COLUMN(Slodze!AM2)),0)</f>
        <v>0</v>
      </c>
      <c r="AR8" s="123">
        <f t="array" ref="AR8">IFERROR(INDEX(Slodze!$C$5:$AX$21,MATCH('Darba stundas pa mēnešiem'!$B8,Slodze!$A$5:$A$21,0),COLUMN(Slodze!AN2)),0)</f>
        <v>0</v>
      </c>
      <c r="AS8" s="121">
        <f t="array" ref="AS8">IFERROR(INDEX(Slodze!$C$5:$AX$21,MATCH('Darba stundas pa mēnešiem'!$B8,Slodze!$A$5:$A$21,0),COLUMN(Slodze!AO2)),0)</f>
        <v>0</v>
      </c>
      <c r="AT8" s="122">
        <f t="array" ref="AT8">IFERROR(INDEX(Slodze!$C$5:$AX$21,MATCH('Darba stundas pa mēnešiem'!$B8,Slodze!$A$5:$A$21,0),COLUMN(Slodze!AP2)),0)</f>
        <v>0</v>
      </c>
      <c r="AU8" s="122">
        <f t="array" ref="AU8">IFERROR(INDEX(Slodze!$C$5:$AX$21,MATCH('Darba stundas pa mēnešiem'!$B8,Slodze!$A$5:$A$21,0),COLUMN(Slodze!AQ2)),0)</f>
        <v>0</v>
      </c>
      <c r="AV8" s="123">
        <f t="array" ref="AV8">IFERROR(INDEX(Slodze!$C$5:$AX$21,MATCH('Darba stundas pa mēnešiem'!$B8,Slodze!$A$5:$A$21,0),COLUMN(Slodze!AR2)),0)</f>
        <v>0</v>
      </c>
      <c r="AW8" s="121">
        <f t="array" ref="AW8">IFERROR(INDEX(Slodze!$C$5:$AX$21,MATCH('Darba stundas pa mēnešiem'!$B8,Slodze!$A$5:$A$21,0),COLUMN(Slodze!AS2)),0)</f>
        <v>0</v>
      </c>
      <c r="AX8" s="122">
        <f t="array" ref="AX8">IFERROR(INDEX(Slodze!$C$5:$AX$21,MATCH('Darba stundas pa mēnešiem'!$B8,Slodze!$A$5:$A$21,0),COLUMN(Slodze!AT2)),0)</f>
        <v>0</v>
      </c>
      <c r="AY8" s="122">
        <f t="array" ref="AY8">IFERROR(INDEX(Slodze!$C$5:$AX$21,MATCH('Darba stundas pa mēnešiem'!$B8,Slodze!$A$5:$A$21,0),COLUMN(Slodze!AU2)),0)</f>
        <v>0</v>
      </c>
      <c r="AZ8" s="123">
        <f t="array" ref="AZ8">IFERROR(INDEX(Slodze!$C$5:$AX$21,MATCH('Darba stundas pa mēnešiem'!$B8,Slodze!$A$5:$A$21,0),COLUMN(Slodze!AV2)),0)</f>
        <v>0</v>
      </c>
    </row>
    <row r="9" spans="1:52">
      <c r="A9" s="12" t="s">
        <v>49</v>
      </c>
      <c r="B9" s="120" t="e">
        <v>#REF!</v>
      </c>
      <c r="C9" s="120" t="e">
        <v>#REF!</v>
      </c>
      <c r="D9" s="116" t="e">
        <f>'Grupu mācību Pasākumi'!B5</f>
        <v>#REF!</v>
      </c>
      <c r="E9" s="121">
        <f t="array" ref="E9">IFERROR(INDEX(Slodze!$C$5:$AX$21,MATCH('Darba stundas pa mēnešiem'!$B9,Slodze!$A$5:$A$21,0),COLUMN(Slodze!A3)),0)</f>
        <v>0</v>
      </c>
      <c r="F9" s="122">
        <f t="array" ref="F9">IFERROR(INDEX(Slodze!$C$5:$AX$21,MATCH('Darba stundas pa mēnešiem'!$B9,Slodze!$A$5:$A$21,0),COLUMN(Slodze!B3)),0)</f>
        <v>0</v>
      </c>
      <c r="G9" s="122">
        <f t="array" ref="G9">IFERROR(INDEX(Slodze!$C$5:$AX$21,MATCH('Darba stundas pa mēnešiem'!$B9,Slodze!$A$5:$A$21,0),COLUMN(Slodze!C3)),0)</f>
        <v>0</v>
      </c>
      <c r="H9" s="123">
        <f t="array" ref="H9">IFERROR(INDEX(Slodze!$C$5:$AX$21,MATCH('Darba stundas pa mēnešiem'!$B9,Slodze!$A$5:$A$21,0),COLUMN(Slodze!D3)),0)</f>
        <v>0</v>
      </c>
      <c r="I9" s="121">
        <f t="array" ref="I9">IFERROR(INDEX(Slodze!$C$5:$AX$21,MATCH('Darba stundas pa mēnešiem'!$B9,Slodze!$A$5:$A$21,0),COLUMN(Slodze!E3)),0)</f>
        <v>0</v>
      </c>
      <c r="J9" s="122">
        <f t="array" ref="J9">IFERROR(INDEX(Slodze!$C$5:$AX$21,MATCH('Darba stundas pa mēnešiem'!$B9,Slodze!$A$5:$A$21,0),COLUMN(Slodze!F3)),0)</f>
        <v>0</v>
      </c>
      <c r="K9" s="122">
        <f t="array" ref="K9">IFERROR(INDEX(Slodze!$C$5:$AX$21,MATCH('Darba stundas pa mēnešiem'!$B9,Slodze!$A$5:$A$21,0),COLUMN(Slodze!G3)),0)</f>
        <v>0</v>
      </c>
      <c r="L9" s="123">
        <f t="array" ref="L9">IFERROR(INDEX(Slodze!$C$5:$AX$21,MATCH('Darba stundas pa mēnešiem'!$B9,Slodze!$A$5:$A$21,0),COLUMN(Slodze!H3)),0)</f>
        <v>0</v>
      </c>
      <c r="M9" s="121">
        <f t="array" ref="M9">IFERROR(INDEX(Slodze!$C$5:$AX$21,MATCH('Darba stundas pa mēnešiem'!$B9,Slodze!$A$5:$A$21,0),COLUMN(Slodze!I3)),0)</f>
        <v>0</v>
      </c>
      <c r="N9" s="122">
        <f t="array" ref="N9">IFERROR(INDEX(Slodze!$C$5:$AX$21,MATCH('Darba stundas pa mēnešiem'!$B9,Slodze!$A$5:$A$21,0),COLUMN(Slodze!J3)),0)</f>
        <v>0</v>
      </c>
      <c r="O9" s="122">
        <f t="array" ref="O9">IFERROR(INDEX(Slodze!$C$5:$AX$21,MATCH('Darba stundas pa mēnešiem'!$B9,Slodze!$A$5:$A$21,0),COLUMN(Slodze!K3)),0)</f>
        <v>0</v>
      </c>
      <c r="P9" s="123">
        <f t="array" ref="P9">IFERROR(INDEX(Slodze!$C$5:$AX$21,MATCH('Darba stundas pa mēnešiem'!$B9,Slodze!$A$5:$A$21,0),COLUMN(Slodze!L3)),0)</f>
        <v>0</v>
      </c>
      <c r="Q9" s="121">
        <f t="array" ref="Q9">IFERROR(INDEX(Slodze!$C$5:$AX$21,MATCH('Darba stundas pa mēnešiem'!$B9,Slodze!$A$5:$A$21,0),COLUMN(Slodze!M3)),0)</f>
        <v>0</v>
      </c>
      <c r="R9" s="122">
        <f t="array" ref="R9">IFERROR(INDEX(Slodze!$C$5:$AX$21,MATCH('Darba stundas pa mēnešiem'!$B9,Slodze!$A$5:$A$21,0),COLUMN(Slodze!N3)),0)</f>
        <v>0</v>
      </c>
      <c r="S9" s="122">
        <f t="array" ref="S9">IFERROR(INDEX(Slodze!$C$5:$AX$21,MATCH('Darba stundas pa mēnešiem'!$B9,Slodze!$A$5:$A$21,0),COLUMN(Slodze!O3)),0)</f>
        <v>0</v>
      </c>
      <c r="T9" s="123">
        <f t="array" ref="T9">IFERROR(INDEX(Slodze!$C$5:$AX$21,MATCH('Darba stundas pa mēnešiem'!$B9,Slodze!$A$5:$A$21,0),COLUMN(Slodze!P3)),0)</f>
        <v>0</v>
      </c>
      <c r="U9" s="121">
        <f t="array" ref="U9">IFERROR(INDEX(Slodze!$C$5:$AX$21,MATCH('Darba stundas pa mēnešiem'!$B9,Slodze!$A$5:$A$21,0),COLUMN(Slodze!Q3)),0)</f>
        <v>0</v>
      </c>
      <c r="V9" s="122">
        <f t="array" ref="V9">IFERROR(INDEX(Slodze!$C$5:$AX$21,MATCH('Darba stundas pa mēnešiem'!$B9,Slodze!$A$5:$A$21,0),COLUMN(Slodze!R3)),0)</f>
        <v>0</v>
      </c>
      <c r="W9" s="122">
        <f t="array" ref="W9">IFERROR(INDEX(Slodze!$C$5:$AX$21,MATCH('Darba stundas pa mēnešiem'!$B9,Slodze!$A$5:$A$21,0),COLUMN(Slodze!S3)),0)</f>
        <v>0</v>
      </c>
      <c r="X9" s="123">
        <f t="array" ref="X9">IFERROR(INDEX(Slodze!$C$5:$AX$21,MATCH('Darba stundas pa mēnešiem'!$B9,Slodze!$A$5:$A$21,0),COLUMN(Slodze!T3)),0)</f>
        <v>0</v>
      </c>
      <c r="Y9" s="121">
        <f t="array" ref="Y9">IFERROR(INDEX(Slodze!$C$5:$AX$21,MATCH('Darba stundas pa mēnešiem'!$B9,Slodze!$A$5:$A$21,0),COLUMN(Slodze!U3)),0)</f>
        <v>0</v>
      </c>
      <c r="Z9" s="122">
        <f t="array" ref="Z9">IFERROR(INDEX(Slodze!$C$5:$AX$21,MATCH('Darba stundas pa mēnešiem'!$B9,Slodze!$A$5:$A$21,0),COLUMN(Slodze!V3)),0)</f>
        <v>0</v>
      </c>
      <c r="AA9" s="122">
        <f t="array" ref="AA9">IFERROR(INDEX(Slodze!$C$5:$AX$21,MATCH('Darba stundas pa mēnešiem'!$B9,Slodze!$A$5:$A$21,0),COLUMN(Slodze!W3)),0)</f>
        <v>0</v>
      </c>
      <c r="AB9" s="123">
        <f t="array" ref="AB9">IFERROR(INDEX(Slodze!$C$5:$AX$21,MATCH('Darba stundas pa mēnešiem'!$B9,Slodze!$A$5:$A$21,0),COLUMN(Slodze!X3)),0)</f>
        <v>0</v>
      </c>
      <c r="AC9" s="121">
        <f t="array" ref="AC9">IFERROR(INDEX(Slodze!$C$5:$AX$21,MATCH('Darba stundas pa mēnešiem'!$B9,Slodze!$A$5:$A$21,0),COLUMN(Slodze!Y3)),0)</f>
        <v>0</v>
      </c>
      <c r="AD9" s="122">
        <f t="array" ref="AD9">IFERROR(INDEX(Slodze!$C$5:$AX$21,MATCH('Darba stundas pa mēnešiem'!$B9,Slodze!$A$5:$A$21,0),COLUMN(Slodze!Z3)),0)</f>
        <v>0</v>
      </c>
      <c r="AE9" s="122">
        <f t="array" ref="AE9">IFERROR(INDEX(Slodze!$C$5:$AX$21,MATCH('Darba stundas pa mēnešiem'!$B9,Slodze!$A$5:$A$21,0),COLUMN(Slodze!AA3)),0)</f>
        <v>0</v>
      </c>
      <c r="AF9" s="123">
        <f t="array" ref="AF9">IFERROR(INDEX(Slodze!$C$5:$AX$21,MATCH('Darba stundas pa mēnešiem'!$B9,Slodze!$A$5:$A$21,0),COLUMN(Slodze!AB3)),0)</f>
        <v>0</v>
      </c>
      <c r="AG9" s="121">
        <f t="array" ref="AG9">IFERROR(INDEX(Slodze!$C$5:$AX$21,MATCH('Darba stundas pa mēnešiem'!$B9,Slodze!$A$5:$A$21,0),COLUMN(Slodze!AC3)),0)</f>
        <v>0</v>
      </c>
      <c r="AH9" s="122">
        <f t="array" ref="AH9">IFERROR(INDEX(Slodze!$C$5:$AX$21,MATCH('Darba stundas pa mēnešiem'!$B9,Slodze!$A$5:$A$21,0),COLUMN(Slodze!AD3)),0)</f>
        <v>0</v>
      </c>
      <c r="AI9" s="122">
        <f t="array" ref="AI9">IFERROR(INDEX(Slodze!$C$5:$AX$21,MATCH('Darba stundas pa mēnešiem'!$B9,Slodze!$A$5:$A$21,0),COLUMN(Slodze!AE3)),0)</f>
        <v>0</v>
      </c>
      <c r="AJ9" s="123">
        <f t="array" ref="AJ9">IFERROR(INDEX(Slodze!$C$5:$AX$21,MATCH('Darba stundas pa mēnešiem'!$B9,Slodze!$A$5:$A$21,0),COLUMN(Slodze!AF3)),0)</f>
        <v>0</v>
      </c>
      <c r="AK9" s="121">
        <f t="array" ref="AK9">IFERROR(INDEX(Slodze!$C$5:$AX$21,MATCH('Darba stundas pa mēnešiem'!$B9,Slodze!$A$5:$A$21,0),COLUMN(Slodze!AG3)),0)</f>
        <v>0</v>
      </c>
      <c r="AL9" s="122">
        <f t="array" ref="AL9">IFERROR(INDEX(Slodze!$C$5:$AX$21,MATCH('Darba stundas pa mēnešiem'!$B9,Slodze!$A$5:$A$21,0),COLUMN(Slodze!AH3)),0)</f>
        <v>0</v>
      </c>
      <c r="AM9" s="122">
        <f t="array" ref="AM9">IFERROR(INDEX(Slodze!$C$5:$AX$21,MATCH('Darba stundas pa mēnešiem'!$B9,Slodze!$A$5:$A$21,0),COLUMN(Slodze!AI3)),0)</f>
        <v>0</v>
      </c>
      <c r="AN9" s="123">
        <f t="array" ref="AN9">IFERROR(INDEX(Slodze!$C$5:$AX$21,MATCH('Darba stundas pa mēnešiem'!$B9,Slodze!$A$5:$A$21,0),COLUMN(Slodze!AJ3)),0)</f>
        <v>0</v>
      </c>
      <c r="AO9" s="121">
        <f t="array" ref="AO9">IFERROR(INDEX(Slodze!$C$5:$AX$21,MATCH('Darba stundas pa mēnešiem'!$B9,Slodze!$A$5:$A$21,0),COLUMN(Slodze!AK3)),0)</f>
        <v>0</v>
      </c>
      <c r="AP9" s="122">
        <f t="array" ref="AP9">IFERROR(INDEX(Slodze!$C$5:$AX$21,MATCH('Darba stundas pa mēnešiem'!$B9,Slodze!$A$5:$A$21,0),COLUMN(Slodze!AL3)),0)</f>
        <v>0</v>
      </c>
      <c r="AQ9" s="122">
        <f t="array" ref="AQ9">IFERROR(INDEX(Slodze!$C$5:$AX$21,MATCH('Darba stundas pa mēnešiem'!$B9,Slodze!$A$5:$A$21,0),COLUMN(Slodze!AM3)),0)</f>
        <v>0</v>
      </c>
      <c r="AR9" s="123">
        <f t="array" ref="AR9">IFERROR(INDEX(Slodze!$C$5:$AX$21,MATCH('Darba stundas pa mēnešiem'!$B9,Slodze!$A$5:$A$21,0),COLUMN(Slodze!AN3)),0)</f>
        <v>0</v>
      </c>
      <c r="AS9" s="121">
        <f t="array" ref="AS9">IFERROR(INDEX(Slodze!$C$5:$AX$21,MATCH('Darba stundas pa mēnešiem'!$B9,Slodze!$A$5:$A$21,0),COLUMN(Slodze!AO3)),0)</f>
        <v>0</v>
      </c>
      <c r="AT9" s="122">
        <f t="array" ref="AT9">IFERROR(INDEX(Slodze!$C$5:$AX$21,MATCH('Darba stundas pa mēnešiem'!$B9,Slodze!$A$5:$A$21,0),COLUMN(Slodze!AP3)),0)</f>
        <v>0</v>
      </c>
      <c r="AU9" s="122">
        <f t="array" ref="AU9">IFERROR(INDEX(Slodze!$C$5:$AX$21,MATCH('Darba stundas pa mēnešiem'!$B9,Slodze!$A$5:$A$21,0),COLUMN(Slodze!AQ3)),0)</f>
        <v>0</v>
      </c>
      <c r="AV9" s="123">
        <f t="array" ref="AV9">IFERROR(INDEX(Slodze!$C$5:$AX$21,MATCH('Darba stundas pa mēnešiem'!$B9,Slodze!$A$5:$A$21,0),COLUMN(Slodze!AR3)),0)</f>
        <v>0</v>
      </c>
      <c r="AW9" s="121">
        <f t="array" ref="AW9">IFERROR(INDEX(Slodze!$C$5:$AX$21,MATCH('Darba stundas pa mēnešiem'!$B9,Slodze!$A$5:$A$21,0),COLUMN(Slodze!AS3)),0)</f>
        <v>0</v>
      </c>
      <c r="AX9" s="122">
        <f t="array" ref="AX9">IFERROR(INDEX(Slodze!$C$5:$AX$21,MATCH('Darba stundas pa mēnešiem'!$B9,Slodze!$A$5:$A$21,0),COLUMN(Slodze!AT3)),0)</f>
        <v>0</v>
      </c>
      <c r="AY9" s="122">
        <f t="array" ref="AY9">IFERROR(INDEX(Slodze!$C$5:$AX$21,MATCH('Darba stundas pa mēnešiem'!$B9,Slodze!$A$5:$A$21,0),COLUMN(Slodze!AU3)),0)</f>
        <v>0</v>
      </c>
      <c r="AZ9" s="123">
        <f t="array" ref="AZ9">IFERROR(INDEX(Slodze!$C$5:$AX$21,MATCH('Darba stundas pa mēnešiem'!$B9,Slodze!$A$5:$A$21,0),COLUMN(Slodze!AV3)),0)</f>
        <v>0</v>
      </c>
    </row>
    <row r="10" spans="1:52">
      <c r="A10" s="12" t="s">
        <v>60</v>
      </c>
      <c r="B10" s="120" t="e">
        <v>#REF!</v>
      </c>
      <c r="C10" s="120" t="e">
        <v>#REF!</v>
      </c>
      <c r="D10" s="116" t="e">
        <f>'Grupu mācību Pasākumi'!B6</f>
        <v>#REF!</v>
      </c>
      <c r="E10" s="121">
        <f t="array" ref="E10">IFERROR(INDEX(Slodze!$C$5:$AX$21,MATCH('Darba stundas pa mēnešiem'!$B10,Slodze!$A$5:$A$21,0),COLUMN(Slodze!A4)),0)</f>
        <v>0</v>
      </c>
      <c r="F10" s="122">
        <f t="array" ref="F10">IFERROR(INDEX(Slodze!$C$5:$AX$21,MATCH('Darba stundas pa mēnešiem'!$B10,Slodze!$A$5:$A$21,0),COLUMN(Slodze!B4)),0)</f>
        <v>0</v>
      </c>
      <c r="G10" s="122">
        <f t="array" ref="G10">IFERROR(INDEX(Slodze!$C$5:$AX$21,MATCH('Darba stundas pa mēnešiem'!$B10,Slodze!$A$5:$A$21,0),COLUMN(Slodze!C4)),0)</f>
        <v>0</v>
      </c>
      <c r="H10" s="123">
        <f t="array" ref="H10">IFERROR(INDEX(Slodze!$C$5:$AX$21,MATCH('Darba stundas pa mēnešiem'!$B10,Slodze!$A$5:$A$21,0),COLUMN(Slodze!D4)),0)</f>
        <v>0</v>
      </c>
      <c r="I10" s="121">
        <f t="array" ref="I10">IFERROR(INDEX(Slodze!$C$5:$AX$21,MATCH('Darba stundas pa mēnešiem'!$B10,Slodze!$A$5:$A$21,0),COLUMN(Slodze!E4)),0)</f>
        <v>0</v>
      </c>
      <c r="J10" s="122">
        <f t="array" ref="J10">IFERROR(INDEX(Slodze!$C$5:$AX$21,MATCH('Darba stundas pa mēnešiem'!$B10,Slodze!$A$5:$A$21,0),COLUMN(Slodze!F4)),0)</f>
        <v>0</v>
      </c>
      <c r="K10" s="122">
        <f t="array" ref="K10">IFERROR(INDEX(Slodze!$C$5:$AX$21,MATCH('Darba stundas pa mēnešiem'!$B10,Slodze!$A$5:$A$21,0),COLUMN(Slodze!G4)),0)</f>
        <v>0</v>
      </c>
      <c r="L10" s="123">
        <f t="array" ref="L10">IFERROR(INDEX(Slodze!$C$5:$AX$21,MATCH('Darba stundas pa mēnešiem'!$B10,Slodze!$A$5:$A$21,0),COLUMN(Slodze!H4)),0)</f>
        <v>0</v>
      </c>
      <c r="M10" s="121">
        <f t="array" ref="M10">IFERROR(INDEX(Slodze!$C$5:$AX$21,MATCH('Darba stundas pa mēnešiem'!$B10,Slodze!$A$5:$A$21,0),COLUMN(Slodze!I4)),0)</f>
        <v>0</v>
      </c>
      <c r="N10" s="122">
        <f t="array" ref="N10">IFERROR(INDEX(Slodze!$C$5:$AX$21,MATCH('Darba stundas pa mēnešiem'!$B10,Slodze!$A$5:$A$21,0),COLUMN(Slodze!J4)),0)</f>
        <v>0</v>
      </c>
      <c r="O10" s="122">
        <f t="array" ref="O10">IFERROR(INDEX(Slodze!$C$5:$AX$21,MATCH('Darba stundas pa mēnešiem'!$B10,Slodze!$A$5:$A$21,0),COLUMN(Slodze!K4)),0)</f>
        <v>0</v>
      </c>
      <c r="P10" s="123">
        <f t="array" ref="P10">IFERROR(INDEX(Slodze!$C$5:$AX$21,MATCH('Darba stundas pa mēnešiem'!$B10,Slodze!$A$5:$A$21,0),COLUMN(Slodze!L4)),0)</f>
        <v>0</v>
      </c>
      <c r="Q10" s="121">
        <f t="array" ref="Q10">IFERROR(INDEX(Slodze!$C$5:$AX$21,MATCH('Darba stundas pa mēnešiem'!$B10,Slodze!$A$5:$A$21,0),COLUMN(Slodze!M4)),0)</f>
        <v>0</v>
      </c>
      <c r="R10" s="122">
        <f t="array" ref="R10">IFERROR(INDEX(Slodze!$C$5:$AX$21,MATCH('Darba stundas pa mēnešiem'!$B10,Slodze!$A$5:$A$21,0),COLUMN(Slodze!N4)),0)</f>
        <v>0</v>
      </c>
      <c r="S10" s="122">
        <f t="array" ref="S10">IFERROR(INDEX(Slodze!$C$5:$AX$21,MATCH('Darba stundas pa mēnešiem'!$B10,Slodze!$A$5:$A$21,0),COLUMN(Slodze!O4)),0)</f>
        <v>0</v>
      </c>
      <c r="T10" s="123">
        <f t="array" ref="T10">IFERROR(INDEX(Slodze!$C$5:$AX$21,MATCH('Darba stundas pa mēnešiem'!$B10,Slodze!$A$5:$A$21,0),COLUMN(Slodze!P4)),0)</f>
        <v>0</v>
      </c>
      <c r="U10" s="121">
        <f t="array" ref="U10">IFERROR(INDEX(Slodze!$C$5:$AX$21,MATCH('Darba stundas pa mēnešiem'!$B10,Slodze!$A$5:$A$21,0),COLUMN(Slodze!Q4)),0)</f>
        <v>0</v>
      </c>
      <c r="V10" s="122">
        <f t="array" ref="V10">IFERROR(INDEX(Slodze!$C$5:$AX$21,MATCH('Darba stundas pa mēnešiem'!$B10,Slodze!$A$5:$A$21,0),COLUMN(Slodze!R4)),0)</f>
        <v>0</v>
      </c>
      <c r="W10" s="122">
        <f t="array" ref="W10">IFERROR(INDEX(Slodze!$C$5:$AX$21,MATCH('Darba stundas pa mēnešiem'!$B10,Slodze!$A$5:$A$21,0),COLUMN(Slodze!S4)),0)</f>
        <v>0</v>
      </c>
      <c r="X10" s="123">
        <f t="array" ref="X10">IFERROR(INDEX(Slodze!$C$5:$AX$21,MATCH('Darba stundas pa mēnešiem'!$B10,Slodze!$A$5:$A$21,0),COLUMN(Slodze!T4)),0)</f>
        <v>0</v>
      </c>
      <c r="Y10" s="121">
        <f t="array" ref="Y10">IFERROR(INDEX(Slodze!$C$5:$AX$21,MATCH('Darba stundas pa mēnešiem'!$B10,Slodze!$A$5:$A$21,0),COLUMN(Slodze!U4)),0)</f>
        <v>0</v>
      </c>
      <c r="Z10" s="122">
        <f t="array" ref="Z10">IFERROR(INDEX(Slodze!$C$5:$AX$21,MATCH('Darba stundas pa mēnešiem'!$B10,Slodze!$A$5:$A$21,0),COLUMN(Slodze!V4)),0)</f>
        <v>0</v>
      </c>
      <c r="AA10" s="122">
        <f t="array" ref="AA10">IFERROR(INDEX(Slodze!$C$5:$AX$21,MATCH('Darba stundas pa mēnešiem'!$B10,Slodze!$A$5:$A$21,0),COLUMN(Slodze!W4)),0)</f>
        <v>0</v>
      </c>
      <c r="AB10" s="123">
        <f t="array" ref="AB10">IFERROR(INDEX(Slodze!$C$5:$AX$21,MATCH('Darba stundas pa mēnešiem'!$B10,Slodze!$A$5:$A$21,0),COLUMN(Slodze!X4)),0)</f>
        <v>0</v>
      </c>
      <c r="AC10" s="121">
        <f t="array" ref="AC10">IFERROR(INDEX(Slodze!$C$5:$AX$21,MATCH('Darba stundas pa mēnešiem'!$B10,Slodze!$A$5:$A$21,0),COLUMN(Slodze!Y4)),0)</f>
        <v>0</v>
      </c>
      <c r="AD10" s="122">
        <f t="array" ref="AD10">IFERROR(INDEX(Slodze!$C$5:$AX$21,MATCH('Darba stundas pa mēnešiem'!$B10,Slodze!$A$5:$A$21,0),COLUMN(Slodze!Z4)),0)</f>
        <v>0</v>
      </c>
      <c r="AE10" s="122">
        <f t="array" ref="AE10">IFERROR(INDEX(Slodze!$C$5:$AX$21,MATCH('Darba stundas pa mēnešiem'!$B10,Slodze!$A$5:$A$21,0),COLUMN(Slodze!AA4)),0)</f>
        <v>0</v>
      </c>
      <c r="AF10" s="123">
        <f t="array" ref="AF10">IFERROR(INDEX(Slodze!$C$5:$AX$21,MATCH('Darba stundas pa mēnešiem'!$B10,Slodze!$A$5:$A$21,0),COLUMN(Slodze!AB4)),0)</f>
        <v>0</v>
      </c>
      <c r="AG10" s="121">
        <f t="array" ref="AG10">IFERROR(INDEX(Slodze!$C$5:$AX$21,MATCH('Darba stundas pa mēnešiem'!$B10,Slodze!$A$5:$A$21,0),COLUMN(Slodze!AC4)),0)</f>
        <v>0</v>
      </c>
      <c r="AH10" s="122">
        <f t="array" ref="AH10">IFERROR(INDEX(Slodze!$C$5:$AX$21,MATCH('Darba stundas pa mēnešiem'!$B10,Slodze!$A$5:$A$21,0),COLUMN(Slodze!AD4)),0)</f>
        <v>0</v>
      </c>
      <c r="AI10" s="122">
        <f t="array" ref="AI10">IFERROR(INDEX(Slodze!$C$5:$AX$21,MATCH('Darba stundas pa mēnešiem'!$B10,Slodze!$A$5:$A$21,0),COLUMN(Slodze!AE4)),0)</f>
        <v>0</v>
      </c>
      <c r="AJ10" s="123">
        <f t="array" ref="AJ10">IFERROR(INDEX(Slodze!$C$5:$AX$21,MATCH('Darba stundas pa mēnešiem'!$B10,Slodze!$A$5:$A$21,0),COLUMN(Slodze!AF4)),0)</f>
        <v>0</v>
      </c>
      <c r="AK10" s="121">
        <f t="array" ref="AK10">IFERROR(INDEX(Slodze!$C$5:$AX$21,MATCH('Darba stundas pa mēnešiem'!$B10,Slodze!$A$5:$A$21,0),COLUMN(Slodze!AG4)),0)</f>
        <v>0</v>
      </c>
      <c r="AL10" s="122">
        <f t="array" ref="AL10">IFERROR(INDEX(Slodze!$C$5:$AX$21,MATCH('Darba stundas pa mēnešiem'!$B10,Slodze!$A$5:$A$21,0),COLUMN(Slodze!AH4)),0)</f>
        <v>0</v>
      </c>
      <c r="AM10" s="122">
        <f t="array" ref="AM10">IFERROR(INDEX(Slodze!$C$5:$AX$21,MATCH('Darba stundas pa mēnešiem'!$B10,Slodze!$A$5:$A$21,0),COLUMN(Slodze!AI4)),0)</f>
        <v>0</v>
      </c>
      <c r="AN10" s="123">
        <f t="array" ref="AN10">IFERROR(INDEX(Slodze!$C$5:$AX$21,MATCH('Darba stundas pa mēnešiem'!$B10,Slodze!$A$5:$A$21,0),COLUMN(Slodze!AJ4)),0)</f>
        <v>0</v>
      </c>
      <c r="AO10" s="121">
        <f t="array" ref="AO10">IFERROR(INDEX(Slodze!$C$5:$AX$21,MATCH('Darba stundas pa mēnešiem'!$B10,Slodze!$A$5:$A$21,0),COLUMN(Slodze!AK4)),0)</f>
        <v>0</v>
      </c>
      <c r="AP10" s="122">
        <f t="array" ref="AP10">IFERROR(INDEX(Slodze!$C$5:$AX$21,MATCH('Darba stundas pa mēnešiem'!$B10,Slodze!$A$5:$A$21,0),COLUMN(Slodze!AL4)),0)</f>
        <v>0</v>
      </c>
      <c r="AQ10" s="122">
        <f t="array" ref="AQ10">IFERROR(INDEX(Slodze!$C$5:$AX$21,MATCH('Darba stundas pa mēnešiem'!$B10,Slodze!$A$5:$A$21,0),COLUMN(Slodze!AM4)),0)</f>
        <v>0</v>
      </c>
      <c r="AR10" s="123">
        <f t="array" ref="AR10">IFERROR(INDEX(Slodze!$C$5:$AX$21,MATCH('Darba stundas pa mēnešiem'!$B10,Slodze!$A$5:$A$21,0),COLUMN(Slodze!AN4)),0)</f>
        <v>0</v>
      </c>
      <c r="AS10" s="121">
        <f t="array" ref="AS10">IFERROR(INDEX(Slodze!$C$5:$AX$21,MATCH('Darba stundas pa mēnešiem'!$B10,Slodze!$A$5:$A$21,0),COLUMN(Slodze!AO4)),0)</f>
        <v>0</v>
      </c>
      <c r="AT10" s="122">
        <f t="array" ref="AT10">IFERROR(INDEX(Slodze!$C$5:$AX$21,MATCH('Darba stundas pa mēnešiem'!$B10,Slodze!$A$5:$A$21,0),COLUMN(Slodze!AP4)),0)</f>
        <v>0</v>
      </c>
      <c r="AU10" s="122">
        <f t="array" ref="AU10">IFERROR(INDEX(Slodze!$C$5:$AX$21,MATCH('Darba stundas pa mēnešiem'!$B10,Slodze!$A$5:$A$21,0),COLUMN(Slodze!AQ4)),0)</f>
        <v>0</v>
      </c>
      <c r="AV10" s="123">
        <f t="array" ref="AV10">IFERROR(INDEX(Slodze!$C$5:$AX$21,MATCH('Darba stundas pa mēnešiem'!$B10,Slodze!$A$5:$A$21,0),COLUMN(Slodze!AR4)),0)</f>
        <v>0</v>
      </c>
      <c r="AW10" s="121">
        <f t="array" ref="AW10">IFERROR(INDEX(Slodze!$C$5:$AX$21,MATCH('Darba stundas pa mēnešiem'!$B10,Slodze!$A$5:$A$21,0),COLUMN(Slodze!AS4)),0)</f>
        <v>0</v>
      </c>
      <c r="AX10" s="122">
        <f t="array" ref="AX10">IFERROR(INDEX(Slodze!$C$5:$AX$21,MATCH('Darba stundas pa mēnešiem'!$B10,Slodze!$A$5:$A$21,0),COLUMN(Slodze!AT4)),0)</f>
        <v>0</v>
      </c>
      <c r="AY10" s="122">
        <f t="array" ref="AY10">IFERROR(INDEX(Slodze!$C$5:$AX$21,MATCH('Darba stundas pa mēnešiem'!$B10,Slodze!$A$5:$A$21,0),COLUMN(Slodze!AU4)),0)</f>
        <v>0</v>
      </c>
      <c r="AZ10" s="123">
        <f t="array" ref="AZ10">IFERROR(INDEX(Slodze!$C$5:$AX$21,MATCH('Darba stundas pa mēnešiem'!$B10,Slodze!$A$5:$A$21,0),COLUMN(Slodze!AV4)),0)</f>
        <v>0</v>
      </c>
    </row>
    <row r="11" spans="1:52">
      <c r="A11" s="12" t="s">
        <v>67</v>
      </c>
      <c r="B11" s="120" t="e">
        <v>#REF!</v>
      </c>
      <c r="C11" s="120" t="e">
        <v>#REF!</v>
      </c>
      <c r="D11" s="116" t="e">
        <f>'Grupu mācību Pasākumi'!B7</f>
        <v>#REF!</v>
      </c>
      <c r="E11" s="121">
        <f t="array" ref="E11">IFERROR(INDEX(Slodze!$C$5:$AX$21,MATCH('Darba stundas pa mēnešiem'!$B11,Slodze!$A$5:$A$21,0),COLUMN(Slodze!A5)),0)</f>
        <v>0</v>
      </c>
      <c r="F11" s="122">
        <f t="array" ref="F11">IFERROR(INDEX(Slodze!$C$5:$AX$21,MATCH('Darba stundas pa mēnešiem'!$B11,Slodze!$A$5:$A$21,0),COLUMN(Slodze!B5)),0)</f>
        <v>0</v>
      </c>
      <c r="G11" s="122">
        <f t="array" ref="G11">IFERROR(INDEX(Slodze!$C$5:$AX$21,MATCH('Darba stundas pa mēnešiem'!$B11,Slodze!$A$5:$A$21,0),COLUMN(Slodze!C5)),0)</f>
        <v>0</v>
      </c>
      <c r="H11" s="123">
        <f t="array" ref="H11">IFERROR(INDEX(Slodze!$C$5:$AX$21,MATCH('Darba stundas pa mēnešiem'!$B11,Slodze!$A$5:$A$21,0),COLUMN(Slodze!D5)),0)</f>
        <v>0</v>
      </c>
      <c r="I11" s="121">
        <f t="array" ref="I11">IFERROR(INDEX(Slodze!$C$5:$AX$21,MATCH('Darba stundas pa mēnešiem'!$B11,Slodze!$A$5:$A$21,0),COLUMN(Slodze!E5)),0)</f>
        <v>0</v>
      </c>
      <c r="J11" s="122">
        <f t="array" ref="J11">IFERROR(INDEX(Slodze!$C$5:$AX$21,MATCH('Darba stundas pa mēnešiem'!$B11,Slodze!$A$5:$A$21,0),COLUMN(Slodze!F5)),0)</f>
        <v>0</v>
      </c>
      <c r="K11" s="122">
        <f t="array" ref="K11">IFERROR(INDEX(Slodze!$C$5:$AX$21,MATCH('Darba stundas pa mēnešiem'!$B11,Slodze!$A$5:$A$21,0),COLUMN(Slodze!G5)),0)</f>
        <v>0</v>
      </c>
      <c r="L11" s="123">
        <f t="array" ref="L11">IFERROR(INDEX(Slodze!$C$5:$AX$21,MATCH('Darba stundas pa mēnešiem'!$B11,Slodze!$A$5:$A$21,0),COLUMN(Slodze!H5)),0)</f>
        <v>0</v>
      </c>
      <c r="M11" s="121">
        <f t="array" ref="M11">IFERROR(INDEX(Slodze!$C$5:$AX$21,MATCH('Darba stundas pa mēnešiem'!$B11,Slodze!$A$5:$A$21,0),COLUMN(Slodze!I5)),0)</f>
        <v>0</v>
      </c>
      <c r="N11" s="122">
        <f t="array" ref="N11">IFERROR(INDEX(Slodze!$C$5:$AX$21,MATCH('Darba stundas pa mēnešiem'!$B11,Slodze!$A$5:$A$21,0),COLUMN(Slodze!J5)),0)</f>
        <v>0</v>
      </c>
      <c r="O11" s="122">
        <f t="array" ref="O11">IFERROR(INDEX(Slodze!$C$5:$AX$21,MATCH('Darba stundas pa mēnešiem'!$B11,Slodze!$A$5:$A$21,0),COLUMN(Slodze!K5)),0)</f>
        <v>0</v>
      </c>
      <c r="P11" s="123">
        <f t="array" ref="P11">IFERROR(INDEX(Slodze!$C$5:$AX$21,MATCH('Darba stundas pa mēnešiem'!$B11,Slodze!$A$5:$A$21,0),COLUMN(Slodze!L5)),0)</f>
        <v>0</v>
      </c>
      <c r="Q11" s="121">
        <f t="array" ref="Q11">IFERROR(INDEX(Slodze!$C$5:$AX$21,MATCH('Darba stundas pa mēnešiem'!$B11,Slodze!$A$5:$A$21,0),COLUMN(Slodze!M5)),0)</f>
        <v>0</v>
      </c>
      <c r="R11" s="122">
        <f t="array" ref="R11">IFERROR(INDEX(Slodze!$C$5:$AX$21,MATCH('Darba stundas pa mēnešiem'!$B11,Slodze!$A$5:$A$21,0),COLUMN(Slodze!N5)),0)</f>
        <v>0</v>
      </c>
      <c r="S11" s="122">
        <f t="array" ref="S11">IFERROR(INDEX(Slodze!$C$5:$AX$21,MATCH('Darba stundas pa mēnešiem'!$B11,Slodze!$A$5:$A$21,0),COLUMN(Slodze!O5)),0)</f>
        <v>0</v>
      </c>
      <c r="T11" s="123">
        <f t="array" ref="T11">IFERROR(INDEX(Slodze!$C$5:$AX$21,MATCH('Darba stundas pa mēnešiem'!$B11,Slodze!$A$5:$A$21,0),COLUMN(Slodze!P5)),0)</f>
        <v>0</v>
      </c>
      <c r="U11" s="121">
        <f t="array" ref="U11">IFERROR(INDEX(Slodze!$C$5:$AX$21,MATCH('Darba stundas pa mēnešiem'!$B11,Slodze!$A$5:$A$21,0),COLUMN(Slodze!Q5)),0)</f>
        <v>0</v>
      </c>
      <c r="V11" s="122">
        <f t="array" ref="V11">IFERROR(INDEX(Slodze!$C$5:$AX$21,MATCH('Darba stundas pa mēnešiem'!$B11,Slodze!$A$5:$A$21,0),COLUMN(Slodze!R5)),0)</f>
        <v>0</v>
      </c>
      <c r="W11" s="122">
        <f t="array" ref="W11">IFERROR(INDEX(Slodze!$C$5:$AX$21,MATCH('Darba stundas pa mēnešiem'!$B11,Slodze!$A$5:$A$21,0),COLUMN(Slodze!S5)),0)</f>
        <v>0</v>
      </c>
      <c r="X11" s="123">
        <f t="array" ref="X11">IFERROR(INDEX(Slodze!$C$5:$AX$21,MATCH('Darba stundas pa mēnešiem'!$B11,Slodze!$A$5:$A$21,0),COLUMN(Slodze!T5)),0)</f>
        <v>0</v>
      </c>
      <c r="Y11" s="121">
        <f t="array" ref="Y11">IFERROR(INDEX(Slodze!$C$5:$AX$21,MATCH('Darba stundas pa mēnešiem'!$B11,Slodze!$A$5:$A$21,0),COLUMN(Slodze!U5)),0)</f>
        <v>0</v>
      </c>
      <c r="Z11" s="122">
        <f t="array" ref="Z11">IFERROR(INDEX(Slodze!$C$5:$AX$21,MATCH('Darba stundas pa mēnešiem'!$B11,Slodze!$A$5:$A$21,0),COLUMN(Slodze!V5)),0)</f>
        <v>0</v>
      </c>
      <c r="AA11" s="122">
        <f t="array" ref="AA11">IFERROR(INDEX(Slodze!$C$5:$AX$21,MATCH('Darba stundas pa mēnešiem'!$B11,Slodze!$A$5:$A$21,0),COLUMN(Slodze!W5)),0)</f>
        <v>0</v>
      </c>
      <c r="AB11" s="123">
        <f t="array" ref="AB11">IFERROR(INDEX(Slodze!$C$5:$AX$21,MATCH('Darba stundas pa mēnešiem'!$B11,Slodze!$A$5:$A$21,0),COLUMN(Slodze!X5)),0)</f>
        <v>0</v>
      </c>
      <c r="AC11" s="121">
        <f t="array" ref="AC11">IFERROR(INDEX(Slodze!$C$5:$AX$21,MATCH('Darba stundas pa mēnešiem'!$B11,Slodze!$A$5:$A$21,0),COLUMN(Slodze!Y5)),0)</f>
        <v>0</v>
      </c>
      <c r="AD11" s="122">
        <f t="array" ref="AD11">IFERROR(INDEX(Slodze!$C$5:$AX$21,MATCH('Darba stundas pa mēnešiem'!$B11,Slodze!$A$5:$A$21,0),COLUMN(Slodze!Z5)),0)</f>
        <v>0</v>
      </c>
      <c r="AE11" s="122">
        <f t="array" ref="AE11">IFERROR(INDEX(Slodze!$C$5:$AX$21,MATCH('Darba stundas pa mēnešiem'!$B11,Slodze!$A$5:$A$21,0),COLUMN(Slodze!AA5)),0)</f>
        <v>0</v>
      </c>
      <c r="AF11" s="123">
        <f t="array" ref="AF11">IFERROR(INDEX(Slodze!$C$5:$AX$21,MATCH('Darba stundas pa mēnešiem'!$B11,Slodze!$A$5:$A$21,0),COLUMN(Slodze!AB5)),0)</f>
        <v>0</v>
      </c>
      <c r="AG11" s="121">
        <f t="array" ref="AG11">IFERROR(INDEX(Slodze!$C$5:$AX$21,MATCH('Darba stundas pa mēnešiem'!$B11,Slodze!$A$5:$A$21,0),COLUMN(Slodze!AC5)),0)</f>
        <v>0</v>
      </c>
      <c r="AH11" s="122">
        <f t="array" ref="AH11">IFERROR(INDEX(Slodze!$C$5:$AX$21,MATCH('Darba stundas pa mēnešiem'!$B11,Slodze!$A$5:$A$21,0),COLUMN(Slodze!AD5)),0)</f>
        <v>0</v>
      </c>
      <c r="AI11" s="122">
        <f t="array" ref="AI11">IFERROR(INDEX(Slodze!$C$5:$AX$21,MATCH('Darba stundas pa mēnešiem'!$B11,Slodze!$A$5:$A$21,0),COLUMN(Slodze!AE5)),0)</f>
        <v>0</v>
      </c>
      <c r="AJ11" s="123">
        <f t="array" ref="AJ11">IFERROR(INDEX(Slodze!$C$5:$AX$21,MATCH('Darba stundas pa mēnešiem'!$B11,Slodze!$A$5:$A$21,0),COLUMN(Slodze!AF5)),0)</f>
        <v>0</v>
      </c>
      <c r="AK11" s="121">
        <f t="array" ref="AK11">IFERROR(INDEX(Slodze!$C$5:$AX$21,MATCH('Darba stundas pa mēnešiem'!$B11,Slodze!$A$5:$A$21,0),COLUMN(Slodze!AG5)),0)</f>
        <v>0</v>
      </c>
      <c r="AL11" s="122">
        <f t="array" ref="AL11">IFERROR(INDEX(Slodze!$C$5:$AX$21,MATCH('Darba stundas pa mēnešiem'!$B11,Slodze!$A$5:$A$21,0),COLUMN(Slodze!AH5)),0)</f>
        <v>0</v>
      </c>
      <c r="AM11" s="122">
        <f t="array" ref="AM11">IFERROR(INDEX(Slodze!$C$5:$AX$21,MATCH('Darba stundas pa mēnešiem'!$B11,Slodze!$A$5:$A$21,0),COLUMN(Slodze!AI5)),0)</f>
        <v>0</v>
      </c>
      <c r="AN11" s="123">
        <f t="array" ref="AN11">IFERROR(INDEX(Slodze!$C$5:$AX$21,MATCH('Darba stundas pa mēnešiem'!$B11,Slodze!$A$5:$A$21,0),COLUMN(Slodze!AJ5)),0)</f>
        <v>0</v>
      </c>
      <c r="AO11" s="121">
        <f t="array" ref="AO11">IFERROR(INDEX(Slodze!$C$5:$AX$21,MATCH('Darba stundas pa mēnešiem'!$B11,Slodze!$A$5:$A$21,0),COLUMN(Slodze!AK5)),0)</f>
        <v>0</v>
      </c>
      <c r="AP11" s="122">
        <f t="array" ref="AP11">IFERROR(INDEX(Slodze!$C$5:$AX$21,MATCH('Darba stundas pa mēnešiem'!$B11,Slodze!$A$5:$A$21,0),COLUMN(Slodze!AL5)),0)</f>
        <v>0</v>
      </c>
      <c r="AQ11" s="122">
        <f t="array" ref="AQ11">IFERROR(INDEX(Slodze!$C$5:$AX$21,MATCH('Darba stundas pa mēnešiem'!$B11,Slodze!$A$5:$A$21,0),COLUMN(Slodze!AM5)),0)</f>
        <v>0</v>
      </c>
      <c r="AR11" s="123">
        <f t="array" ref="AR11">IFERROR(INDEX(Slodze!$C$5:$AX$21,MATCH('Darba stundas pa mēnešiem'!$B11,Slodze!$A$5:$A$21,0),COLUMN(Slodze!AN5)),0)</f>
        <v>0</v>
      </c>
      <c r="AS11" s="121">
        <f t="array" ref="AS11">IFERROR(INDEX(Slodze!$C$5:$AX$21,MATCH('Darba stundas pa mēnešiem'!$B11,Slodze!$A$5:$A$21,0),COLUMN(Slodze!AO5)),0)</f>
        <v>0</v>
      </c>
      <c r="AT11" s="122">
        <f t="array" ref="AT11">IFERROR(INDEX(Slodze!$C$5:$AX$21,MATCH('Darba stundas pa mēnešiem'!$B11,Slodze!$A$5:$A$21,0),COLUMN(Slodze!AP5)),0)</f>
        <v>0</v>
      </c>
      <c r="AU11" s="122">
        <f t="array" ref="AU11">IFERROR(INDEX(Slodze!$C$5:$AX$21,MATCH('Darba stundas pa mēnešiem'!$B11,Slodze!$A$5:$A$21,0),COLUMN(Slodze!AQ5)),0)</f>
        <v>0</v>
      </c>
      <c r="AV11" s="123">
        <f t="array" ref="AV11">IFERROR(INDEX(Slodze!$C$5:$AX$21,MATCH('Darba stundas pa mēnešiem'!$B11,Slodze!$A$5:$A$21,0),COLUMN(Slodze!AR5)),0)</f>
        <v>0</v>
      </c>
      <c r="AW11" s="121">
        <f t="array" ref="AW11">IFERROR(INDEX(Slodze!$C$5:$AX$21,MATCH('Darba stundas pa mēnešiem'!$B11,Slodze!$A$5:$A$21,0),COLUMN(Slodze!AS5)),0)</f>
        <v>0</v>
      </c>
      <c r="AX11" s="122">
        <f t="array" ref="AX11">IFERROR(INDEX(Slodze!$C$5:$AX$21,MATCH('Darba stundas pa mēnešiem'!$B11,Slodze!$A$5:$A$21,0),COLUMN(Slodze!AT5)),0)</f>
        <v>0</v>
      </c>
      <c r="AY11" s="122">
        <f t="array" ref="AY11">IFERROR(INDEX(Slodze!$C$5:$AX$21,MATCH('Darba stundas pa mēnešiem'!$B11,Slodze!$A$5:$A$21,0),COLUMN(Slodze!AU5)),0)</f>
        <v>0</v>
      </c>
      <c r="AZ11" s="123">
        <f t="array" ref="AZ11">IFERROR(INDEX(Slodze!$C$5:$AX$21,MATCH('Darba stundas pa mēnešiem'!$B11,Slodze!$A$5:$A$21,0),COLUMN(Slodze!AV5)),0)</f>
        <v>0</v>
      </c>
    </row>
    <row r="12" spans="1:52">
      <c r="A12" s="12" t="s">
        <v>75</v>
      </c>
      <c r="B12" s="120" t="e">
        <v>#REF!</v>
      </c>
      <c r="C12" s="120" t="e">
        <v>#REF!</v>
      </c>
      <c r="D12" s="116" t="e">
        <f>'Grupu mācību Pasākumi'!B8</f>
        <v>#REF!</v>
      </c>
      <c r="E12" s="121">
        <f t="array" ref="E12">IFERROR(INDEX(Slodze!$C$5:$AX$21,MATCH('Darba stundas pa mēnešiem'!$B12,Slodze!$A$5:$A$21,0),COLUMN(Slodze!A6)),0)</f>
        <v>0</v>
      </c>
      <c r="F12" s="122">
        <f t="array" ref="F12">IFERROR(INDEX(Slodze!$C$5:$AX$21,MATCH('Darba stundas pa mēnešiem'!$B12,Slodze!$A$5:$A$21,0),COLUMN(Slodze!B6)),0)</f>
        <v>0</v>
      </c>
      <c r="G12" s="122">
        <f t="array" ref="G12">IFERROR(INDEX(Slodze!$C$5:$AX$21,MATCH('Darba stundas pa mēnešiem'!$B12,Slodze!$A$5:$A$21,0),COLUMN(Slodze!C6)),0)</f>
        <v>0</v>
      </c>
      <c r="H12" s="123">
        <f t="array" ref="H12">IFERROR(INDEX(Slodze!$C$5:$AX$21,MATCH('Darba stundas pa mēnešiem'!$B12,Slodze!$A$5:$A$21,0),COLUMN(Slodze!D6)),0)</f>
        <v>0</v>
      </c>
      <c r="I12" s="121">
        <f t="array" ref="I12">IFERROR(INDEX(Slodze!$C$5:$AX$21,MATCH('Darba stundas pa mēnešiem'!$B12,Slodze!$A$5:$A$21,0),COLUMN(Slodze!E6)),0)</f>
        <v>0</v>
      </c>
      <c r="J12" s="122">
        <f t="array" ref="J12">IFERROR(INDEX(Slodze!$C$5:$AX$21,MATCH('Darba stundas pa mēnešiem'!$B12,Slodze!$A$5:$A$21,0),COLUMN(Slodze!F6)),0)</f>
        <v>0</v>
      </c>
      <c r="K12" s="122">
        <f t="array" ref="K12">IFERROR(INDEX(Slodze!$C$5:$AX$21,MATCH('Darba stundas pa mēnešiem'!$B12,Slodze!$A$5:$A$21,0),COLUMN(Slodze!G6)),0)</f>
        <v>0</v>
      </c>
      <c r="L12" s="123">
        <f t="array" ref="L12">IFERROR(INDEX(Slodze!$C$5:$AX$21,MATCH('Darba stundas pa mēnešiem'!$B12,Slodze!$A$5:$A$21,0),COLUMN(Slodze!H6)),0)</f>
        <v>0</v>
      </c>
      <c r="M12" s="121">
        <f t="array" ref="M12">IFERROR(INDEX(Slodze!$C$5:$AX$21,MATCH('Darba stundas pa mēnešiem'!$B12,Slodze!$A$5:$A$21,0),COLUMN(Slodze!I6)),0)</f>
        <v>0</v>
      </c>
      <c r="N12" s="122">
        <f t="array" ref="N12">IFERROR(INDEX(Slodze!$C$5:$AX$21,MATCH('Darba stundas pa mēnešiem'!$B12,Slodze!$A$5:$A$21,0),COLUMN(Slodze!J6)),0)</f>
        <v>0</v>
      </c>
      <c r="O12" s="122">
        <f t="array" ref="O12">IFERROR(INDEX(Slodze!$C$5:$AX$21,MATCH('Darba stundas pa mēnešiem'!$B12,Slodze!$A$5:$A$21,0),COLUMN(Slodze!K6)),0)</f>
        <v>0</v>
      </c>
      <c r="P12" s="123">
        <f t="array" ref="P12">IFERROR(INDEX(Slodze!$C$5:$AX$21,MATCH('Darba stundas pa mēnešiem'!$B12,Slodze!$A$5:$A$21,0),COLUMN(Slodze!L6)),0)</f>
        <v>0</v>
      </c>
      <c r="Q12" s="121">
        <f t="array" ref="Q12">IFERROR(INDEX(Slodze!$C$5:$AX$21,MATCH('Darba stundas pa mēnešiem'!$B12,Slodze!$A$5:$A$21,0),COLUMN(Slodze!M6)),0)</f>
        <v>0</v>
      </c>
      <c r="R12" s="122">
        <f t="array" ref="R12">IFERROR(INDEX(Slodze!$C$5:$AX$21,MATCH('Darba stundas pa mēnešiem'!$B12,Slodze!$A$5:$A$21,0),COLUMN(Slodze!N6)),0)</f>
        <v>0</v>
      </c>
      <c r="S12" s="122">
        <f t="array" ref="S12">IFERROR(INDEX(Slodze!$C$5:$AX$21,MATCH('Darba stundas pa mēnešiem'!$B12,Slodze!$A$5:$A$21,0),COLUMN(Slodze!O6)),0)</f>
        <v>0</v>
      </c>
      <c r="T12" s="123">
        <f t="array" ref="T12">IFERROR(INDEX(Slodze!$C$5:$AX$21,MATCH('Darba stundas pa mēnešiem'!$B12,Slodze!$A$5:$A$21,0),COLUMN(Slodze!P6)),0)</f>
        <v>0</v>
      </c>
      <c r="U12" s="121">
        <f t="array" ref="U12">IFERROR(INDEX(Slodze!$C$5:$AX$21,MATCH('Darba stundas pa mēnešiem'!$B12,Slodze!$A$5:$A$21,0),COLUMN(Slodze!Q6)),0)</f>
        <v>0</v>
      </c>
      <c r="V12" s="122">
        <f t="array" ref="V12">IFERROR(INDEX(Slodze!$C$5:$AX$21,MATCH('Darba stundas pa mēnešiem'!$B12,Slodze!$A$5:$A$21,0),COLUMN(Slodze!R6)),0)</f>
        <v>0</v>
      </c>
      <c r="W12" s="122">
        <f t="array" ref="W12">IFERROR(INDEX(Slodze!$C$5:$AX$21,MATCH('Darba stundas pa mēnešiem'!$B12,Slodze!$A$5:$A$21,0),COLUMN(Slodze!S6)),0)</f>
        <v>0</v>
      </c>
      <c r="X12" s="123">
        <f t="array" ref="X12">IFERROR(INDEX(Slodze!$C$5:$AX$21,MATCH('Darba stundas pa mēnešiem'!$B12,Slodze!$A$5:$A$21,0),COLUMN(Slodze!T6)),0)</f>
        <v>0</v>
      </c>
      <c r="Y12" s="121">
        <f t="array" ref="Y12">IFERROR(INDEX(Slodze!$C$5:$AX$21,MATCH('Darba stundas pa mēnešiem'!$B12,Slodze!$A$5:$A$21,0),COLUMN(Slodze!U6)),0)</f>
        <v>0</v>
      </c>
      <c r="Z12" s="122">
        <f t="array" ref="Z12">IFERROR(INDEX(Slodze!$C$5:$AX$21,MATCH('Darba stundas pa mēnešiem'!$B12,Slodze!$A$5:$A$21,0),COLUMN(Slodze!V6)),0)</f>
        <v>0</v>
      </c>
      <c r="AA12" s="122">
        <f t="array" ref="AA12">IFERROR(INDEX(Slodze!$C$5:$AX$21,MATCH('Darba stundas pa mēnešiem'!$B12,Slodze!$A$5:$A$21,0),COLUMN(Slodze!W6)),0)</f>
        <v>0</v>
      </c>
      <c r="AB12" s="123">
        <f t="array" ref="AB12">IFERROR(INDEX(Slodze!$C$5:$AX$21,MATCH('Darba stundas pa mēnešiem'!$B12,Slodze!$A$5:$A$21,0),COLUMN(Slodze!X6)),0)</f>
        <v>0</v>
      </c>
      <c r="AC12" s="121">
        <f t="array" ref="AC12">IFERROR(INDEX(Slodze!$C$5:$AX$21,MATCH('Darba stundas pa mēnešiem'!$B12,Slodze!$A$5:$A$21,0),COLUMN(Slodze!Y6)),0)</f>
        <v>0</v>
      </c>
      <c r="AD12" s="122">
        <f t="array" ref="AD12">IFERROR(INDEX(Slodze!$C$5:$AX$21,MATCH('Darba stundas pa mēnešiem'!$B12,Slodze!$A$5:$A$21,0),COLUMN(Slodze!Z6)),0)</f>
        <v>0</v>
      </c>
      <c r="AE12" s="122">
        <f t="array" ref="AE12">IFERROR(INDEX(Slodze!$C$5:$AX$21,MATCH('Darba stundas pa mēnešiem'!$B12,Slodze!$A$5:$A$21,0),COLUMN(Slodze!AA6)),0)</f>
        <v>0</v>
      </c>
      <c r="AF12" s="123">
        <f t="array" ref="AF12">IFERROR(INDEX(Slodze!$C$5:$AX$21,MATCH('Darba stundas pa mēnešiem'!$B12,Slodze!$A$5:$A$21,0),COLUMN(Slodze!AB6)),0)</f>
        <v>0</v>
      </c>
      <c r="AG12" s="121">
        <f t="array" ref="AG12">IFERROR(INDEX(Slodze!$C$5:$AX$21,MATCH('Darba stundas pa mēnešiem'!$B12,Slodze!$A$5:$A$21,0),COLUMN(Slodze!AC6)),0)</f>
        <v>0</v>
      </c>
      <c r="AH12" s="122">
        <f t="array" ref="AH12">IFERROR(INDEX(Slodze!$C$5:$AX$21,MATCH('Darba stundas pa mēnešiem'!$B12,Slodze!$A$5:$A$21,0),COLUMN(Slodze!AD6)),0)</f>
        <v>0</v>
      </c>
      <c r="AI12" s="122">
        <f t="array" ref="AI12">IFERROR(INDEX(Slodze!$C$5:$AX$21,MATCH('Darba stundas pa mēnešiem'!$B12,Slodze!$A$5:$A$21,0),COLUMN(Slodze!AE6)),0)</f>
        <v>0</v>
      </c>
      <c r="AJ12" s="123">
        <f t="array" ref="AJ12">IFERROR(INDEX(Slodze!$C$5:$AX$21,MATCH('Darba stundas pa mēnešiem'!$B12,Slodze!$A$5:$A$21,0),COLUMN(Slodze!AF6)),0)</f>
        <v>0</v>
      </c>
      <c r="AK12" s="121">
        <f t="array" ref="AK12">IFERROR(INDEX(Slodze!$C$5:$AX$21,MATCH('Darba stundas pa mēnešiem'!$B12,Slodze!$A$5:$A$21,0),COLUMN(Slodze!AG6)),0)</f>
        <v>0</v>
      </c>
      <c r="AL12" s="122">
        <f t="array" ref="AL12">IFERROR(INDEX(Slodze!$C$5:$AX$21,MATCH('Darba stundas pa mēnešiem'!$B12,Slodze!$A$5:$A$21,0),COLUMN(Slodze!AH6)),0)</f>
        <v>0</v>
      </c>
      <c r="AM12" s="122">
        <f t="array" ref="AM12">IFERROR(INDEX(Slodze!$C$5:$AX$21,MATCH('Darba stundas pa mēnešiem'!$B12,Slodze!$A$5:$A$21,0),COLUMN(Slodze!AI6)),0)</f>
        <v>0</v>
      </c>
      <c r="AN12" s="123">
        <f t="array" ref="AN12">IFERROR(INDEX(Slodze!$C$5:$AX$21,MATCH('Darba stundas pa mēnešiem'!$B12,Slodze!$A$5:$A$21,0),COLUMN(Slodze!AJ6)),0)</f>
        <v>0</v>
      </c>
      <c r="AO12" s="121">
        <f t="array" ref="AO12">IFERROR(INDEX(Slodze!$C$5:$AX$21,MATCH('Darba stundas pa mēnešiem'!$B12,Slodze!$A$5:$A$21,0),COLUMN(Slodze!AK6)),0)</f>
        <v>0</v>
      </c>
      <c r="AP12" s="122">
        <f t="array" ref="AP12">IFERROR(INDEX(Slodze!$C$5:$AX$21,MATCH('Darba stundas pa mēnešiem'!$B12,Slodze!$A$5:$A$21,0),COLUMN(Slodze!AL6)),0)</f>
        <v>0</v>
      </c>
      <c r="AQ12" s="122">
        <f t="array" ref="AQ12">IFERROR(INDEX(Slodze!$C$5:$AX$21,MATCH('Darba stundas pa mēnešiem'!$B12,Slodze!$A$5:$A$21,0),COLUMN(Slodze!AM6)),0)</f>
        <v>0</v>
      </c>
      <c r="AR12" s="123">
        <f t="array" ref="AR12">IFERROR(INDEX(Slodze!$C$5:$AX$21,MATCH('Darba stundas pa mēnešiem'!$B12,Slodze!$A$5:$A$21,0),COLUMN(Slodze!AN6)),0)</f>
        <v>0</v>
      </c>
      <c r="AS12" s="121">
        <f t="array" ref="AS12">IFERROR(INDEX(Slodze!$C$5:$AX$21,MATCH('Darba stundas pa mēnešiem'!$B12,Slodze!$A$5:$A$21,0),COLUMN(Slodze!AO6)),0)</f>
        <v>0</v>
      </c>
      <c r="AT12" s="122">
        <f t="array" ref="AT12">IFERROR(INDEX(Slodze!$C$5:$AX$21,MATCH('Darba stundas pa mēnešiem'!$B12,Slodze!$A$5:$A$21,0),COLUMN(Slodze!AP6)),0)</f>
        <v>0</v>
      </c>
      <c r="AU12" s="122">
        <f t="array" ref="AU12">IFERROR(INDEX(Slodze!$C$5:$AX$21,MATCH('Darba stundas pa mēnešiem'!$B12,Slodze!$A$5:$A$21,0),COLUMN(Slodze!AQ6)),0)</f>
        <v>0</v>
      </c>
      <c r="AV12" s="123">
        <f t="array" ref="AV12">IFERROR(INDEX(Slodze!$C$5:$AX$21,MATCH('Darba stundas pa mēnešiem'!$B12,Slodze!$A$5:$A$21,0),COLUMN(Slodze!AR6)),0)</f>
        <v>0</v>
      </c>
      <c r="AW12" s="121">
        <f t="array" ref="AW12">IFERROR(INDEX(Slodze!$C$5:$AX$21,MATCH('Darba stundas pa mēnešiem'!$B12,Slodze!$A$5:$A$21,0),COLUMN(Slodze!AS6)),0)</f>
        <v>0</v>
      </c>
      <c r="AX12" s="122">
        <f t="array" ref="AX12">IFERROR(INDEX(Slodze!$C$5:$AX$21,MATCH('Darba stundas pa mēnešiem'!$B12,Slodze!$A$5:$A$21,0),COLUMN(Slodze!AT6)),0)</f>
        <v>0</v>
      </c>
      <c r="AY12" s="122">
        <f t="array" ref="AY12">IFERROR(INDEX(Slodze!$C$5:$AX$21,MATCH('Darba stundas pa mēnešiem'!$B12,Slodze!$A$5:$A$21,0),COLUMN(Slodze!AU6)),0)</f>
        <v>0</v>
      </c>
      <c r="AZ12" s="123">
        <f t="array" ref="AZ12">IFERROR(INDEX(Slodze!$C$5:$AX$21,MATCH('Darba stundas pa mēnešiem'!$B12,Slodze!$A$5:$A$21,0),COLUMN(Slodze!AV6)),0)</f>
        <v>0</v>
      </c>
    </row>
    <row r="13" spans="1:52">
      <c r="A13" s="12" t="s">
        <v>80</v>
      </c>
      <c r="B13" s="120" t="e">
        <v>#REF!</v>
      </c>
      <c r="C13" s="120" t="e">
        <v>#REF!</v>
      </c>
      <c r="D13" s="116" t="e">
        <f>'Grupu mācību Pasākumi'!B9</f>
        <v>#REF!</v>
      </c>
      <c r="E13" s="121">
        <f t="array" ref="E13">IFERROR(INDEX(Slodze!$C$5:$AX$21,MATCH('Darba stundas pa mēnešiem'!$B13,Slodze!$A$5:$A$21,0),COLUMN(Slodze!A7)),0)</f>
        <v>0</v>
      </c>
      <c r="F13" s="122">
        <f t="array" ref="F13">IFERROR(INDEX(Slodze!$C$5:$AX$21,MATCH('Darba stundas pa mēnešiem'!$B13,Slodze!$A$5:$A$21,0),COLUMN(Slodze!B7)),0)</f>
        <v>0</v>
      </c>
      <c r="G13" s="122">
        <f t="array" ref="G13">IFERROR(INDEX(Slodze!$C$5:$AX$21,MATCH('Darba stundas pa mēnešiem'!$B13,Slodze!$A$5:$A$21,0),COLUMN(Slodze!C7)),0)</f>
        <v>0</v>
      </c>
      <c r="H13" s="123">
        <f t="array" ref="H13">IFERROR(INDEX(Slodze!$C$5:$AX$21,MATCH('Darba stundas pa mēnešiem'!$B13,Slodze!$A$5:$A$21,0),COLUMN(Slodze!D7)),0)</f>
        <v>0</v>
      </c>
      <c r="I13" s="121">
        <f t="array" ref="I13">IFERROR(INDEX(Slodze!$C$5:$AX$21,MATCH('Darba stundas pa mēnešiem'!$B13,Slodze!$A$5:$A$21,0),COLUMN(Slodze!E7)),0)</f>
        <v>0</v>
      </c>
      <c r="J13" s="122">
        <f t="array" ref="J13">IFERROR(INDEX(Slodze!$C$5:$AX$21,MATCH('Darba stundas pa mēnešiem'!$B13,Slodze!$A$5:$A$21,0),COLUMN(Slodze!F7)),0)</f>
        <v>0</v>
      </c>
      <c r="K13" s="122">
        <f t="array" ref="K13">IFERROR(INDEX(Slodze!$C$5:$AX$21,MATCH('Darba stundas pa mēnešiem'!$B13,Slodze!$A$5:$A$21,0),COLUMN(Slodze!G7)),0)</f>
        <v>0</v>
      </c>
      <c r="L13" s="123">
        <f t="array" ref="L13">IFERROR(INDEX(Slodze!$C$5:$AX$21,MATCH('Darba stundas pa mēnešiem'!$B13,Slodze!$A$5:$A$21,0),COLUMN(Slodze!H7)),0)</f>
        <v>0</v>
      </c>
      <c r="M13" s="121">
        <f t="array" ref="M13">IFERROR(INDEX(Slodze!$C$5:$AX$21,MATCH('Darba stundas pa mēnešiem'!$B13,Slodze!$A$5:$A$21,0),COLUMN(Slodze!I7)),0)</f>
        <v>0</v>
      </c>
      <c r="N13" s="122">
        <f t="array" ref="N13">IFERROR(INDEX(Slodze!$C$5:$AX$21,MATCH('Darba stundas pa mēnešiem'!$B13,Slodze!$A$5:$A$21,0),COLUMN(Slodze!J7)),0)</f>
        <v>0</v>
      </c>
      <c r="O13" s="122">
        <f t="array" ref="O13">IFERROR(INDEX(Slodze!$C$5:$AX$21,MATCH('Darba stundas pa mēnešiem'!$B13,Slodze!$A$5:$A$21,0),COLUMN(Slodze!K7)),0)</f>
        <v>0</v>
      </c>
      <c r="P13" s="123">
        <f t="array" ref="P13">IFERROR(INDEX(Slodze!$C$5:$AX$21,MATCH('Darba stundas pa mēnešiem'!$B13,Slodze!$A$5:$A$21,0),COLUMN(Slodze!L7)),0)</f>
        <v>0</v>
      </c>
      <c r="Q13" s="121">
        <f t="array" ref="Q13">IFERROR(INDEX(Slodze!$C$5:$AX$21,MATCH('Darba stundas pa mēnešiem'!$B13,Slodze!$A$5:$A$21,0),COLUMN(Slodze!M7)),0)</f>
        <v>0</v>
      </c>
      <c r="R13" s="122">
        <f t="array" ref="R13">IFERROR(INDEX(Slodze!$C$5:$AX$21,MATCH('Darba stundas pa mēnešiem'!$B13,Slodze!$A$5:$A$21,0),COLUMN(Slodze!N7)),0)</f>
        <v>0</v>
      </c>
      <c r="S13" s="122">
        <f t="array" ref="S13">IFERROR(INDEX(Slodze!$C$5:$AX$21,MATCH('Darba stundas pa mēnešiem'!$B13,Slodze!$A$5:$A$21,0),COLUMN(Slodze!O7)),0)</f>
        <v>0</v>
      </c>
      <c r="T13" s="123">
        <f t="array" ref="T13">IFERROR(INDEX(Slodze!$C$5:$AX$21,MATCH('Darba stundas pa mēnešiem'!$B13,Slodze!$A$5:$A$21,0),COLUMN(Slodze!P7)),0)</f>
        <v>0</v>
      </c>
      <c r="U13" s="121">
        <f t="array" ref="U13">IFERROR(INDEX(Slodze!$C$5:$AX$21,MATCH('Darba stundas pa mēnešiem'!$B13,Slodze!$A$5:$A$21,0),COLUMN(Slodze!Q7)),0)</f>
        <v>0</v>
      </c>
      <c r="V13" s="122">
        <f t="array" ref="V13">IFERROR(INDEX(Slodze!$C$5:$AX$21,MATCH('Darba stundas pa mēnešiem'!$B13,Slodze!$A$5:$A$21,0),COLUMN(Slodze!R7)),0)</f>
        <v>0</v>
      </c>
      <c r="W13" s="122">
        <f t="array" ref="W13">IFERROR(INDEX(Slodze!$C$5:$AX$21,MATCH('Darba stundas pa mēnešiem'!$B13,Slodze!$A$5:$A$21,0),COLUMN(Slodze!S7)),0)</f>
        <v>0</v>
      </c>
      <c r="X13" s="123">
        <f t="array" ref="X13">IFERROR(INDEX(Slodze!$C$5:$AX$21,MATCH('Darba stundas pa mēnešiem'!$B13,Slodze!$A$5:$A$21,0),COLUMN(Slodze!T7)),0)</f>
        <v>0</v>
      </c>
      <c r="Y13" s="121">
        <f t="array" ref="Y13">IFERROR(INDEX(Slodze!$C$5:$AX$21,MATCH('Darba stundas pa mēnešiem'!$B13,Slodze!$A$5:$A$21,0),COLUMN(Slodze!U7)),0)</f>
        <v>0</v>
      </c>
      <c r="Z13" s="122">
        <f t="array" ref="Z13">IFERROR(INDEX(Slodze!$C$5:$AX$21,MATCH('Darba stundas pa mēnešiem'!$B13,Slodze!$A$5:$A$21,0),COLUMN(Slodze!V7)),0)</f>
        <v>0</v>
      </c>
      <c r="AA13" s="122">
        <f t="array" ref="AA13">IFERROR(INDEX(Slodze!$C$5:$AX$21,MATCH('Darba stundas pa mēnešiem'!$B13,Slodze!$A$5:$A$21,0),COLUMN(Slodze!W7)),0)</f>
        <v>0</v>
      </c>
      <c r="AB13" s="123">
        <f t="array" ref="AB13">IFERROR(INDEX(Slodze!$C$5:$AX$21,MATCH('Darba stundas pa mēnešiem'!$B13,Slodze!$A$5:$A$21,0),COLUMN(Slodze!X7)),0)</f>
        <v>0</v>
      </c>
      <c r="AC13" s="121">
        <f t="array" ref="AC13">IFERROR(INDEX(Slodze!$C$5:$AX$21,MATCH('Darba stundas pa mēnešiem'!$B13,Slodze!$A$5:$A$21,0),COLUMN(Slodze!Y7)),0)</f>
        <v>0</v>
      </c>
      <c r="AD13" s="122">
        <f t="array" ref="AD13">IFERROR(INDEX(Slodze!$C$5:$AX$21,MATCH('Darba stundas pa mēnešiem'!$B13,Slodze!$A$5:$A$21,0),COLUMN(Slodze!Z7)),0)</f>
        <v>0</v>
      </c>
      <c r="AE13" s="122">
        <f t="array" ref="AE13">IFERROR(INDEX(Slodze!$C$5:$AX$21,MATCH('Darba stundas pa mēnešiem'!$B13,Slodze!$A$5:$A$21,0),COLUMN(Slodze!AA7)),0)</f>
        <v>0</v>
      </c>
      <c r="AF13" s="123">
        <f t="array" ref="AF13">IFERROR(INDEX(Slodze!$C$5:$AX$21,MATCH('Darba stundas pa mēnešiem'!$B13,Slodze!$A$5:$A$21,0),COLUMN(Slodze!AB7)),0)</f>
        <v>0</v>
      </c>
      <c r="AG13" s="121">
        <f t="array" ref="AG13">IFERROR(INDEX(Slodze!$C$5:$AX$21,MATCH('Darba stundas pa mēnešiem'!$B13,Slodze!$A$5:$A$21,0),COLUMN(Slodze!AC7)),0)</f>
        <v>0</v>
      </c>
      <c r="AH13" s="122">
        <f t="array" ref="AH13">IFERROR(INDEX(Slodze!$C$5:$AX$21,MATCH('Darba stundas pa mēnešiem'!$B13,Slodze!$A$5:$A$21,0),COLUMN(Slodze!AD7)),0)</f>
        <v>0</v>
      </c>
      <c r="AI13" s="122">
        <f t="array" ref="AI13">IFERROR(INDEX(Slodze!$C$5:$AX$21,MATCH('Darba stundas pa mēnešiem'!$B13,Slodze!$A$5:$A$21,0),COLUMN(Slodze!AE7)),0)</f>
        <v>0</v>
      </c>
      <c r="AJ13" s="123">
        <f t="array" ref="AJ13">IFERROR(INDEX(Slodze!$C$5:$AX$21,MATCH('Darba stundas pa mēnešiem'!$B13,Slodze!$A$5:$A$21,0),COLUMN(Slodze!AF7)),0)</f>
        <v>0</v>
      </c>
      <c r="AK13" s="121">
        <f t="array" ref="AK13">IFERROR(INDEX(Slodze!$C$5:$AX$21,MATCH('Darba stundas pa mēnešiem'!$B13,Slodze!$A$5:$A$21,0),COLUMN(Slodze!AG7)),0)</f>
        <v>0</v>
      </c>
      <c r="AL13" s="122">
        <f t="array" ref="AL13">IFERROR(INDEX(Slodze!$C$5:$AX$21,MATCH('Darba stundas pa mēnešiem'!$B13,Slodze!$A$5:$A$21,0),COLUMN(Slodze!AH7)),0)</f>
        <v>0</v>
      </c>
      <c r="AM13" s="122">
        <f t="array" ref="AM13">IFERROR(INDEX(Slodze!$C$5:$AX$21,MATCH('Darba stundas pa mēnešiem'!$B13,Slodze!$A$5:$A$21,0),COLUMN(Slodze!AI7)),0)</f>
        <v>0</v>
      </c>
      <c r="AN13" s="123">
        <f t="array" ref="AN13">IFERROR(INDEX(Slodze!$C$5:$AX$21,MATCH('Darba stundas pa mēnešiem'!$B13,Slodze!$A$5:$A$21,0),COLUMN(Slodze!AJ7)),0)</f>
        <v>0</v>
      </c>
      <c r="AO13" s="121">
        <f t="array" ref="AO13">IFERROR(INDEX(Slodze!$C$5:$AX$21,MATCH('Darba stundas pa mēnešiem'!$B13,Slodze!$A$5:$A$21,0),COLUMN(Slodze!AK7)),0)</f>
        <v>0</v>
      </c>
      <c r="AP13" s="122">
        <f t="array" ref="AP13">IFERROR(INDEX(Slodze!$C$5:$AX$21,MATCH('Darba stundas pa mēnešiem'!$B13,Slodze!$A$5:$A$21,0),COLUMN(Slodze!AL7)),0)</f>
        <v>0</v>
      </c>
      <c r="AQ13" s="122">
        <f t="array" ref="AQ13">IFERROR(INDEX(Slodze!$C$5:$AX$21,MATCH('Darba stundas pa mēnešiem'!$B13,Slodze!$A$5:$A$21,0),COLUMN(Slodze!AM7)),0)</f>
        <v>0</v>
      </c>
      <c r="AR13" s="123">
        <f t="array" ref="AR13">IFERROR(INDEX(Slodze!$C$5:$AX$21,MATCH('Darba stundas pa mēnešiem'!$B13,Slodze!$A$5:$A$21,0),COLUMN(Slodze!AN7)),0)</f>
        <v>0</v>
      </c>
      <c r="AS13" s="121">
        <f t="array" ref="AS13">IFERROR(INDEX(Slodze!$C$5:$AX$21,MATCH('Darba stundas pa mēnešiem'!$B13,Slodze!$A$5:$A$21,0),COLUMN(Slodze!AO7)),0)</f>
        <v>0</v>
      </c>
      <c r="AT13" s="122">
        <f t="array" ref="AT13">IFERROR(INDEX(Slodze!$C$5:$AX$21,MATCH('Darba stundas pa mēnešiem'!$B13,Slodze!$A$5:$A$21,0),COLUMN(Slodze!AP7)),0)</f>
        <v>0</v>
      </c>
      <c r="AU13" s="122">
        <f t="array" ref="AU13">IFERROR(INDEX(Slodze!$C$5:$AX$21,MATCH('Darba stundas pa mēnešiem'!$B13,Slodze!$A$5:$A$21,0),COLUMN(Slodze!AQ7)),0)</f>
        <v>0</v>
      </c>
      <c r="AV13" s="123">
        <f t="array" ref="AV13">IFERROR(INDEX(Slodze!$C$5:$AX$21,MATCH('Darba stundas pa mēnešiem'!$B13,Slodze!$A$5:$A$21,0),COLUMN(Slodze!AR7)),0)</f>
        <v>0</v>
      </c>
      <c r="AW13" s="121">
        <f t="array" ref="AW13">IFERROR(INDEX(Slodze!$C$5:$AX$21,MATCH('Darba stundas pa mēnešiem'!$B13,Slodze!$A$5:$A$21,0),COLUMN(Slodze!AS7)),0)</f>
        <v>0</v>
      </c>
      <c r="AX13" s="122">
        <f t="array" ref="AX13">IFERROR(INDEX(Slodze!$C$5:$AX$21,MATCH('Darba stundas pa mēnešiem'!$B13,Slodze!$A$5:$A$21,0),COLUMN(Slodze!AT7)),0)</f>
        <v>0</v>
      </c>
      <c r="AY13" s="122">
        <f t="array" ref="AY13">IFERROR(INDEX(Slodze!$C$5:$AX$21,MATCH('Darba stundas pa mēnešiem'!$B13,Slodze!$A$5:$A$21,0),COLUMN(Slodze!AU7)),0)</f>
        <v>0</v>
      </c>
      <c r="AZ13" s="123">
        <f t="array" ref="AZ13">IFERROR(INDEX(Slodze!$C$5:$AX$21,MATCH('Darba stundas pa mēnešiem'!$B13,Slodze!$A$5:$A$21,0),COLUMN(Slodze!AV7)),0)</f>
        <v>0</v>
      </c>
    </row>
    <row r="14" spans="1:52">
      <c r="A14" s="12" t="s">
        <v>89</v>
      </c>
      <c r="B14" s="120" t="e">
        <v>#REF!</v>
      </c>
      <c r="C14" s="120" t="e">
        <v>#REF!</v>
      </c>
      <c r="D14" s="116" t="e">
        <f>'Grupu mācību Pasākumi'!B10</f>
        <v>#REF!</v>
      </c>
      <c r="E14" s="121">
        <f t="array" ref="E14">IFERROR(INDEX(Slodze!$C$5:$AX$21,MATCH('Darba stundas pa mēnešiem'!$B14,Slodze!$A$5:$A$21,0),COLUMN(Slodze!A8)),0)</f>
        <v>0</v>
      </c>
      <c r="F14" s="122">
        <f t="array" ref="F14">IFERROR(INDEX(Slodze!$C$5:$AX$21,MATCH('Darba stundas pa mēnešiem'!$B14,Slodze!$A$5:$A$21,0),COLUMN(Slodze!B8)),0)</f>
        <v>0</v>
      </c>
      <c r="G14" s="122">
        <f t="array" ref="G14">IFERROR(INDEX(Slodze!$C$5:$AX$21,MATCH('Darba stundas pa mēnešiem'!$B14,Slodze!$A$5:$A$21,0),COLUMN(Slodze!C8)),0)</f>
        <v>0</v>
      </c>
      <c r="H14" s="123">
        <f t="array" ref="H14">IFERROR(INDEX(Slodze!$C$5:$AX$21,MATCH('Darba stundas pa mēnešiem'!$B14,Slodze!$A$5:$A$21,0),COLUMN(Slodze!D8)),0)</f>
        <v>0</v>
      </c>
      <c r="I14" s="121">
        <f t="array" ref="I14">IFERROR(INDEX(Slodze!$C$5:$AX$21,MATCH('Darba stundas pa mēnešiem'!$B14,Slodze!$A$5:$A$21,0),COLUMN(Slodze!E8)),0)</f>
        <v>0</v>
      </c>
      <c r="J14" s="122">
        <f t="array" ref="J14">IFERROR(INDEX(Slodze!$C$5:$AX$21,MATCH('Darba stundas pa mēnešiem'!$B14,Slodze!$A$5:$A$21,0),COLUMN(Slodze!F8)),0)</f>
        <v>0</v>
      </c>
      <c r="K14" s="122">
        <f t="array" ref="K14">IFERROR(INDEX(Slodze!$C$5:$AX$21,MATCH('Darba stundas pa mēnešiem'!$B14,Slodze!$A$5:$A$21,0),COLUMN(Slodze!G8)),0)</f>
        <v>0</v>
      </c>
      <c r="L14" s="123">
        <f t="array" ref="L14">IFERROR(INDEX(Slodze!$C$5:$AX$21,MATCH('Darba stundas pa mēnešiem'!$B14,Slodze!$A$5:$A$21,0),COLUMN(Slodze!H8)),0)</f>
        <v>0</v>
      </c>
      <c r="M14" s="121">
        <f t="array" ref="M14">IFERROR(INDEX(Slodze!$C$5:$AX$21,MATCH('Darba stundas pa mēnešiem'!$B14,Slodze!$A$5:$A$21,0),COLUMN(Slodze!I8)),0)</f>
        <v>0</v>
      </c>
      <c r="N14" s="122">
        <f t="array" ref="N14">IFERROR(INDEX(Slodze!$C$5:$AX$21,MATCH('Darba stundas pa mēnešiem'!$B14,Slodze!$A$5:$A$21,0),COLUMN(Slodze!J8)),0)</f>
        <v>0</v>
      </c>
      <c r="O14" s="122">
        <f t="array" ref="O14">IFERROR(INDEX(Slodze!$C$5:$AX$21,MATCH('Darba stundas pa mēnešiem'!$B14,Slodze!$A$5:$A$21,0),COLUMN(Slodze!K8)),0)</f>
        <v>0</v>
      </c>
      <c r="P14" s="123">
        <f t="array" ref="P14">IFERROR(INDEX(Slodze!$C$5:$AX$21,MATCH('Darba stundas pa mēnešiem'!$B14,Slodze!$A$5:$A$21,0),COLUMN(Slodze!L8)),0)</f>
        <v>0</v>
      </c>
      <c r="Q14" s="121">
        <f t="array" ref="Q14">IFERROR(INDEX(Slodze!$C$5:$AX$21,MATCH('Darba stundas pa mēnešiem'!$B14,Slodze!$A$5:$A$21,0),COLUMN(Slodze!M8)),0)</f>
        <v>0</v>
      </c>
      <c r="R14" s="122">
        <f t="array" ref="R14">IFERROR(INDEX(Slodze!$C$5:$AX$21,MATCH('Darba stundas pa mēnešiem'!$B14,Slodze!$A$5:$A$21,0),COLUMN(Slodze!N8)),0)</f>
        <v>0</v>
      </c>
      <c r="S14" s="122">
        <f t="array" ref="S14">IFERROR(INDEX(Slodze!$C$5:$AX$21,MATCH('Darba stundas pa mēnešiem'!$B14,Slodze!$A$5:$A$21,0),COLUMN(Slodze!O8)),0)</f>
        <v>0</v>
      </c>
      <c r="T14" s="123">
        <f t="array" ref="T14">IFERROR(INDEX(Slodze!$C$5:$AX$21,MATCH('Darba stundas pa mēnešiem'!$B14,Slodze!$A$5:$A$21,0),COLUMN(Slodze!P8)),0)</f>
        <v>0</v>
      </c>
      <c r="U14" s="121">
        <f t="array" ref="U14">IFERROR(INDEX(Slodze!$C$5:$AX$21,MATCH('Darba stundas pa mēnešiem'!$B14,Slodze!$A$5:$A$21,0),COLUMN(Slodze!Q8)),0)</f>
        <v>0</v>
      </c>
      <c r="V14" s="122">
        <f t="array" ref="V14">IFERROR(INDEX(Slodze!$C$5:$AX$21,MATCH('Darba stundas pa mēnešiem'!$B14,Slodze!$A$5:$A$21,0),COLUMN(Slodze!R8)),0)</f>
        <v>0</v>
      </c>
      <c r="W14" s="122">
        <f t="array" ref="W14">IFERROR(INDEX(Slodze!$C$5:$AX$21,MATCH('Darba stundas pa mēnešiem'!$B14,Slodze!$A$5:$A$21,0),COLUMN(Slodze!S8)),0)</f>
        <v>0</v>
      </c>
      <c r="X14" s="123">
        <f t="array" ref="X14">IFERROR(INDEX(Slodze!$C$5:$AX$21,MATCH('Darba stundas pa mēnešiem'!$B14,Slodze!$A$5:$A$21,0),COLUMN(Slodze!T8)),0)</f>
        <v>0</v>
      </c>
      <c r="Y14" s="121">
        <f t="array" ref="Y14">IFERROR(INDEX(Slodze!$C$5:$AX$21,MATCH('Darba stundas pa mēnešiem'!$B14,Slodze!$A$5:$A$21,0),COLUMN(Slodze!U8)),0)</f>
        <v>0</v>
      </c>
      <c r="Z14" s="122">
        <f t="array" ref="Z14">IFERROR(INDEX(Slodze!$C$5:$AX$21,MATCH('Darba stundas pa mēnešiem'!$B14,Slodze!$A$5:$A$21,0),COLUMN(Slodze!V8)),0)</f>
        <v>0</v>
      </c>
      <c r="AA14" s="122">
        <f t="array" ref="AA14">IFERROR(INDEX(Slodze!$C$5:$AX$21,MATCH('Darba stundas pa mēnešiem'!$B14,Slodze!$A$5:$A$21,0),COLUMN(Slodze!W8)),0)</f>
        <v>0</v>
      </c>
      <c r="AB14" s="123">
        <f t="array" ref="AB14">IFERROR(INDEX(Slodze!$C$5:$AX$21,MATCH('Darba stundas pa mēnešiem'!$B14,Slodze!$A$5:$A$21,0),COLUMN(Slodze!X8)),0)</f>
        <v>0</v>
      </c>
      <c r="AC14" s="121">
        <f t="array" ref="AC14">IFERROR(INDEX(Slodze!$C$5:$AX$21,MATCH('Darba stundas pa mēnešiem'!$B14,Slodze!$A$5:$A$21,0),COLUMN(Slodze!Y8)),0)</f>
        <v>0</v>
      </c>
      <c r="AD14" s="122">
        <f t="array" ref="AD14">IFERROR(INDEX(Slodze!$C$5:$AX$21,MATCH('Darba stundas pa mēnešiem'!$B14,Slodze!$A$5:$A$21,0),COLUMN(Slodze!Z8)),0)</f>
        <v>0</v>
      </c>
      <c r="AE14" s="122">
        <f t="array" ref="AE14">IFERROR(INDEX(Slodze!$C$5:$AX$21,MATCH('Darba stundas pa mēnešiem'!$B14,Slodze!$A$5:$A$21,0),COLUMN(Slodze!AA8)),0)</f>
        <v>0</v>
      </c>
      <c r="AF14" s="123">
        <f t="array" ref="AF14">IFERROR(INDEX(Slodze!$C$5:$AX$21,MATCH('Darba stundas pa mēnešiem'!$B14,Slodze!$A$5:$A$21,0),COLUMN(Slodze!AB8)),0)</f>
        <v>0</v>
      </c>
      <c r="AG14" s="121">
        <f t="array" ref="AG14">IFERROR(INDEX(Slodze!$C$5:$AX$21,MATCH('Darba stundas pa mēnešiem'!$B14,Slodze!$A$5:$A$21,0),COLUMN(Slodze!AC8)),0)</f>
        <v>0</v>
      </c>
      <c r="AH14" s="122">
        <f t="array" ref="AH14">IFERROR(INDEX(Slodze!$C$5:$AX$21,MATCH('Darba stundas pa mēnešiem'!$B14,Slodze!$A$5:$A$21,0),COLUMN(Slodze!AD8)),0)</f>
        <v>0</v>
      </c>
      <c r="AI14" s="122">
        <f t="array" ref="AI14">IFERROR(INDEX(Slodze!$C$5:$AX$21,MATCH('Darba stundas pa mēnešiem'!$B14,Slodze!$A$5:$A$21,0),COLUMN(Slodze!AE8)),0)</f>
        <v>0</v>
      </c>
      <c r="AJ14" s="123">
        <f t="array" ref="AJ14">IFERROR(INDEX(Slodze!$C$5:$AX$21,MATCH('Darba stundas pa mēnešiem'!$B14,Slodze!$A$5:$A$21,0),COLUMN(Slodze!AF8)),0)</f>
        <v>0</v>
      </c>
      <c r="AK14" s="121">
        <f t="array" ref="AK14">IFERROR(INDEX(Slodze!$C$5:$AX$21,MATCH('Darba stundas pa mēnešiem'!$B14,Slodze!$A$5:$A$21,0),COLUMN(Slodze!AG8)),0)</f>
        <v>0</v>
      </c>
      <c r="AL14" s="122">
        <f t="array" ref="AL14">IFERROR(INDEX(Slodze!$C$5:$AX$21,MATCH('Darba stundas pa mēnešiem'!$B14,Slodze!$A$5:$A$21,0),COLUMN(Slodze!AH8)),0)</f>
        <v>0</v>
      </c>
      <c r="AM14" s="122">
        <f t="array" ref="AM14">IFERROR(INDEX(Slodze!$C$5:$AX$21,MATCH('Darba stundas pa mēnešiem'!$B14,Slodze!$A$5:$A$21,0),COLUMN(Slodze!AI8)),0)</f>
        <v>0</v>
      </c>
      <c r="AN14" s="123">
        <f t="array" ref="AN14">IFERROR(INDEX(Slodze!$C$5:$AX$21,MATCH('Darba stundas pa mēnešiem'!$B14,Slodze!$A$5:$A$21,0),COLUMN(Slodze!AJ8)),0)</f>
        <v>0</v>
      </c>
      <c r="AO14" s="121">
        <f t="array" ref="AO14">IFERROR(INDEX(Slodze!$C$5:$AX$21,MATCH('Darba stundas pa mēnešiem'!$B14,Slodze!$A$5:$A$21,0),COLUMN(Slodze!AK8)),0)</f>
        <v>0</v>
      </c>
      <c r="AP14" s="122">
        <f t="array" ref="AP14">IFERROR(INDEX(Slodze!$C$5:$AX$21,MATCH('Darba stundas pa mēnešiem'!$B14,Slodze!$A$5:$A$21,0),COLUMN(Slodze!AL8)),0)</f>
        <v>0</v>
      </c>
      <c r="AQ14" s="122">
        <f t="array" ref="AQ14">IFERROR(INDEX(Slodze!$C$5:$AX$21,MATCH('Darba stundas pa mēnešiem'!$B14,Slodze!$A$5:$A$21,0),COLUMN(Slodze!AM8)),0)</f>
        <v>0</v>
      </c>
      <c r="AR14" s="123">
        <f t="array" ref="AR14">IFERROR(INDEX(Slodze!$C$5:$AX$21,MATCH('Darba stundas pa mēnešiem'!$B14,Slodze!$A$5:$A$21,0),COLUMN(Slodze!AN8)),0)</f>
        <v>0</v>
      </c>
      <c r="AS14" s="121">
        <f t="array" ref="AS14">IFERROR(INDEX(Slodze!$C$5:$AX$21,MATCH('Darba stundas pa mēnešiem'!$B14,Slodze!$A$5:$A$21,0),COLUMN(Slodze!AO8)),0)</f>
        <v>0</v>
      </c>
      <c r="AT14" s="122">
        <f t="array" ref="AT14">IFERROR(INDEX(Slodze!$C$5:$AX$21,MATCH('Darba stundas pa mēnešiem'!$B14,Slodze!$A$5:$A$21,0),COLUMN(Slodze!AP8)),0)</f>
        <v>0</v>
      </c>
      <c r="AU14" s="122">
        <f t="array" ref="AU14">IFERROR(INDEX(Slodze!$C$5:$AX$21,MATCH('Darba stundas pa mēnešiem'!$B14,Slodze!$A$5:$A$21,0),COLUMN(Slodze!AQ8)),0)</f>
        <v>0</v>
      </c>
      <c r="AV14" s="123">
        <f t="array" ref="AV14">IFERROR(INDEX(Slodze!$C$5:$AX$21,MATCH('Darba stundas pa mēnešiem'!$B14,Slodze!$A$5:$A$21,0),COLUMN(Slodze!AR8)),0)</f>
        <v>0</v>
      </c>
      <c r="AW14" s="121">
        <f t="array" ref="AW14">IFERROR(INDEX(Slodze!$C$5:$AX$21,MATCH('Darba stundas pa mēnešiem'!$B14,Slodze!$A$5:$A$21,0),COLUMN(Slodze!AS8)),0)</f>
        <v>0</v>
      </c>
      <c r="AX14" s="122">
        <f t="array" ref="AX14">IFERROR(INDEX(Slodze!$C$5:$AX$21,MATCH('Darba stundas pa mēnešiem'!$B14,Slodze!$A$5:$A$21,0),COLUMN(Slodze!AT8)),0)</f>
        <v>0</v>
      </c>
      <c r="AY14" s="122">
        <f t="array" ref="AY14">IFERROR(INDEX(Slodze!$C$5:$AX$21,MATCH('Darba stundas pa mēnešiem'!$B14,Slodze!$A$5:$A$21,0),COLUMN(Slodze!AU8)),0)</f>
        <v>0</v>
      </c>
      <c r="AZ14" s="123">
        <f t="array" ref="AZ14">IFERROR(INDEX(Slodze!$C$5:$AX$21,MATCH('Darba stundas pa mēnešiem'!$B14,Slodze!$A$5:$A$21,0),COLUMN(Slodze!AV8)),0)</f>
        <v>0</v>
      </c>
    </row>
    <row r="15" spans="1:52">
      <c r="A15" s="12" t="s">
        <v>90</v>
      </c>
      <c r="B15" s="120" t="e">
        <v>#REF!</v>
      </c>
      <c r="C15" s="120" t="e">
        <v>#REF!</v>
      </c>
      <c r="D15" s="116" t="e">
        <f>'Grupu mācību Pasākumi'!B11</f>
        <v>#REF!</v>
      </c>
      <c r="E15" s="121">
        <f t="array" ref="E15">IFERROR(INDEX(Slodze!$C$5:$AX$21,MATCH('Darba stundas pa mēnešiem'!$B15,Slodze!$A$5:$A$21,0),COLUMN(Slodze!A9)),0)</f>
        <v>0</v>
      </c>
      <c r="F15" s="122">
        <f t="array" ref="F15">IFERROR(INDEX(Slodze!$C$5:$AX$21,MATCH('Darba stundas pa mēnešiem'!$B15,Slodze!$A$5:$A$21,0),COLUMN(Slodze!B9)),0)</f>
        <v>0</v>
      </c>
      <c r="G15" s="122">
        <f t="array" ref="G15">IFERROR(INDEX(Slodze!$C$5:$AX$21,MATCH('Darba stundas pa mēnešiem'!$B15,Slodze!$A$5:$A$21,0),COLUMN(Slodze!C9)),0)</f>
        <v>0</v>
      </c>
      <c r="H15" s="123">
        <f t="array" ref="H15">IFERROR(INDEX(Slodze!$C$5:$AX$21,MATCH('Darba stundas pa mēnešiem'!$B15,Slodze!$A$5:$A$21,0),COLUMN(Slodze!D9)),0)</f>
        <v>0</v>
      </c>
      <c r="I15" s="121">
        <f t="array" ref="I15">IFERROR(INDEX(Slodze!$C$5:$AX$21,MATCH('Darba stundas pa mēnešiem'!$B15,Slodze!$A$5:$A$21,0),COLUMN(Slodze!E9)),0)</f>
        <v>0</v>
      </c>
      <c r="J15" s="122">
        <f t="array" ref="J15">IFERROR(INDEX(Slodze!$C$5:$AX$21,MATCH('Darba stundas pa mēnešiem'!$B15,Slodze!$A$5:$A$21,0),COLUMN(Slodze!F9)),0)</f>
        <v>0</v>
      </c>
      <c r="K15" s="122">
        <f t="array" ref="K15">IFERROR(INDEX(Slodze!$C$5:$AX$21,MATCH('Darba stundas pa mēnešiem'!$B15,Slodze!$A$5:$A$21,0),COLUMN(Slodze!G9)),0)</f>
        <v>0</v>
      </c>
      <c r="L15" s="123">
        <f t="array" ref="L15">IFERROR(INDEX(Slodze!$C$5:$AX$21,MATCH('Darba stundas pa mēnešiem'!$B15,Slodze!$A$5:$A$21,0),COLUMN(Slodze!H9)),0)</f>
        <v>0</v>
      </c>
      <c r="M15" s="121">
        <f t="array" ref="M15">IFERROR(INDEX(Slodze!$C$5:$AX$21,MATCH('Darba stundas pa mēnešiem'!$B15,Slodze!$A$5:$A$21,0),COLUMN(Slodze!I9)),0)</f>
        <v>0</v>
      </c>
      <c r="N15" s="122">
        <f t="array" ref="N15">IFERROR(INDEX(Slodze!$C$5:$AX$21,MATCH('Darba stundas pa mēnešiem'!$B15,Slodze!$A$5:$A$21,0),COLUMN(Slodze!J9)),0)</f>
        <v>0</v>
      </c>
      <c r="O15" s="122">
        <f t="array" ref="O15">IFERROR(INDEX(Slodze!$C$5:$AX$21,MATCH('Darba stundas pa mēnešiem'!$B15,Slodze!$A$5:$A$21,0),COLUMN(Slodze!K9)),0)</f>
        <v>0</v>
      </c>
      <c r="P15" s="123">
        <f t="array" ref="P15">IFERROR(INDEX(Slodze!$C$5:$AX$21,MATCH('Darba stundas pa mēnešiem'!$B15,Slodze!$A$5:$A$21,0),COLUMN(Slodze!L9)),0)</f>
        <v>0</v>
      </c>
      <c r="Q15" s="121">
        <f t="array" ref="Q15">IFERROR(INDEX(Slodze!$C$5:$AX$21,MATCH('Darba stundas pa mēnešiem'!$B15,Slodze!$A$5:$A$21,0),COLUMN(Slodze!M9)),0)</f>
        <v>0</v>
      </c>
      <c r="R15" s="122">
        <f t="array" ref="R15">IFERROR(INDEX(Slodze!$C$5:$AX$21,MATCH('Darba stundas pa mēnešiem'!$B15,Slodze!$A$5:$A$21,0),COLUMN(Slodze!N9)),0)</f>
        <v>0</v>
      </c>
      <c r="S15" s="122">
        <f t="array" ref="S15">IFERROR(INDEX(Slodze!$C$5:$AX$21,MATCH('Darba stundas pa mēnešiem'!$B15,Slodze!$A$5:$A$21,0),COLUMN(Slodze!O9)),0)</f>
        <v>0</v>
      </c>
      <c r="T15" s="123">
        <f t="array" ref="T15">IFERROR(INDEX(Slodze!$C$5:$AX$21,MATCH('Darba stundas pa mēnešiem'!$B15,Slodze!$A$5:$A$21,0),COLUMN(Slodze!P9)),0)</f>
        <v>0</v>
      </c>
      <c r="U15" s="121">
        <f t="array" ref="U15">IFERROR(INDEX(Slodze!$C$5:$AX$21,MATCH('Darba stundas pa mēnešiem'!$B15,Slodze!$A$5:$A$21,0),COLUMN(Slodze!Q9)),0)</f>
        <v>0</v>
      </c>
      <c r="V15" s="122">
        <f t="array" ref="V15">IFERROR(INDEX(Slodze!$C$5:$AX$21,MATCH('Darba stundas pa mēnešiem'!$B15,Slodze!$A$5:$A$21,0),COLUMN(Slodze!R9)),0)</f>
        <v>0</v>
      </c>
      <c r="W15" s="122">
        <f t="array" ref="W15">IFERROR(INDEX(Slodze!$C$5:$AX$21,MATCH('Darba stundas pa mēnešiem'!$B15,Slodze!$A$5:$A$21,0),COLUMN(Slodze!S9)),0)</f>
        <v>0</v>
      </c>
      <c r="X15" s="123">
        <f t="array" ref="X15">IFERROR(INDEX(Slodze!$C$5:$AX$21,MATCH('Darba stundas pa mēnešiem'!$B15,Slodze!$A$5:$A$21,0),COLUMN(Slodze!T9)),0)</f>
        <v>0</v>
      </c>
      <c r="Y15" s="121">
        <f t="array" ref="Y15">IFERROR(INDEX(Slodze!$C$5:$AX$21,MATCH('Darba stundas pa mēnešiem'!$B15,Slodze!$A$5:$A$21,0),COLUMN(Slodze!U9)),0)</f>
        <v>0</v>
      </c>
      <c r="Z15" s="122">
        <f t="array" ref="Z15">IFERROR(INDEX(Slodze!$C$5:$AX$21,MATCH('Darba stundas pa mēnešiem'!$B15,Slodze!$A$5:$A$21,0),COLUMN(Slodze!V9)),0)</f>
        <v>0</v>
      </c>
      <c r="AA15" s="122">
        <f t="array" ref="AA15">IFERROR(INDEX(Slodze!$C$5:$AX$21,MATCH('Darba stundas pa mēnešiem'!$B15,Slodze!$A$5:$A$21,0),COLUMN(Slodze!W9)),0)</f>
        <v>0</v>
      </c>
      <c r="AB15" s="123">
        <f t="array" ref="AB15">IFERROR(INDEX(Slodze!$C$5:$AX$21,MATCH('Darba stundas pa mēnešiem'!$B15,Slodze!$A$5:$A$21,0),COLUMN(Slodze!X9)),0)</f>
        <v>0</v>
      </c>
      <c r="AC15" s="121">
        <f t="array" ref="AC15">IFERROR(INDEX(Slodze!$C$5:$AX$21,MATCH('Darba stundas pa mēnešiem'!$B15,Slodze!$A$5:$A$21,0),COLUMN(Slodze!Y9)),0)</f>
        <v>0</v>
      </c>
      <c r="AD15" s="122">
        <f t="array" ref="AD15">IFERROR(INDEX(Slodze!$C$5:$AX$21,MATCH('Darba stundas pa mēnešiem'!$B15,Slodze!$A$5:$A$21,0),COLUMN(Slodze!Z9)),0)</f>
        <v>0</v>
      </c>
      <c r="AE15" s="122">
        <f t="array" ref="AE15">IFERROR(INDEX(Slodze!$C$5:$AX$21,MATCH('Darba stundas pa mēnešiem'!$B15,Slodze!$A$5:$A$21,0),COLUMN(Slodze!AA9)),0)</f>
        <v>0</v>
      </c>
      <c r="AF15" s="123">
        <f t="array" ref="AF15">IFERROR(INDEX(Slodze!$C$5:$AX$21,MATCH('Darba stundas pa mēnešiem'!$B15,Slodze!$A$5:$A$21,0),COLUMN(Slodze!AB9)),0)</f>
        <v>0</v>
      </c>
      <c r="AG15" s="121">
        <f t="array" ref="AG15">IFERROR(INDEX(Slodze!$C$5:$AX$21,MATCH('Darba stundas pa mēnešiem'!$B15,Slodze!$A$5:$A$21,0),COLUMN(Slodze!AC9)),0)</f>
        <v>0</v>
      </c>
      <c r="AH15" s="122">
        <f t="array" ref="AH15">IFERROR(INDEX(Slodze!$C$5:$AX$21,MATCH('Darba stundas pa mēnešiem'!$B15,Slodze!$A$5:$A$21,0),COLUMN(Slodze!AD9)),0)</f>
        <v>0</v>
      </c>
      <c r="AI15" s="122">
        <f t="array" ref="AI15">IFERROR(INDEX(Slodze!$C$5:$AX$21,MATCH('Darba stundas pa mēnešiem'!$B15,Slodze!$A$5:$A$21,0),COLUMN(Slodze!AE9)),0)</f>
        <v>0</v>
      </c>
      <c r="AJ15" s="123">
        <f t="array" ref="AJ15">IFERROR(INDEX(Slodze!$C$5:$AX$21,MATCH('Darba stundas pa mēnešiem'!$B15,Slodze!$A$5:$A$21,0),COLUMN(Slodze!AF9)),0)</f>
        <v>0</v>
      </c>
      <c r="AK15" s="121">
        <f t="array" ref="AK15">IFERROR(INDEX(Slodze!$C$5:$AX$21,MATCH('Darba stundas pa mēnešiem'!$B15,Slodze!$A$5:$A$21,0),COLUMN(Slodze!AG9)),0)</f>
        <v>0</v>
      </c>
      <c r="AL15" s="122">
        <f t="array" ref="AL15">IFERROR(INDEX(Slodze!$C$5:$AX$21,MATCH('Darba stundas pa mēnešiem'!$B15,Slodze!$A$5:$A$21,0),COLUMN(Slodze!AH9)),0)</f>
        <v>0</v>
      </c>
      <c r="AM15" s="122">
        <f t="array" ref="AM15">IFERROR(INDEX(Slodze!$C$5:$AX$21,MATCH('Darba stundas pa mēnešiem'!$B15,Slodze!$A$5:$A$21,0),COLUMN(Slodze!AI9)),0)</f>
        <v>0</v>
      </c>
      <c r="AN15" s="123">
        <f t="array" ref="AN15">IFERROR(INDEX(Slodze!$C$5:$AX$21,MATCH('Darba stundas pa mēnešiem'!$B15,Slodze!$A$5:$A$21,0),COLUMN(Slodze!AJ9)),0)</f>
        <v>0</v>
      </c>
      <c r="AO15" s="121">
        <f t="array" ref="AO15">IFERROR(INDEX(Slodze!$C$5:$AX$21,MATCH('Darba stundas pa mēnešiem'!$B15,Slodze!$A$5:$A$21,0),COLUMN(Slodze!AK9)),0)</f>
        <v>0</v>
      </c>
      <c r="AP15" s="122">
        <f t="array" ref="AP15">IFERROR(INDEX(Slodze!$C$5:$AX$21,MATCH('Darba stundas pa mēnešiem'!$B15,Slodze!$A$5:$A$21,0),COLUMN(Slodze!AL9)),0)</f>
        <v>0</v>
      </c>
      <c r="AQ15" s="122">
        <f t="array" ref="AQ15">IFERROR(INDEX(Slodze!$C$5:$AX$21,MATCH('Darba stundas pa mēnešiem'!$B15,Slodze!$A$5:$A$21,0),COLUMN(Slodze!AM9)),0)</f>
        <v>0</v>
      </c>
      <c r="AR15" s="123">
        <f t="array" ref="AR15">IFERROR(INDEX(Slodze!$C$5:$AX$21,MATCH('Darba stundas pa mēnešiem'!$B15,Slodze!$A$5:$A$21,0),COLUMN(Slodze!AN9)),0)</f>
        <v>0</v>
      </c>
      <c r="AS15" s="121">
        <f t="array" ref="AS15">IFERROR(INDEX(Slodze!$C$5:$AX$21,MATCH('Darba stundas pa mēnešiem'!$B15,Slodze!$A$5:$A$21,0),COLUMN(Slodze!AO9)),0)</f>
        <v>0</v>
      </c>
      <c r="AT15" s="122">
        <f t="array" ref="AT15">IFERROR(INDEX(Slodze!$C$5:$AX$21,MATCH('Darba stundas pa mēnešiem'!$B15,Slodze!$A$5:$A$21,0),COLUMN(Slodze!AP9)),0)</f>
        <v>0</v>
      </c>
      <c r="AU15" s="122">
        <f t="array" ref="AU15">IFERROR(INDEX(Slodze!$C$5:$AX$21,MATCH('Darba stundas pa mēnešiem'!$B15,Slodze!$A$5:$A$21,0),COLUMN(Slodze!AQ9)),0)</f>
        <v>0</v>
      </c>
      <c r="AV15" s="123">
        <f t="array" ref="AV15">IFERROR(INDEX(Slodze!$C$5:$AX$21,MATCH('Darba stundas pa mēnešiem'!$B15,Slodze!$A$5:$A$21,0),COLUMN(Slodze!AR9)),0)</f>
        <v>0</v>
      </c>
      <c r="AW15" s="121">
        <f t="array" ref="AW15">IFERROR(INDEX(Slodze!$C$5:$AX$21,MATCH('Darba stundas pa mēnešiem'!$B15,Slodze!$A$5:$A$21,0),COLUMN(Slodze!AS9)),0)</f>
        <v>0</v>
      </c>
      <c r="AX15" s="122">
        <f t="array" ref="AX15">IFERROR(INDEX(Slodze!$C$5:$AX$21,MATCH('Darba stundas pa mēnešiem'!$B15,Slodze!$A$5:$A$21,0),COLUMN(Slodze!AT9)),0)</f>
        <v>0</v>
      </c>
      <c r="AY15" s="122">
        <f t="array" ref="AY15">IFERROR(INDEX(Slodze!$C$5:$AX$21,MATCH('Darba stundas pa mēnešiem'!$B15,Slodze!$A$5:$A$21,0),COLUMN(Slodze!AU9)),0)</f>
        <v>0</v>
      </c>
      <c r="AZ15" s="123">
        <f t="array" ref="AZ15">IFERROR(INDEX(Slodze!$C$5:$AX$21,MATCH('Darba stundas pa mēnešiem'!$B15,Slodze!$A$5:$A$21,0),COLUMN(Slodze!AV9)),0)</f>
        <v>0</v>
      </c>
    </row>
    <row r="16" spans="1:52">
      <c r="A16" s="12" t="s">
        <v>91</v>
      </c>
      <c r="B16" s="120" t="e">
        <v>#REF!</v>
      </c>
      <c r="C16" s="120" t="e">
        <v>#REF!</v>
      </c>
      <c r="D16" s="116" t="e">
        <f>'Grupu mācību Pasākumi'!B12</f>
        <v>#REF!</v>
      </c>
      <c r="E16" s="121">
        <f t="array" ref="E16">IFERROR(INDEX(Slodze!$C$5:$AX$21,MATCH('Darba stundas pa mēnešiem'!$B16,Slodze!$A$5:$A$21,0),COLUMN(Slodze!A10)),0)</f>
        <v>0</v>
      </c>
      <c r="F16" s="122">
        <f t="array" ref="F16">IFERROR(INDEX(Slodze!$C$5:$AX$21,MATCH('Darba stundas pa mēnešiem'!$B16,Slodze!$A$5:$A$21,0),COLUMN(Slodze!B10)),0)</f>
        <v>0</v>
      </c>
      <c r="G16" s="122">
        <f t="array" ref="G16">IFERROR(INDEX(Slodze!$C$5:$AX$21,MATCH('Darba stundas pa mēnešiem'!$B16,Slodze!$A$5:$A$21,0),COLUMN(Slodze!C10)),0)</f>
        <v>0</v>
      </c>
      <c r="H16" s="123">
        <f t="array" ref="H16">IFERROR(INDEX(Slodze!$C$5:$AX$21,MATCH('Darba stundas pa mēnešiem'!$B16,Slodze!$A$5:$A$21,0),COLUMN(Slodze!D10)),0)</f>
        <v>0</v>
      </c>
      <c r="I16" s="121">
        <f t="array" ref="I16">IFERROR(INDEX(Slodze!$C$5:$AX$21,MATCH('Darba stundas pa mēnešiem'!$B16,Slodze!$A$5:$A$21,0),COLUMN(Slodze!E10)),0)</f>
        <v>0</v>
      </c>
      <c r="J16" s="122">
        <f t="array" ref="J16">IFERROR(INDEX(Slodze!$C$5:$AX$21,MATCH('Darba stundas pa mēnešiem'!$B16,Slodze!$A$5:$A$21,0),COLUMN(Slodze!F10)),0)</f>
        <v>0</v>
      </c>
      <c r="K16" s="122">
        <f t="array" ref="K16">IFERROR(INDEX(Slodze!$C$5:$AX$21,MATCH('Darba stundas pa mēnešiem'!$B16,Slodze!$A$5:$A$21,0),COLUMN(Slodze!G10)),0)</f>
        <v>0</v>
      </c>
      <c r="L16" s="123">
        <f t="array" ref="L16">IFERROR(INDEX(Slodze!$C$5:$AX$21,MATCH('Darba stundas pa mēnešiem'!$B16,Slodze!$A$5:$A$21,0),COLUMN(Slodze!H10)),0)</f>
        <v>0</v>
      </c>
      <c r="M16" s="121">
        <f t="array" ref="M16">IFERROR(INDEX(Slodze!$C$5:$AX$21,MATCH('Darba stundas pa mēnešiem'!$B16,Slodze!$A$5:$A$21,0),COLUMN(Slodze!I10)),0)</f>
        <v>0</v>
      </c>
      <c r="N16" s="122">
        <f t="array" ref="N16">IFERROR(INDEX(Slodze!$C$5:$AX$21,MATCH('Darba stundas pa mēnešiem'!$B16,Slodze!$A$5:$A$21,0),COLUMN(Slodze!J10)),0)</f>
        <v>0</v>
      </c>
      <c r="O16" s="122">
        <f t="array" ref="O16">IFERROR(INDEX(Slodze!$C$5:$AX$21,MATCH('Darba stundas pa mēnešiem'!$B16,Slodze!$A$5:$A$21,0),COLUMN(Slodze!K10)),0)</f>
        <v>0</v>
      </c>
      <c r="P16" s="123">
        <f t="array" ref="P16">IFERROR(INDEX(Slodze!$C$5:$AX$21,MATCH('Darba stundas pa mēnešiem'!$B16,Slodze!$A$5:$A$21,0),COLUMN(Slodze!L10)),0)</f>
        <v>0</v>
      </c>
      <c r="Q16" s="121">
        <f t="array" ref="Q16">IFERROR(INDEX(Slodze!$C$5:$AX$21,MATCH('Darba stundas pa mēnešiem'!$B16,Slodze!$A$5:$A$21,0),COLUMN(Slodze!M10)),0)</f>
        <v>0</v>
      </c>
      <c r="R16" s="122">
        <f t="array" ref="R16">IFERROR(INDEX(Slodze!$C$5:$AX$21,MATCH('Darba stundas pa mēnešiem'!$B16,Slodze!$A$5:$A$21,0),COLUMN(Slodze!N10)),0)</f>
        <v>0</v>
      </c>
      <c r="S16" s="122">
        <f t="array" ref="S16">IFERROR(INDEX(Slodze!$C$5:$AX$21,MATCH('Darba stundas pa mēnešiem'!$B16,Slodze!$A$5:$A$21,0),COLUMN(Slodze!O10)),0)</f>
        <v>0</v>
      </c>
      <c r="T16" s="123">
        <f t="array" ref="T16">IFERROR(INDEX(Slodze!$C$5:$AX$21,MATCH('Darba stundas pa mēnešiem'!$B16,Slodze!$A$5:$A$21,0),COLUMN(Slodze!P10)),0)</f>
        <v>0</v>
      </c>
      <c r="U16" s="121">
        <f t="array" ref="U16">IFERROR(INDEX(Slodze!$C$5:$AX$21,MATCH('Darba stundas pa mēnešiem'!$B16,Slodze!$A$5:$A$21,0),COLUMN(Slodze!Q10)),0)</f>
        <v>0</v>
      </c>
      <c r="V16" s="122">
        <f t="array" ref="V16">IFERROR(INDEX(Slodze!$C$5:$AX$21,MATCH('Darba stundas pa mēnešiem'!$B16,Slodze!$A$5:$A$21,0),COLUMN(Slodze!R10)),0)</f>
        <v>0</v>
      </c>
      <c r="W16" s="122">
        <f t="array" ref="W16">IFERROR(INDEX(Slodze!$C$5:$AX$21,MATCH('Darba stundas pa mēnešiem'!$B16,Slodze!$A$5:$A$21,0),COLUMN(Slodze!S10)),0)</f>
        <v>0</v>
      </c>
      <c r="X16" s="123">
        <f t="array" ref="X16">IFERROR(INDEX(Slodze!$C$5:$AX$21,MATCH('Darba stundas pa mēnešiem'!$B16,Slodze!$A$5:$A$21,0),COLUMN(Slodze!T10)),0)</f>
        <v>0</v>
      </c>
      <c r="Y16" s="121">
        <f t="array" ref="Y16">IFERROR(INDEX(Slodze!$C$5:$AX$21,MATCH('Darba stundas pa mēnešiem'!$B16,Slodze!$A$5:$A$21,0),COLUMN(Slodze!U10)),0)</f>
        <v>0</v>
      </c>
      <c r="Z16" s="122">
        <f t="array" ref="Z16">IFERROR(INDEX(Slodze!$C$5:$AX$21,MATCH('Darba stundas pa mēnešiem'!$B16,Slodze!$A$5:$A$21,0),COLUMN(Slodze!V10)),0)</f>
        <v>0</v>
      </c>
      <c r="AA16" s="122">
        <f t="array" ref="AA16">IFERROR(INDEX(Slodze!$C$5:$AX$21,MATCH('Darba stundas pa mēnešiem'!$B16,Slodze!$A$5:$A$21,0),COLUMN(Slodze!W10)),0)</f>
        <v>0</v>
      </c>
      <c r="AB16" s="123">
        <f t="array" ref="AB16">IFERROR(INDEX(Slodze!$C$5:$AX$21,MATCH('Darba stundas pa mēnešiem'!$B16,Slodze!$A$5:$A$21,0),COLUMN(Slodze!X10)),0)</f>
        <v>0</v>
      </c>
      <c r="AC16" s="121">
        <f t="array" ref="AC16">IFERROR(INDEX(Slodze!$C$5:$AX$21,MATCH('Darba stundas pa mēnešiem'!$B16,Slodze!$A$5:$A$21,0),COLUMN(Slodze!Y10)),0)</f>
        <v>0</v>
      </c>
      <c r="AD16" s="122">
        <f t="array" ref="AD16">IFERROR(INDEX(Slodze!$C$5:$AX$21,MATCH('Darba stundas pa mēnešiem'!$B16,Slodze!$A$5:$A$21,0),COLUMN(Slodze!Z10)),0)</f>
        <v>0</v>
      </c>
      <c r="AE16" s="122">
        <f t="array" ref="AE16">IFERROR(INDEX(Slodze!$C$5:$AX$21,MATCH('Darba stundas pa mēnešiem'!$B16,Slodze!$A$5:$A$21,0),COLUMN(Slodze!AA10)),0)</f>
        <v>0</v>
      </c>
      <c r="AF16" s="123">
        <f t="array" ref="AF16">IFERROR(INDEX(Slodze!$C$5:$AX$21,MATCH('Darba stundas pa mēnešiem'!$B16,Slodze!$A$5:$A$21,0),COLUMN(Slodze!AB10)),0)</f>
        <v>0</v>
      </c>
      <c r="AG16" s="121">
        <f t="array" ref="AG16">IFERROR(INDEX(Slodze!$C$5:$AX$21,MATCH('Darba stundas pa mēnešiem'!$B16,Slodze!$A$5:$A$21,0),COLUMN(Slodze!AC10)),0)</f>
        <v>0</v>
      </c>
      <c r="AH16" s="122">
        <f t="array" ref="AH16">IFERROR(INDEX(Slodze!$C$5:$AX$21,MATCH('Darba stundas pa mēnešiem'!$B16,Slodze!$A$5:$A$21,0),COLUMN(Slodze!AD10)),0)</f>
        <v>0</v>
      </c>
      <c r="AI16" s="122">
        <f t="array" ref="AI16">IFERROR(INDEX(Slodze!$C$5:$AX$21,MATCH('Darba stundas pa mēnešiem'!$B16,Slodze!$A$5:$A$21,0),COLUMN(Slodze!AE10)),0)</f>
        <v>0</v>
      </c>
      <c r="AJ16" s="123">
        <f t="array" ref="AJ16">IFERROR(INDEX(Slodze!$C$5:$AX$21,MATCH('Darba stundas pa mēnešiem'!$B16,Slodze!$A$5:$A$21,0),COLUMN(Slodze!AF10)),0)</f>
        <v>0</v>
      </c>
      <c r="AK16" s="121">
        <f t="array" ref="AK16">IFERROR(INDEX(Slodze!$C$5:$AX$21,MATCH('Darba stundas pa mēnešiem'!$B16,Slodze!$A$5:$A$21,0),COLUMN(Slodze!AG10)),0)</f>
        <v>0</v>
      </c>
      <c r="AL16" s="122">
        <f t="array" ref="AL16">IFERROR(INDEX(Slodze!$C$5:$AX$21,MATCH('Darba stundas pa mēnešiem'!$B16,Slodze!$A$5:$A$21,0),COLUMN(Slodze!AH10)),0)</f>
        <v>0</v>
      </c>
      <c r="AM16" s="122">
        <f t="array" ref="AM16">IFERROR(INDEX(Slodze!$C$5:$AX$21,MATCH('Darba stundas pa mēnešiem'!$B16,Slodze!$A$5:$A$21,0),COLUMN(Slodze!AI10)),0)</f>
        <v>0</v>
      </c>
      <c r="AN16" s="123">
        <f t="array" ref="AN16">IFERROR(INDEX(Slodze!$C$5:$AX$21,MATCH('Darba stundas pa mēnešiem'!$B16,Slodze!$A$5:$A$21,0),COLUMN(Slodze!AJ10)),0)</f>
        <v>0</v>
      </c>
      <c r="AO16" s="121">
        <f t="array" ref="AO16">IFERROR(INDEX(Slodze!$C$5:$AX$21,MATCH('Darba stundas pa mēnešiem'!$B16,Slodze!$A$5:$A$21,0),COLUMN(Slodze!AK10)),0)</f>
        <v>0</v>
      </c>
      <c r="AP16" s="122">
        <f t="array" ref="AP16">IFERROR(INDEX(Slodze!$C$5:$AX$21,MATCH('Darba stundas pa mēnešiem'!$B16,Slodze!$A$5:$A$21,0),COLUMN(Slodze!AL10)),0)</f>
        <v>0</v>
      </c>
      <c r="AQ16" s="122">
        <f t="array" ref="AQ16">IFERROR(INDEX(Slodze!$C$5:$AX$21,MATCH('Darba stundas pa mēnešiem'!$B16,Slodze!$A$5:$A$21,0),COLUMN(Slodze!AM10)),0)</f>
        <v>0</v>
      </c>
      <c r="AR16" s="123">
        <f t="array" ref="AR16">IFERROR(INDEX(Slodze!$C$5:$AX$21,MATCH('Darba stundas pa mēnešiem'!$B16,Slodze!$A$5:$A$21,0),COLUMN(Slodze!AN10)),0)</f>
        <v>0</v>
      </c>
      <c r="AS16" s="121">
        <f t="array" ref="AS16">IFERROR(INDEX(Slodze!$C$5:$AX$21,MATCH('Darba stundas pa mēnešiem'!$B16,Slodze!$A$5:$A$21,0),COLUMN(Slodze!AO10)),0)</f>
        <v>0</v>
      </c>
      <c r="AT16" s="122">
        <f t="array" ref="AT16">IFERROR(INDEX(Slodze!$C$5:$AX$21,MATCH('Darba stundas pa mēnešiem'!$B16,Slodze!$A$5:$A$21,0),COLUMN(Slodze!AP10)),0)</f>
        <v>0</v>
      </c>
      <c r="AU16" s="122">
        <f t="array" ref="AU16">IFERROR(INDEX(Slodze!$C$5:$AX$21,MATCH('Darba stundas pa mēnešiem'!$B16,Slodze!$A$5:$A$21,0),COLUMN(Slodze!AQ10)),0)</f>
        <v>0</v>
      </c>
      <c r="AV16" s="123">
        <f t="array" ref="AV16">IFERROR(INDEX(Slodze!$C$5:$AX$21,MATCH('Darba stundas pa mēnešiem'!$B16,Slodze!$A$5:$A$21,0),COLUMN(Slodze!AR10)),0)</f>
        <v>0</v>
      </c>
      <c r="AW16" s="121">
        <f t="array" ref="AW16">IFERROR(INDEX(Slodze!$C$5:$AX$21,MATCH('Darba stundas pa mēnešiem'!$B16,Slodze!$A$5:$A$21,0),COLUMN(Slodze!AS10)),0)</f>
        <v>0</v>
      </c>
      <c r="AX16" s="122">
        <f t="array" ref="AX16">IFERROR(INDEX(Slodze!$C$5:$AX$21,MATCH('Darba stundas pa mēnešiem'!$B16,Slodze!$A$5:$A$21,0),COLUMN(Slodze!AT10)),0)</f>
        <v>0</v>
      </c>
      <c r="AY16" s="122">
        <f t="array" ref="AY16">IFERROR(INDEX(Slodze!$C$5:$AX$21,MATCH('Darba stundas pa mēnešiem'!$B16,Slodze!$A$5:$A$21,0),COLUMN(Slodze!AU10)),0)</f>
        <v>0</v>
      </c>
      <c r="AZ16" s="123">
        <f t="array" ref="AZ16">IFERROR(INDEX(Slodze!$C$5:$AX$21,MATCH('Darba stundas pa mēnešiem'!$B16,Slodze!$A$5:$A$21,0),COLUMN(Slodze!AV10)),0)</f>
        <v>0</v>
      </c>
    </row>
    <row r="17" spans="1:52" ht="14.25">
      <c r="A17" s="203" t="s">
        <v>594</v>
      </c>
      <c r="B17" s="204"/>
      <c r="C17" s="204"/>
      <c r="D17" s="204"/>
      <c r="E17" s="124">
        <f t="shared" ref="E17:AZ17" si="0">SUM(E7:E16)</f>
        <v>0</v>
      </c>
      <c r="F17" s="125">
        <f t="shared" si="0"/>
        <v>0</v>
      </c>
      <c r="G17" s="125">
        <f t="shared" si="0"/>
        <v>0</v>
      </c>
      <c r="H17" s="126">
        <f t="shared" si="0"/>
        <v>0</v>
      </c>
      <c r="I17" s="124">
        <f t="shared" si="0"/>
        <v>0</v>
      </c>
      <c r="J17" s="125">
        <f t="shared" si="0"/>
        <v>0</v>
      </c>
      <c r="K17" s="125">
        <f t="shared" si="0"/>
        <v>0</v>
      </c>
      <c r="L17" s="126">
        <f t="shared" si="0"/>
        <v>0</v>
      </c>
      <c r="M17" s="124">
        <f t="shared" si="0"/>
        <v>0</v>
      </c>
      <c r="N17" s="125">
        <f t="shared" si="0"/>
        <v>0</v>
      </c>
      <c r="O17" s="125">
        <f t="shared" si="0"/>
        <v>0</v>
      </c>
      <c r="P17" s="126">
        <f t="shared" si="0"/>
        <v>0</v>
      </c>
      <c r="Q17" s="124">
        <f t="shared" si="0"/>
        <v>0</v>
      </c>
      <c r="R17" s="125">
        <f t="shared" si="0"/>
        <v>0</v>
      </c>
      <c r="S17" s="125">
        <f t="shared" si="0"/>
        <v>0</v>
      </c>
      <c r="T17" s="126">
        <f t="shared" si="0"/>
        <v>0</v>
      </c>
      <c r="U17" s="124">
        <f t="shared" si="0"/>
        <v>0</v>
      </c>
      <c r="V17" s="125">
        <f t="shared" si="0"/>
        <v>0</v>
      </c>
      <c r="W17" s="125">
        <f t="shared" si="0"/>
        <v>0</v>
      </c>
      <c r="X17" s="126">
        <f t="shared" si="0"/>
        <v>0</v>
      </c>
      <c r="Y17" s="124">
        <f t="shared" si="0"/>
        <v>0</v>
      </c>
      <c r="Z17" s="125">
        <f t="shared" si="0"/>
        <v>0</v>
      </c>
      <c r="AA17" s="125">
        <f t="shared" si="0"/>
        <v>0</v>
      </c>
      <c r="AB17" s="126">
        <f t="shared" si="0"/>
        <v>0</v>
      </c>
      <c r="AC17" s="124">
        <f t="shared" si="0"/>
        <v>0</v>
      </c>
      <c r="AD17" s="125">
        <f t="shared" si="0"/>
        <v>0</v>
      </c>
      <c r="AE17" s="125">
        <f t="shared" si="0"/>
        <v>0</v>
      </c>
      <c r="AF17" s="126">
        <f t="shared" si="0"/>
        <v>0</v>
      </c>
      <c r="AG17" s="124">
        <f t="shared" si="0"/>
        <v>0</v>
      </c>
      <c r="AH17" s="125">
        <f t="shared" si="0"/>
        <v>0</v>
      </c>
      <c r="AI17" s="125">
        <f t="shared" si="0"/>
        <v>0</v>
      </c>
      <c r="AJ17" s="126">
        <f t="shared" si="0"/>
        <v>0</v>
      </c>
      <c r="AK17" s="124">
        <f t="shared" si="0"/>
        <v>0</v>
      </c>
      <c r="AL17" s="125">
        <f t="shared" si="0"/>
        <v>0</v>
      </c>
      <c r="AM17" s="125">
        <f t="shared" si="0"/>
        <v>0</v>
      </c>
      <c r="AN17" s="126">
        <f t="shared" si="0"/>
        <v>0</v>
      </c>
      <c r="AO17" s="124">
        <f t="shared" si="0"/>
        <v>0</v>
      </c>
      <c r="AP17" s="125">
        <f t="shared" si="0"/>
        <v>0</v>
      </c>
      <c r="AQ17" s="125">
        <f t="shared" si="0"/>
        <v>0</v>
      </c>
      <c r="AR17" s="126">
        <f t="shared" si="0"/>
        <v>0</v>
      </c>
      <c r="AS17" s="124">
        <f t="shared" si="0"/>
        <v>0</v>
      </c>
      <c r="AT17" s="125">
        <f t="shared" si="0"/>
        <v>0</v>
      </c>
      <c r="AU17" s="125">
        <f t="shared" si="0"/>
        <v>0</v>
      </c>
      <c r="AV17" s="126">
        <f t="shared" si="0"/>
        <v>0</v>
      </c>
      <c r="AW17" s="124">
        <f t="shared" si="0"/>
        <v>0</v>
      </c>
      <c r="AX17" s="125">
        <f t="shared" si="0"/>
        <v>0</v>
      </c>
      <c r="AY17" s="125">
        <f t="shared" si="0"/>
        <v>0</v>
      </c>
      <c r="AZ17" s="126">
        <f t="shared" si="0"/>
        <v>0</v>
      </c>
    </row>
    <row r="18" spans="1:52" ht="14.25">
      <c r="A18" s="181"/>
      <c r="B18" s="181"/>
      <c r="C18" s="181"/>
      <c r="D18" s="181"/>
      <c r="E18" s="201">
        <f>SUM(E17:H17)</f>
        <v>0</v>
      </c>
      <c r="F18" s="199"/>
      <c r="G18" s="199"/>
      <c r="H18" s="202"/>
      <c r="I18" s="201">
        <f>SUM(I17:L17)</f>
        <v>0</v>
      </c>
      <c r="J18" s="199"/>
      <c r="K18" s="199"/>
      <c r="L18" s="202"/>
      <c r="M18" s="201">
        <f>SUM(M17:P17)</f>
        <v>0</v>
      </c>
      <c r="N18" s="199"/>
      <c r="O18" s="199"/>
      <c r="P18" s="202"/>
      <c r="Q18" s="201">
        <f>SUM(Q17:T17)</f>
        <v>0</v>
      </c>
      <c r="R18" s="199"/>
      <c r="S18" s="199"/>
      <c r="T18" s="202"/>
      <c r="U18" s="201">
        <f>SUM(U17:X17)</f>
        <v>0</v>
      </c>
      <c r="V18" s="199"/>
      <c r="W18" s="199"/>
      <c r="X18" s="202"/>
      <c r="Y18" s="201">
        <f>SUM(Y17:AB17)</f>
        <v>0</v>
      </c>
      <c r="Z18" s="199"/>
      <c r="AA18" s="199"/>
      <c r="AB18" s="202"/>
      <c r="AC18" s="201">
        <f>SUM(AC17:AF17)</f>
        <v>0</v>
      </c>
      <c r="AD18" s="199"/>
      <c r="AE18" s="199"/>
      <c r="AF18" s="202"/>
      <c r="AG18" s="201">
        <f>SUM(AG17:AJ17)</f>
        <v>0</v>
      </c>
      <c r="AH18" s="199"/>
      <c r="AI18" s="199"/>
      <c r="AJ18" s="202"/>
      <c r="AK18" s="201">
        <f>SUM(AK17:AN17)</f>
        <v>0</v>
      </c>
      <c r="AL18" s="199"/>
      <c r="AM18" s="199"/>
      <c r="AN18" s="202"/>
      <c r="AO18" s="201">
        <f>SUM(AO17:AR17)</f>
        <v>0</v>
      </c>
      <c r="AP18" s="199"/>
      <c r="AQ18" s="199"/>
      <c r="AR18" s="202"/>
      <c r="AS18" s="201">
        <f>SUM(AS17:AV17)</f>
        <v>0</v>
      </c>
      <c r="AT18" s="199"/>
      <c r="AU18" s="199"/>
      <c r="AV18" s="202"/>
      <c r="AW18" s="201">
        <f>SUM(AW17:AZ17)</f>
        <v>0</v>
      </c>
      <c r="AX18" s="199"/>
      <c r="AY18" s="199"/>
      <c r="AZ18" s="202"/>
    </row>
    <row r="19" spans="1:5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</row>
    <row r="20" spans="1:5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</row>
    <row r="21" spans="1:52" ht="15.75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</row>
    <row r="22" spans="1:52" ht="15.75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</row>
    <row r="23" spans="1:52" ht="15.75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</row>
    <row r="24" spans="1:52" ht="15.7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</row>
    <row r="25" spans="1:52" ht="15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</row>
    <row r="26" spans="1:52" ht="15.75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</row>
    <row r="27" spans="1:52" ht="15.7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</row>
    <row r="28" spans="1:52" ht="15.7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</row>
    <row r="29" spans="1:52" ht="15.7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</row>
    <row r="30" spans="1:52" ht="15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</row>
    <row r="31" spans="1:52" ht="15.7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</row>
    <row r="32" spans="1:52" ht="15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</row>
    <row r="33" spans="1:52" ht="15.7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</row>
    <row r="34" spans="1:52" ht="15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</row>
    <row r="35" spans="1:52" ht="15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</row>
    <row r="36" spans="1:52" ht="15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</row>
    <row r="37" spans="1:52" ht="15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</row>
    <row r="38" spans="1:52" ht="15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</row>
    <row r="39" spans="1:52" ht="15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</row>
    <row r="40" spans="1:52" ht="15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</row>
    <row r="41" spans="1:52" ht="15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</row>
    <row r="42" spans="1:52" ht="15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</row>
    <row r="43" spans="1:52" ht="15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</row>
    <row r="44" spans="1:52" ht="15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</row>
    <row r="45" spans="1:52" ht="15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</row>
    <row r="46" spans="1:52" ht="15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</row>
    <row r="47" spans="1:52" ht="15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</row>
    <row r="48" spans="1:52" ht="15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</row>
    <row r="49" spans="1:52" ht="15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</row>
    <row r="50" spans="1:52" ht="15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</row>
    <row r="51" spans="1:52" ht="15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</row>
    <row r="52" spans="1:52" ht="15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</row>
    <row r="53" spans="1:52" ht="15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</row>
    <row r="54" spans="1:52" ht="15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</row>
    <row r="55" spans="1:52" ht="15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</row>
    <row r="56" spans="1:52" ht="15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</row>
    <row r="57" spans="1:52" ht="15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</row>
    <row r="58" spans="1:52" ht="15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</row>
    <row r="59" spans="1:52" ht="15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</row>
    <row r="60" spans="1:52" ht="15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</row>
    <row r="61" spans="1:52" ht="15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</row>
    <row r="62" spans="1:52" ht="15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</row>
    <row r="63" spans="1:52" ht="15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</row>
    <row r="64" spans="1:52" ht="15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</row>
    <row r="65" spans="1:52" ht="15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</row>
    <row r="66" spans="1:52" ht="15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</row>
    <row r="67" spans="1:52" ht="15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</row>
    <row r="68" spans="1:52" ht="15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</row>
    <row r="69" spans="1:52" ht="15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</row>
    <row r="70" spans="1:52" ht="15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</row>
    <row r="71" spans="1:52" ht="15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</row>
    <row r="72" spans="1:52" ht="15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</row>
    <row r="73" spans="1:52" ht="15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</row>
    <row r="74" spans="1:52" ht="15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</row>
    <row r="75" spans="1:52" ht="15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</row>
    <row r="76" spans="1:52" ht="15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</row>
    <row r="77" spans="1:52" ht="15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</row>
    <row r="78" spans="1:52" ht="15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</row>
    <row r="79" spans="1:52" ht="15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</row>
    <row r="80" spans="1:52" ht="15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</row>
    <row r="81" spans="1:52" ht="15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</row>
    <row r="82" spans="1:52" ht="15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</row>
    <row r="83" spans="1:52" ht="15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</row>
    <row r="84" spans="1:52" ht="15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</row>
    <row r="85" spans="1:52" ht="15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</row>
    <row r="86" spans="1:52" ht="15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</row>
    <row r="87" spans="1:52" ht="15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</row>
    <row r="88" spans="1:52" ht="15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</row>
    <row r="89" spans="1:52" ht="15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</row>
    <row r="90" spans="1:52" ht="15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</row>
    <row r="91" spans="1:52" ht="15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</row>
    <row r="92" spans="1:52" ht="15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</row>
    <row r="93" spans="1:52" ht="15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</row>
    <row r="94" spans="1:52" ht="15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</row>
    <row r="95" spans="1:52" ht="15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</row>
    <row r="96" spans="1:52" ht="15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</row>
    <row r="97" spans="1:52" ht="15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</row>
    <row r="98" spans="1:52" ht="15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</row>
    <row r="99" spans="1:52" ht="15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</row>
    <row r="100" spans="1:52" ht="15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</row>
    <row r="101" spans="1:52" ht="15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</row>
    <row r="102" spans="1:52" ht="15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</row>
    <row r="103" spans="1:52" ht="15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</row>
    <row r="104" spans="1:52" ht="15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</row>
    <row r="105" spans="1:52" ht="15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</row>
    <row r="106" spans="1:52" ht="15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</row>
    <row r="107" spans="1:52" ht="15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</row>
    <row r="108" spans="1:52" ht="15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</row>
    <row r="109" spans="1:52" ht="15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</row>
    <row r="110" spans="1:52" ht="15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</row>
    <row r="111" spans="1:52" ht="15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</row>
    <row r="112" spans="1:52" ht="15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</row>
    <row r="113" spans="1:52" ht="15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</row>
    <row r="114" spans="1:52" ht="15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</row>
    <row r="115" spans="1:52" ht="15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</row>
    <row r="116" spans="1:52" ht="15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</row>
    <row r="117" spans="1:52" ht="15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</row>
    <row r="118" spans="1:52" ht="15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</row>
    <row r="119" spans="1:52" ht="15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</row>
    <row r="120" spans="1:52" ht="15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</row>
    <row r="121" spans="1:52" ht="15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</row>
    <row r="122" spans="1:52" ht="15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</row>
    <row r="123" spans="1:52" ht="15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</row>
    <row r="124" spans="1:52" ht="15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</row>
    <row r="125" spans="1:52" ht="15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</row>
    <row r="126" spans="1:52" ht="15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</row>
    <row r="127" spans="1:52" ht="15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</row>
    <row r="128" spans="1:52" ht="15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</row>
    <row r="129" spans="1:52" ht="15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</row>
    <row r="130" spans="1:52" ht="15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</row>
    <row r="131" spans="1:52" ht="15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</row>
    <row r="132" spans="1:52" ht="15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</row>
    <row r="133" spans="1:52" ht="15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</row>
    <row r="134" spans="1:52" ht="15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</row>
    <row r="135" spans="1:52" ht="15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</row>
    <row r="136" spans="1:52" ht="15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</row>
    <row r="137" spans="1:52" ht="15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</row>
    <row r="138" spans="1:52" ht="15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</row>
    <row r="139" spans="1:52" ht="15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</row>
    <row r="140" spans="1:52" ht="15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</row>
    <row r="141" spans="1:52" ht="15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</row>
    <row r="142" spans="1:52" ht="15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</row>
    <row r="143" spans="1:52" ht="15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</row>
    <row r="144" spans="1:52" ht="15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</row>
    <row r="145" spans="1:52" ht="15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</row>
    <row r="146" spans="1:52" ht="15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</row>
    <row r="147" spans="1:52" ht="15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</row>
    <row r="148" spans="1:52" ht="15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</row>
    <row r="149" spans="1:52" ht="15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</row>
    <row r="150" spans="1:52" ht="15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</row>
    <row r="151" spans="1:52" ht="15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</row>
    <row r="152" spans="1:52" ht="15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</row>
    <row r="153" spans="1:52" ht="15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</row>
    <row r="154" spans="1:52" ht="15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</row>
    <row r="155" spans="1:52" ht="15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</row>
    <row r="156" spans="1:52" ht="15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</row>
    <row r="157" spans="1:52" ht="15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</row>
    <row r="158" spans="1:52" ht="15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</row>
    <row r="159" spans="1:52" ht="15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</row>
    <row r="160" spans="1:52" ht="15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</row>
    <row r="161" spans="1:52" ht="15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</row>
    <row r="162" spans="1:52" ht="15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</row>
    <row r="163" spans="1:52" ht="15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</row>
    <row r="164" spans="1:52" ht="15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</row>
    <row r="165" spans="1:52" ht="15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</row>
    <row r="166" spans="1:52" ht="15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</row>
    <row r="167" spans="1:52" ht="15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</row>
    <row r="168" spans="1:52" ht="15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</row>
    <row r="169" spans="1:52" ht="15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</row>
    <row r="170" spans="1:52" ht="15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</row>
    <row r="171" spans="1:52" ht="15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</row>
    <row r="172" spans="1:52" ht="15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</row>
    <row r="173" spans="1:52" ht="15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</row>
    <row r="174" spans="1:52" ht="15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</row>
    <row r="175" spans="1:52" ht="15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</row>
    <row r="176" spans="1:52" ht="15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</row>
    <row r="177" spans="1:52" ht="15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</row>
    <row r="178" spans="1:52" ht="15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</row>
    <row r="179" spans="1:52" ht="15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</row>
    <row r="180" spans="1:52" ht="15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</row>
    <row r="181" spans="1:52" ht="15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</row>
    <row r="182" spans="1:52" ht="15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</row>
    <row r="183" spans="1:52" ht="15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</row>
    <row r="184" spans="1:52" ht="15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</row>
    <row r="185" spans="1:52" ht="15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</row>
    <row r="186" spans="1:52" ht="15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</row>
    <row r="187" spans="1:52" ht="15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</row>
    <row r="188" spans="1:52" ht="15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</row>
    <row r="189" spans="1:52" ht="15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</row>
    <row r="190" spans="1:52" ht="15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</row>
    <row r="191" spans="1:52" ht="15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</row>
    <row r="192" spans="1:52" ht="15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</row>
    <row r="193" spans="1:52" ht="15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</row>
    <row r="194" spans="1:52" ht="15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</row>
    <row r="195" spans="1:52" ht="15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</row>
    <row r="196" spans="1:52" ht="15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</row>
    <row r="197" spans="1:52" ht="15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</row>
    <row r="198" spans="1:52" ht="15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</row>
    <row r="199" spans="1:52" ht="15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</row>
    <row r="200" spans="1:52" ht="15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</row>
    <row r="201" spans="1:52" ht="15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</row>
    <row r="202" spans="1:52" ht="15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</row>
    <row r="203" spans="1:52" ht="15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</row>
    <row r="204" spans="1:52" ht="15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</row>
    <row r="205" spans="1:52" ht="15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10"/>
      <c r="AU205" s="110"/>
      <c r="AV205" s="110"/>
      <c r="AW205" s="110"/>
      <c r="AX205" s="110"/>
      <c r="AY205" s="110"/>
      <c r="AZ205" s="110"/>
    </row>
    <row r="206" spans="1:52" ht="15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</row>
    <row r="207" spans="1:52" ht="15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</row>
    <row r="208" spans="1:52" ht="15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10"/>
      <c r="AS208" s="110"/>
      <c r="AT208" s="110"/>
      <c r="AU208" s="110"/>
      <c r="AV208" s="110"/>
      <c r="AW208" s="110"/>
      <c r="AX208" s="110"/>
      <c r="AY208" s="110"/>
      <c r="AZ208" s="110"/>
    </row>
    <row r="209" spans="1:52" ht="15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</row>
    <row r="210" spans="1:52" ht="15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</row>
    <row r="211" spans="1:52" ht="15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</row>
    <row r="212" spans="1:52" ht="15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</row>
    <row r="213" spans="1:52" ht="15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10"/>
      <c r="AY213" s="110"/>
      <c r="AZ213" s="110"/>
    </row>
    <row r="214" spans="1:52" ht="15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</row>
    <row r="215" spans="1:52" ht="15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10"/>
      <c r="AS215" s="110"/>
      <c r="AT215" s="110"/>
      <c r="AU215" s="110"/>
      <c r="AV215" s="110"/>
      <c r="AW215" s="110"/>
      <c r="AX215" s="110"/>
      <c r="AY215" s="110"/>
      <c r="AZ215" s="110"/>
    </row>
    <row r="216" spans="1:52" ht="15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</row>
    <row r="217" spans="1:52" ht="15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</row>
    <row r="218" spans="1:52" ht="15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</row>
    <row r="219" spans="1:52" ht="15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</row>
    <row r="220" spans="1:52" ht="15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Y4:AB4"/>
    <mergeCell ref="AC4:AF4"/>
    <mergeCell ref="E4:H4"/>
    <mergeCell ref="I4:L4"/>
    <mergeCell ref="M4:P4"/>
    <mergeCell ref="Q4:T4"/>
    <mergeCell ref="U4:X4"/>
    <mergeCell ref="AG4:AJ4"/>
    <mergeCell ref="AK4:AN4"/>
    <mergeCell ref="AO4:AR4"/>
    <mergeCell ref="AS4:AV4"/>
    <mergeCell ref="AW4:AZ4"/>
    <mergeCell ref="AS5:AV5"/>
    <mergeCell ref="AW5:AZ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W18:AZ18"/>
    <mergeCell ref="A17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/>
  </sheetViews>
  <sheetFormatPr defaultColWidth="12.625" defaultRowHeight="15" customHeight="1"/>
  <cols>
    <col min="1" max="1" width="25.125" customWidth="1"/>
    <col min="2" max="5" width="23.625" customWidth="1"/>
    <col min="6" max="6" width="25.625" customWidth="1"/>
    <col min="7" max="10" width="23.625" customWidth="1"/>
    <col min="11" max="13" width="7.625" customWidth="1"/>
    <col min="14" max="14" width="43" customWidth="1"/>
    <col min="15" max="15" width="51.125" customWidth="1"/>
  </cols>
  <sheetData>
    <row r="1" spans="1:15">
      <c r="B1" s="127">
        <v>1</v>
      </c>
      <c r="C1" s="127">
        <v>3</v>
      </c>
      <c r="D1" s="128">
        <v>5</v>
      </c>
      <c r="E1" s="127">
        <v>6</v>
      </c>
      <c r="F1" s="127">
        <v>7</v>
      </c>
      <c r="G1" s="128">
        <v>8</v>
      </c>
      <c r="H1" s="127">
        <v>9</v>
      </c>
      <c r="I1" s="127">
        <v>10</v>
      </c>
      <c r="J1" s="128">
        <v>11</v>
      </c>
      <c r="N1" s="129" t="s">
        <v>630</v>
      </c>
    </row>
    <row r="2" spans="1:15">
      <c r="B2" s="207" t="s">
        <v>596</v>
      </c>
      <c r="C2" s="191"/>
      <c r="D2" s="207" t="s">
        <v>597</v>
      </c>
      <c r="E2" s="192"/>
      <c r="F2" s="192"/>
      <c r="G2" s="191"/>
      <c r="H2" s="207" t="s">
        <v>598</v>
      </c>
      <c r="I2" s="192"/>
      <c r="J2" s="193"/>
      <c r="N2" s="110" t="s">
        <v>631</v>
      </c>
      <c r="O2" s="130"/>
    </row>
    <row r="3" spans="1:15">
      <c r="B3" s="208" t="s">
        <v>599</v>
      </c>
      <c r="C3" s="192"/>
      <c r="D3" s="192"/>
      <c r="E3" s="192"/>
      <c r="F3" s="192"/>
      <c r="G3" s="191"/>
      <c r="H3" s="208" t="s">
        <v>600</v>
      </c>
      <c r="I3" s="192"/>
      <c r="J3" s="191"/>
      <c r="N3" s="110" t="s">
        <v>632</v>
      </c>
    </row>
    <row r="4" spans="1:15" ht="25.5">
      <c r="A4" s="110" t="s">
        <v>26</v>
      </c>
      <c r="B4" s="131" t="s">
        <v>633</v>
      </c>
      <c r="C4" s="131" t="s">
        <v>634</v>
      </c>
      <c r="D4" s="131" t="s">
        <v>635</v>
      </c>
      <c r="E4" s="131" t="s">
        <v>636</v>
      </c>
      <c r="F4" s="132"/>
      <c r="G4" s="132"/>
      <c r="H4" s="133" t="s">
        <v>637</v>
      </c>
      <c r="I4" s="133" t="s">
        <v>632</v>
      </c>
      <c r="J4" s="133" t="s">
        <v>638</v>
      </c>
      <c r="N4" s="110" t="s">
        <v>638</v>
      </c>
    </row>
    <row r="5" spans="1:15" ht="51">
      <c r="A5" s="110" t="s">
        <v>221</v>
      </c>
      <c r="B5" s="131" t="s">
        <v>639</v>
      </c>
      <c r="C5" s="131" t="s">
        <v>640</v>
      </c>
      <c r="D5" s="131" t="s">
        <v>639</v>
      </c>
      <c r="E5" s="131" t="s">
        <v>640</v>
      </c>
      <c r="F5" s="131" t="s">
        <v>641</v>
      </c>
      <c r="G5" s="132"/>
      <c r="H5" s="133" t="s">
        <v>637</v>
      </c>
      <c r="I5" s="133" t="s">
        <v>632</v>
      </c>
      <c r="J5" s="133" t="s">
        <v>638</v>
      </c>
      <c r="N5" s="110" t="s">
        <v>637</v>
      </c>
    </row>
    <row r="6" spans="1:15" ht="63.75">
      <c r="A6" s="110" t="s">
        <v>93</v>
      </c>
      <c r="B6" s="131" t="s">
        <v>642</v>
      </c>
      <c r="C6" s="131" t="s">
        <v>643</v>
      </c>
      <c r="D6" s="131" t="s">
        <v>642</v>
      </c>
      <c r="E6" s="131" t="s">
        <v>644</v>
      </c>
      <c r="F6" s="131" t="s">
        <v>645</v>
      </c>
      <c r="G6" s="132"/>
      <c r="H6" s="133" t="s">
        <v>637</v>
      </c>
      <c r="I6" s="133" t="s">
        <v>632</v>
      </c>
      <c r="J6" s="133" t="s">
        <v>638</v>
      </c>
      <c r="N6" s="110" t="s">
        <v>646</v>
      </c>
    </row>
    <row r="7" spans="1:15" ht="76.5">
      <c r="A7" s="110" t="s">
        <v>143</v>
      </c>
      <c r="B7" s="131" t="s">
        <v>647</v>
      </c>
      <c r="C7" s="132"/>
      <c r="D7" s="131" t="s">
        <v>648</v>
      </c>
      <c r="E7" s="131" t="s">
        <v>649</v>
      </c>
      <c r="F7" s="131" t="s">
        <v>650</v>
      </c>
      <c r="G7" s="131" t="s">
        <v>651</v>
      </c>
      <c r="H7" s="133" t="s">
        <v>637</v>
      </c>
      <c r="I7" s="133" t="s">
        <v>632</v>
      </c>
      <c r="J7" s="133" t="s">
        <v>638</v>
      </c>
      <c r="N7" s="110" t="s">
        <v>652</v>
      </c>
    </row>
    <row r="8" spans="1:15" ht="76.5">
      <c r="A8" s="110" t="s">
        <v>588</v>
      </c>
      <c r="B8" s="131" t="s">
        <v>653</v>
      </c>
      <c r="C8" s="131" t="s">
        <v>654</v>
      </c>
      <c r="D8" s="131" t="s">
        <v>655</v>
      </c>
      <c r="E8" s="131" t="s">
        <v>656</v>
      </c>
      <c r="F8" s="131" t="s">
        <v>657</v>
      </c>
      <c r="G8" s="131" t="s">
        <v>658</v>
      </c>
      <c r="H8" s="133" t="s">
        <v>637</v>
      </c>
      <c r="I8" s="133" t="s">
        <v>632</v>
      </c>
      <c r="J8" s="133" t="s">
        <v>638</v>
      </c>
      <c r="N8" s="110" t="s">
        <v>659</v>
      </c>
    </row>
    <row r="9" spans="1:15" ht="76.5">
      <c r="A9" s="110" t="s">
        <v>164</v>
      </c>
      <c r="B9" s="131" t="s">
        <v>660</v>
      </c>
      <c r="C9" s="134"/>
      <c r="D9" s="131" t="s">
        <v>661</v>
      </c>
      <c r="E9" s="131" t="s">
        <v>662</v>
      </c>
      <c r="F9" s="131" t="s">
        <v>663</v>
      </c>
      <c r="G9" s="131" t="s">
        <v>664</v>
      </c>
      <c r="H9" s="133" t="s">
        <v>637</v>
      </c>
      <c r="I9" s="133" t="s">
        <v>632</v>
      </c>
      <c r="J9" s="133" t="s">
        <v>638</v>
      </c>
      <c r="N9" s="110" t="s">
        <v>665</v>
      </c>
    </row>
    <row r="10" spans="1:15" ht="76.5">
      <c r="A10" s="110" t="s">
        <v>140</v>
      </c>
      <c r="B10" s="131" t="s">
        <v>666</v>
      </c>
      <c r="C10" s="134"/>
      <c r="D10" s="131" t="s">
        <v>667</v>
      </c>
      <c r="E10" s="134"/>
      <c r="F10" s="131" t="s">
        <v>668</v>
      </c>
      <c r="G10" s="131" t="s">
        <v>669</v>
      </c>
      <c r="H10" s="133" t="s">
        <v>637</v>
      </c>
      <c r="I10" s="133" t="s">
        <v>632</v>
      </c>
      <c r="J10" s="133" t="s">
        <v>638</v>
      </c>
      <c r="N10" s="110" t="s">
        <v>670</v>
      </c>
    </row>
    <row r="11" spans="1:15" ht="76.5">
      <c r="A11" s="110" t="s">
        <v>589</v>
      </c>
      <c r="B11" s="131" t="s">
        <v>671</v>
      </c>
      <c r="C11" s="132"/>
      <c r="D11" s="131" t="s">
        <v>672</v>
      </c>
      <c r="E11" s="131" t="s">
        <v>673</v>
      </c>
      <c r="F11" s="131" t="s">
        <v>674</v>
      </c>
      <c r="G11" s="131" t="s">
        <v>675</v>
      </c>
      <c r="H11" s="133" t="s">
        <v>637</v>
      </c>
      <c r="I11" s="133" t="s">
        <v>632</v>
      </c>
      <c r="J11" s="133" t="s">
        <v>638</v>
      </c>
      <c r="N11" s="110" t="s">
        <v>676</v>
      </c>
    </row>
    <row r="12" spans="1:15">
      <c r="A12" s="110" t="s">
        <v>127</v>
      </c>
      <c r="B12" s="132"/>
      <c r="C12" s="132"/>
      <c r="D12" s="132"/>
      <c r="E12" s="132"/>
      <c r="F12" s="132"/>
      <c r="G12" s="132"/>
      <c r="H12" s="132"/>
      <c r="I12" s="132"/>
      <c r="J12" s="132"/>
      <c r="N12" s="110" t="s">
        <v>592</v>
      </c>
    </row>
    <row r="13" spans="1:15">
      <c r="A13" s="110" t="s">
        <v>50</v>
      </c>
      <c r="B13" s="132"/>
      <c r="C13" s="132"/>
      <c r="D13" s="132"/>
      <c r="E13" s="132"/>
      <c r="F13" s="132"/>
      <c r="G13" s="132"/>
      <c r="H13" s="132"/>
      <c r="I13" s="132"/>
      <c r="J13" s="132"/>
      <c r="N13" s="110" t="s">
        <v>677</v>
      </c>
    </row>
    <row r="14" spans="1:15">
      <c r="A14" s="110" t="s">
        <v>174</v>
      </c>
      <c r="B14" s="132"/>
      <c r="C14" s="132"/>
      <c r="D14" s="132"/>
      <c r="E14" s="132"/>
      <c r="F14" s="132"/>
      <c r="G14" s="132"/>
      <c r="H14" s="132"/>
      <c r="I14" s="132"/>
      <c r="J14" s="132"/>
      <c r="N14" s="110" t="s">
        <v>678</v>
      </c>
    </row>
    <row r="15" spans="1:15">
      <c r="A15" s="110" t="s">
        <v>175</v>
      </c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5">
      <c r="A16" s="110" t="s">
        <v>679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>
      <c r="A17" s="110" t="s">
        <v>311</v>
      </c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>
      <c r="A18" s="110" t="s">
        <v>533</v>
      </c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>
      <c r="A19" s="110" t="s">
        <v>485</v>
      </c>
      <c r="B19" s="132"/>
      <c r="C19" s="132"/>
      <c r="D19" s="132"/>
      <c r="E19" s="132"/>
      <c r="F19" s="132"/>
      <c r="G19" s="132"/>
      <c r="H19" s="132"/>
      <c r="I19" s="132"/>
      <c r="J19" s="132"/>
    </row>
    <row r="20" spans="1:10">
      <c r="A20" s="110" t="s">
        <v>592</v>
      </c>
      <c r="B20" s="132"/>
      <c r="C20" s="132"/>
      <c r="D20" s="132"/>
      <c r="E20" s="132"/>
      <c r="F20" s="132"/>
      <c r="G20" s="132"/>
      <c r="H20" s="132"/>
      <c r="I20" s="132"/>
      <c r="J20" s="13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C2"/>
    <mergeCell ref="D2:G2"/>
    <mergeCell ref="H2:J2"/>
    <mergeCell ref="B3:G3"/>
    <mergeCell ref="H3:J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/>
  </sheetViews>
  <sheetFormatPr defaultColWidth="12.625" defaultRowHeight="15" customHeight="1"/>
  <cols>
    <col min="1" max="1" width="8" customWidth="1"/>
    <col min="2" max="2" width="23.25" customWidth="1"/>
    <col min="3" max="3" width="37.625" customWidth="1"/>
    <col min="4" max="23" width="8" customWidth="1"/>
  </cols>
  <sheetData>
    <row r="1" spans="1:23">
      <c r="A1" s="210">
        <v>1</v>
      </c>
      <c r="B1" s="209" t="e">
        <f>'Grupu mācību Pasākumi'!B3</f>
        <v>#REF!</v>
      </c>
      <c r="C1" s="135" t="str">
        <f>'Grupu mācību Pasākumi'!$C3</f>
        <v xml:space="preserve"> 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>
      <c r="A2" s="211"/>
      <c r="B2" s="169"/>
      <c r="C2" s="135" t="str">
        <f>'Grupu mācību Pasākumi'!D3</f>
        <v xml:space="preserve"> 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>
      <c r="A3" s="211"/>
      <c r="B3" s="169"/>
      <c r="C3" s="135" t="str">
        <f>'Grupu mācību Pasākumi'!E3</f>
        <v xml:space="preserve"> 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>
      <c r="A4" s="211"/>
      <c r="B4" s="169"/>
      <c r="C4" s="135" t="str">
        <f>'Grupu mācību Pasākumi'!F3</f>
        <v xml:space="preserve"> 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>
      <c r="A5" s="211"/>
      <c r="B5" s="169"/>
      <c r="C5" s="135" t="str">
        <f>'Grupu mācību Pasākumi'!G3</f>
        <v xml:space="preserve"> 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>
      <c r="A6" s="211"/>
      <c r="B6" s="170"/>
      <c r="C6" s="135" t="str">
        <f>'Grupu mācību Pasākumi'!H3</f>
        <v xml:space="preserve"> 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>
      <c r="A7" s="210">
        <v>2</v>
      </c>
      <c r="B7" s="209" t="e">
        <f>'Grupu mācību Pasākumi'!B4</f>
        <v>#REF!</v>
      </c>
      <c r="C7" s="135" t="str">
        <f>'Grupu mācību Pasākumi'!$C4</f>
        <v xml:space="preserve"> 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>
      <c r="A8" s="211"/>
      <c r="B8" s="169"/>
      <c r="C8" s="135" t="str">
        <f>'Grupu mācību Pasākumi'!D4</f>
        <v xml:space="preserve"> 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>
      <c r="A9" s="211"/>
      <c r="B9" s="169"/>
      <c r="C9" s="135" t="str">
        <f>'Grupu mācību Pasākumi'!E4</f>
        <v xml:space="preserve"> 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>
      <c r="A10" s="211"/>
      <c r="B10" s="169"/>
      <c r="C10" s="135" t="str">
        <f>'Grupu mācību Pasākumi'!F4</f>
        <v xml:space="preserve"> 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>
      <c r="A11" s="211"/>
      <c r="B11" s="169"/>
      <c r="C11" s="135" t="str">
        <f>'Grupu mācību Pasākumi'!G4</f>
        <v xml:space="preserve"> 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>
      <c r="A12" s="211"/>
      <c r="B12" s="170"/>
      <c r="C12" s="135" t="str">
        <f>'Grupu mācību Pasākumi'!H4</f>
        <v xml:space="preserve"> 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>
      <c r="A13" s="210">
        <v>3</v>
      </c>
      <c r="B13" s="209" t="e">
        <f>'Grupu mācību Pasākumi'!B5</f>
        <v>#REF!</v>
      </c>
      <c r="C13" s="135" t="str">
        <f>'Grupu mācību Pasākumi'!$C5</f>
        <v xml:space="preserve"> </v>
      </c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>
      <c r="A14" s="211"/>
      <c r="B14" s="169"/>
      <c r="C14" s="135" t="str">
        <f>'Grupu mācību Pasākumi'!D5</f>
        <v xml:space="preserve"> </v>
      </c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>
      <c r="A15" s="211"/>
      <c r="B15" s="169"/>
      <c r="C15" s="135" t="str">
        <f>'Grupu mācību Pasākumi'!E5</f>
        <v xml:space="preserve"> 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>
      <c r="A16" s="211"/>
      <c r="B16" s="169"/>
      <c r="C16" s="135" t="str">
        <f>'Grupu mācību Pasākumi'!F5</f>
        <v xml:space="preserve"> 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>
      <c r="A17" s="211"/>
      <c r="B17" s="169"/>
      <c r="C17" s="135" t="str">
        <f>'Grupu mācību Pasākumi'!G5</f>
        <v xml:space="preserve"> </v>
      </c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>
      <c r="A18" s="211"/>
      <c r="B18" s="170"/>
      <c r="C18" s="135" t="str">
        <f>'Grupu mācību Pasākumi'!H5</f>
        <v xml:space="preserve"> 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>
      <c r="A19" s="210">
        <v>4</v>
      </c>
      <c r="B19" s="209" t="e">
        <f>'Grupu mācību Pasākumi'!B6</f>
        <v>#REF!</v>
      </c>
      <c r="C19" s="135" t="str">
        <f>'Grupu mācību Pasākumi'!$C6</f>
        <v xml:space="preserve"> 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>
      <c r="A20" s="211"/>
      <c r="B20" s="169"/>
      <c r="C20" s="135" t="str">
        <f>'Grupu mācību Pasākumi'!D6</f>
        <v xml:space="preserve"> 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 ht="15.75" customHeight="1">
      <c r="A21" s="211"/>
      <c r="B21" s="169"/>
      <c r="C21" s="135" t="str">
        <f>'Grupu mācību Pasākumi'!E6</f>
        <v xml:space="preserve"> 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 ht="15.75" customHeight="1">
      <c r="A22" s="211"/>
      <c r="B22" s="169"/>
      <c r="C22" s="135" t="str">
        <f>'Grupu mācību Pasākumi'!F6</f>
        <v xml:space="preserve"> 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 ht="15.75" customHeight="1">
      <c r="A23" s="211"/>
      <c r="B23" s="169"/>
      <c r="C23" s="135" t="str">
        <f>'Grupu mācību Pasākumi'!G6</f>
        <v xml:space="preserve"> 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 ht="15.75" customHeight="1">
      <c r="A24" s="211"/>
      <c r="B24" s="170"/>
      <c r="C24" s="135" t="str">
        <f>'Grupu mācību Pasākumi'!H6</f>
        <v xml:space="preserve"> 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 ht="15.75" customHeight="1">
      <c r="A25" s="210">
        <v>5</v>
      </c>
      <c r="B25" s="209" t="e">
        <f>'Grupu mācību Pasākumi'!B7</f>
        <v>#REF!</v>
      </c>
      <c r="C25" s="135" t="str">
        <f>'Grupu mācību Pasākumi'!$C7</f>
        <v xml:space="preserve"> 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 ht="15.75" customHeight="1">
      <c r="A26" s="211"/>
      <c r="B26" s="169"/>
      <c r="C26" s="135" t="str">
        <f>'Grupu mācību Pasākumi'!D7</f>
        <v xml:space="preserve"> 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 ht="15.75" customHeight="1">
      <c r="A27" s="211"/>
      <c r="B27" s="169"/>
      <c r="C27" s="135" t="str">
        <f>'Grupu mācību Pasākumi'!E7</f>
        <v xml:space="preserve"> 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 ht="15.75" customHeight="1">
      <c r="A28" s="211"/>
      <c r="B28" s="169"/>
      <c r="C28" s="135" t="str">
        <f>'Grupu mācību Pasākumi'!F7</f>
        <v xml:space="preserve"> 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 ht="15.75" customHeight="1">
      <c r="A29" s="211"/>
      <c r="B29" s="169"/>
      <c r="C29" s="135" t="str">
        <f>'Grupu mācību Pasākumi'!G7</f>
        <v xml:space="preserve"> 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 ht="15.75" customHeight="1">
      <c r="A30" s="211"/>
      <c r="B30" s="170"/>
      <c r="C30" s="135" t="str">
        <f>'Grupu mācību Pasākumi'!H7</f>
        <v xml:space="preserve"> 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 ht="15.75" customHeight="1">
      <c r="A31" s="210">
        <v>6</v>
      </c>
      <c r="B31" s="209" t="e">
        <f>'Grupu mācību Pasākumi'!B8</f>
        <v>#REF!</v>
      </c>
      <c r="C31" s="135" t="str">
        <f>'Grupu mācību Pasākumi'!$C8</f>
        <v xml:space="preserve"> 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 ht="15.75" customHeight="1">
      <c r="A32" s="211"/>
      <c r="B32" s="169"/>
      <c r="C32" s="135" t="str">
        <f>'Grupu mācību Pasākumi'!D8</f>
        <v xml:space="preserve"> </v>
      </c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 ht="15.75" customHeight="1">
      <c r="A33" s="211"/>
      <c r="B33" s="169"/>
      <c r="C33" s="135" t="str">
        <f>'Grupu mācību Pasākumi'!E8</f>
        <v xml:space="preserve"> 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 ht="15.75" customHeight="1">
      <c r="A34" s="211"/>
      <c r="B34" s="169"/>
      <c r="C34" s="135" t="str">
        <f>'Grupu mācību Pasākumi'!F8</f>
        <v xml:space="preserve"> 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 ht="15.75" customHeight="1">
      <c r="A35" s="211"/>
      <c r="B35" s="169"/>
      <c r="C35" s="135" t="str">
        <f>'Grupu mācību Pasākumi'!G8</f>
        <v xml:space="preserve"> 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 ht="15.75" customHeight="1">
      <c r="A36" s="211"/>
      <c r="B36" s="170"/>
      <c r="C36" s="135" t="str">
        <f>'Grupu mācību Pasākumi'!H8</f>
        <v xml:space="preserve"> 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</row>
    <row r="37" spans="1:23" ht="15.75" customHeight="1">
      <c r="A37" s="210">
        <v>7</v>
      </c>
      <c r="B37" s="209" t="e">
        <f>'Grupu mācību Pasākumi'!B9</f>
        <v>#REF!</v>
      </c>
      <c r="C37" s="135" t="str">
        <f>'Grupu mācību Pasākumi'!$C9</f>
        <v xml:space="preserve"> </v>
      </c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23" ht="15.75" customHeight="1">
      <c r="A38" s="211"/>
      <c r="B38" s="169"/>
      <c r="C38" s="135" t="str">
        <f>'Grupu mācību Pasākumi'!D9</f>
        <v xml:space="preserve"> </v>
      </c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1:23" ht="15.75" customHeight="1">
      <c r="A39" s="211"/>
      <c r="B39" s="169"/>
      <c r="C39" s="135" t="str">
        <f>'Grupu mācību Pasākumi'!E9</f>
        <v xml:space="preserve"> 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</row>
    <row r="40" spans="1:23" ht="15.75" customHeight="1">
      <c r="A40" s="211"/>
      <c r="B40" s="169"/>
      <c r="C40" s="135" t="str">
        <f>'Grupu mācību Pasākumi'!F9</f>
        <v xml:space="preserve"> 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</row>
    <row r="41" spans="1:23" ht="15.75" customHeight="1">
      <c r="A41" s="211"/>
      <c r="B41" s="169"/>
      <c r="C41" s="135" t="str">
        <f>'Grupu mācību Pasākumi'!G9</f>
        <v xml:space="preserve"> 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</row>
    <row r="42" spans="1:23" ht="15.75" customHeight="1">
      <c r="A42" s="211"/>
      <c r="B42" s="170"/>
      <c r="C42" s="135" t="str">
        <f>'Grupu mācību Pasākumi'!H9</f>
        <v xml:space="preserve"> 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</row>
    <row r="43" spans="1:23" ht="15.75" customHeight="1">
      <c r="A43" s="210">
        <v>8</v>
      </c>
      <c r="B43" s="209" t="e">
        <f>'Grupu mācību Pasākumi'!B10</f>
        <v>#REF!</v>
      </c>
      <c r="C43" s="135" t="str">
        <f>'Grupu mācību Pasākumi'!$C10</f>
        <v xml:space="preserve"> 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 ht="15.75" customHeight="1">
      <c r="A44" s="211"/>
      <c r="B44" s="169"/>
      <c r="C44" s="135" t="str">
        <f>'Grupu mācību Pasākumi'!D10</f>
        <v xml:space="preserve"> 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</row>
    <row r="45" spans="1:23" ht="15.75" customHeight="1">
      <c r="A45" s="211"/>
      <c r="B45" s="169"/>
      <c r="C45" s="135" t="str">
        <f>'Grupu mācību Pasākumi'!E10</f>
        <v xml:space="preserve"> 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</row>
    <row r="46" spans="1:23" ht="15.75" customHeight="1">
      <c r="A46" s="211"/>
      <c r="B46" s="169"/>
      <c r="C46" s="135" t="str">
        <f>'Grupu mācību Pasākumi'!F10</f>
        <v xml:space="preserve"> 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23" ht="15.75" customHeight="1">
      <c r="A47" s="211"/>
      <c r="B47" s="169"/>
      <c r="C47" s="135" t="str">
        <f>'Grupu mācību Pasākumi'!G10</f>
        <v xml:space="preserve"> 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</row>
    <row r="48" spans="1:23" ht="15.75" customHeight="1">
      <c r="A48" s="211"/>
      <c r="B48" s="170"/>
      <c r="C48" s="135" t="str">
        <f>'Grupu mācību Pasākumi'!H10</f>
        <v xml:space="preserve"> </v>
      </c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23" ht="15.75" customHeight="1">
      <c r="A49" s="210">
        <v>9</v>
      </c>
      <c r="B49" s="209" t="e">
        <f>'Grupu mācību Pasākumi'!B11</f>
        <v>#REF!</v>
      </c>
      <c r="C49" s="135" t="str">
        <f>'Grupu mācību Pasākumi'!$C11</f>
        <v xml:space="preserve"> </v>
      </c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</row>
    <row r="50" spans="1:23" ht="15.75" customHeight="1">
      <c r="A50" s="211"/>
      <c r="B50" s="169"/>
      <c r="C50" s="135" t="str">
        <f>'Grupu mācību Pasākumi'!D11</f>
        <v xml:space="preserve"> 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23" ht="15.75" customHeight="1">
      <c r="A51" s="211"/>
      <c r="B51" s="169"/>
      <c r="C51" s="135" t="str">
        <f>'Grupu mācību Pasākumi'!E11</f>
        <v xml:space="preserve"> 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</row>
    <row r="52" spans="1:23" ht="15.75" customHeight="1">
      <c r="A52" s="211"/>
      <c r="B52" s="169"/>
      <c r="C52" s="135" t="str">
        <f>'Grupu mācību Pasākumi'!F11</f>
        <v xml:space="preserve"> 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</row>
    <row r="53" spans="1:23" ht="15.75" customHeight="1">
      <c r="A53" s="211"/>
      <c r="B53" s="169"/>
      <c r="C53" s="135" t="str">
        <f>'Grupu mācību Pasākumi'!G11</f>
        <v xml:space="preserve"> 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</row>
    <row r="54" spans="1:23" ht="15.75" customHeight="1">
      <c r="A54" s="211"/>
      <c r="B54" s="170"/>
      <c r="C54" s="135" t="str">
        <f>'Grupu mācību Pasākumi'!H11</f>
        <v xml:space="preserve"> 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</row>
    <row r="55" spans="1:23" ht="15.75" customHeight="1">
      <c r="A55" s="210">
        <v>10</v>
      </c>
      <c r="B55" s="209" t="e">
        <f>'Grupu mācību Pasākumi'!B12</f>
        <v>#REF!</v>
      </c>
      <c r="C55" s="135" t="str">
        <f>'Grupu mācību Pasākumi'!$C12</f>
        <v xml:space="preserve"> 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1:23" ht="15.75" customHeight="1">
      <c r="A56" s="211"/>
      <c r="B56" s="169"/>
      <c r="C56" s="135" t="str">
        <f>'Grupu mācību Pasākumi'!D12</f>
        <v xml:space="preserve"> 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</row>
    <row r="57" spans="1:23" ht="15.75" customHeight="1">
      <c r="A57" s="211"/>
      <c r="B57" s="169"/>
      <c r="C57" s="135" t="str">
        <f>'Grupu mācību Pasākumi'!E12</f>
        <v xml:space="preserve"> </v>
      </c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</row>
    <row r="58" spans="1:23" ht="15.75" customHeight="1">
      <c r="A58" s="211"/>
      <c r="B58" s="169"/>
      <c r="C58" s="135" t="str">
        <f>'Grupu mācību Pasākumi'!F12</f>
        <v xml:space="preserve"> </v>
      </c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</row>
    <row r="59" spans="1:23" ht="15.75" customHeight="1">
      <c r="A59" s="211"/>
      <c r="B59" s="169"/>
      <c r="C59" s="135">
        <f>'Grupu mācību Pasākumi'!G17</f>
        <v>0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23" ht="15.75" customHeight="1">
      <c r="A60" s="211"/>
      <c r="B60" s="170"/>
      <c r="C60" s="135">
        <f>'Grupu mācību Pasākumi'!H17</f>
        <v>0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</row>
    <row r="61" spans="1:23" ht="15.75" customHeight="1">
      <c r="A61" s="130"/>
      <c r="B61" s="136"/>
      <c r="C61" s="136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23" ht="15.75" customHeight="1">
      <c r="A62" s="130"/>
      <c r="B62" s="136"/>
      <c r="C62" s="136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</row>
    <row r="63" spans="1:23" ht="15.75" customHeight="1">
      <c r="A63" s="130"/>
      <c r="B63" s="136"/>
      <c r="C63" s="136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23" ht="15.75" customHeight="1">
      <c r="A64" s="130"/>
      <c r="B64" s="136"/>
      <c r="C64" s="136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</row>
    <row r="65" spans="1:23" ht="15.75" customHeight="1">
      <c r="A65" s="130"/>
      <c r="B65" s="136"/>
      <c r="C65" s="136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</row>
    <row r="66" spans="1:23" ht="15.75" customHeight="1">
      <c r="A66" s="130"/>
      <c r="B66" s="136"/>
      <c r="C66" s="136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</row>
    <row r="67" spans="1:23" ht="15.75" customHeight="1">
      <c r="A67" s="130"/>
      <c r="B67" s="136"/>
      <c r="C67" s="136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</row>
    <row r="68" spans="1:23" ht="15.75" customHeight="1">
      <c r="A68" s="130"/>
      <c r="B68" s="136"/>
      <c r="C68" s="136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</row>
    <row r="69" spans="1:23" ht="15.75" customHeight="1">
      <c r="A69" s="130"/>
      <c r="B69" s="136"/>
      <c r="C69" s="136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</row>
    <row r="70" spans="1:23" ht="15.75" customHeight="1">
      <c r="A70" s="130"/>
      <c r="B70" s="136"/>
      <c r="C70" s="136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</row>
    <row r="71" spans="1:23" ht="15.75" customHeight="1">
      <c r="A71" s="130"/>
      <c r="B71" s="136"/>
      <c r="C71" s="136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</row>
    <row r="72" spans="1:23" ht="15.75" customHeight="1">
      <c r="A72" s="130"/>
      <c r="B72" s="136"/>
      <c r="C72" s="136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1:23" ht="15.75" customHeight="1">
      <c r="A73" s="130"/>
      <c r="B73" s="136"/>
      <c r="C73" s="136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</row>
    <row r="74" spans="1:23" ht="15.75" customHeight="1">
      <c r="A74" s="130"/>
      <c r="B74" s="136"/>
      <c r="C74" s="136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</row>
    <row r="75" spans="1:23" ht="15.75" customHeight="1">
      <c r="A75" s="130"/>
      <c r="B75" s="136"/>
      <c r="C75" s="136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</row>
    <row r="76" spans="1:23" ht="15.75" customHeight="1">
      <c r="A76" s="130"/>
      <c r="B76" s="136"/>
      <c r="C76" s="136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</row>
    <row r="77" spans="1:23" ht="15.75" customHeight="1">
      <c r="A77" s="130"/>
      <c r="B77" s="136"/>
      <c r="C77" s="136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</row>
    <row r="78" spans="1:23" ht="15.75" customHeight="1">
      <c r="A78" s="130"/>
      <c r="B78" s="136"/>
      <c r="C78" s="136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</row>
    <row r="79" spans="1:23" ht="15.75" customHeight="1">
      <c r="A79" s="130"/>
      <c r="B79" s="136"/>
      <c r="C79" s="136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</row>
    <row r="80" spans="1:23" ht="15.75" customHeight="1">
      <c r="A80" s="130"/>
      <c r="B80" s="136"/>
      <c r="C80" s="136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</row>
    <row r="81" spans="1:23" ht="15.75" customHeight="1">
      <c r="A81" s="130"/>
      <c r="B81" s="136"/>
      <c r="C81" s="136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1:23" ht="15.75" customHeight="1">
      <c r="A82" s="130"/>
      <c r="B82" s="136"/>
      <c r="C82" s="136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</row>
    <row r="83" spans="1:23" ht="15.75" customHeight="1">
      <c r="A83" s="130"/>
      <c r="B83" s="136"/>
      <c r="C83" s="136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</row>
    <row r="84" spans="1:23" ht="15.75" customHeight="1">
      <c r="A84" s="130"/>
      <c r="B84" s="136"/>
      <c r="C84" s="136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</row>
    <row r="85" spans="1:23" ht="15.75" customHeight="1">
      <c r="A85" s="130"/>
      <c r="B85" s="136"/>
      <c r="C85" s="136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</row>
    <row r="86" spans="1:23" ht="15.75" customHeight="1">
      <c r="A86" s="130"/>
      <c r="B86" s="136"/>
      <c r="C86" s="136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</row>
    <row r="87" spans="1:23" ht="15.75" customHeight="1">
      <c r="A87" s="130"/>
      <c r="B87" s="136"/>
      <c r="C87" s="136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</row>
    <row r="88" spans="1:23" ht="15.75" customHeight="1">
      <c r="A88" s="130"/>
      <c r="B88" s="136"/>
      <c r="C88" s="136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</row>
    <row r="89" spans="1:23" ht="15.75" customHeight="1">
      <c r="A89" s="130"/>
      <c r="B89" s="136"/>
      <c r="C89" s="136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1:23" ht="15.75" customHeight="1">
      <c r="A90" s="130"/>
      <c r="B90" s="136"/>
      <c r="C90" s="136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</row>
    <row r="91" spans="1:23" ht="15.75" customHeight="1">
      <c r="A91" s="130"/>
      <c r="B91" s="136"/>
      <c r="C91" s="136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</row>
    <row r="92" spans="1:23" ht="15.75" customHeight="1">
      <c r="A92" s="130"/>
      <c r="B92" s="136"/>
      <c r="C92" s="136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</row>
    <row r="93" spans="1:23" ht="15.75" customHeight="1">
      <c r="A93" s="130"/>
      <c r="B93" s="136"/>
      <c r="C93" s="136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1:23" ht="15.75" customHeight="1">
      <c r="A94" s="130"/>
      <c r="B94" s="136"/>
      <c r="C94" s="136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1:23" ht="15.75" customHeight="1">
      <c r="A95" s="130"/>
      <c r="B95" s="136"/>
      <c r="C95" s="136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1:23" ht="15.75" customHeight="1">
      <c r="A96" s="130"/>
      <c r="B96" s="136"/>
      <c r="C96" s="136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1:23" ht="15.75" customHeight="1">
      <c r="A97" s="130"/>
      <c r="B97" s="136"/>
      <c r="C97" s="136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1:23" ht="15.75" customHeight="1">
      <c r="A98" s="130"/>
      <c r="B98" s="136"/>
      <c r="C98" s="136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1:23" ht="15.75" customHeight="1">
      <c r="A99" s="130"/>
      <c r="B99" s="136"/>
      <c r="C99" s="136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1:23" ht="15.75" customHeight="1">
      <c r="A100" s="130"/>
      <c r="B100" s="136"/>
      <c r="C100" s="136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1:23" ht="15.75" customHeight="1">
      <c r="A101" s="130"/>
      <c r="B101" s="136"/>
      <c r="C101" s="136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23" ht="15.75" customHeight="1">
      <c r="A102" s="130"/>
      <c r="B102" s="136"/>
      <c r="C102" s="136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1:23" ht="15.75" customHeight="1">
      <c r="A103" s="130"/>
      <c r="B103" s="136"/>
      <c r="C103" s="136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  <row r="104" spans="1:23" ht="15.75" customHeight="1">
      <c r="A104" s="130"/>
      <c r="B104" s="136"/>
      <c r="C104" s="136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</row>
    <row r="105" spans="1:23" ht="15.75" customHeight="1">
      <c r="A105" s="130"/>
      <c r="B105" s="136"/>
      <c r="C105" s="136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</row>
    <row r="106" spans="1:23" ht="15.75" customHeight="1">
      <c r="A106" s="130"/>
      <c r="B106" s="136"/>
      <c r="C106" s="136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1:23" ht="15.75" customHeight="1">
      <c r="A107" s="130"/>
      <c r="B107" s="136"/>
      <c r="C107" s="136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</row>
    <row r="108" spans="1:23" ht="15.75" customHeight="1">
      <c r="A108" s="130"/>
      <c r="B108" s="136"/>
      <c r="C108" s="136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</row>
    <row r="109" spans="1:23" ht="15.75" customHeight="1">
      <c r="A109" s="130"/>
      <c r="B109" s="136"/>
      <c r="C109" s="136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</row>
    <row r="110" spans="1:23" ht="15.75" customHeight="1">
      <c r="A110" s="130"/>
      <c r="B110" s="136"/>
      <c r="C110" s="136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</row>
    <row r="111" spans="1:23" ht="15.75" customHeight="1">
      <c r="A111" s="130"/>
      <c r="B111" s="136"/>
      <c r="C111" s="136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</row>
    <row r="112" spans="1:23" ht="15.75" customHeight="1">
      <c r="A112" s="130"/>
      <c r="B112" s="136"/>
      <c r="C112" s="136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23" ht="15.75" customHeight="1">
      <c r="A113" s="130"/>
      <c r="B113" s="136"/>
      <c r="C113" s="136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</row>
    <row r="114" spans="1:23" ht="15.75" customHeight="1">
      <c r="A114" s="130"/>
      <c r="B114" s="136"/>
      <c r="C114" s="136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</row>
    <row r="115" spans="1:23" ht="15.75" customHeight="1">
      <c r="A115" s="130"/>
      <c r="B115" s="136"/>
      <c r="C115" s="136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</row>
    <row r="116" spans="1:23" ht="15.75" customHeight="1">
      <c r="A116" s="130"/>
      <c r="B116" s="136"/>
      <c r="C116" s="136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</row>
    <row r="117" spans="1:23" ht="15.75" customHeight="1">
      <c r="A117" s="130"/>
      <c r="B117" s="136"/>
      <c r="C117" s="136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</row>
    <row r="118" spans="1:23" ht="15.75" customHeight="1">
      <c r="A118" s="130"/>
      <c r="B118" s="136"/>
      <c r="C118" s="136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</row>
    <row r="119" spans="1:23" ht="15.75" customHeight="1">
      <c r="A119" s="130"/>
      <c r="B119" s="136"/>
      <c r="C119" s="136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</row>
    <row r="120" spans="1:23" ht="15.75" customHeight="1">
      <c r="A120" s="130"/>
      <c r="B120" s="136"/>
      <c r="C120" s="136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</row>
    <row r="121" spans="1:23" ht="15.75" customHeight="1">
      <c r="A121" s="130"/>
      <c r="B121" s="136"/>
      <c r="C121" s="136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</row>
    <row r="122" spans="1:23" ht="15.75" customHeight="1">
      <c r="A122" s="130"/>
      <c r="B122" s="136"/>
      <c r="C122" s="136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</row>
    <row r="123" spans="1:23" ht="15.75" customHeight="1">
      <c r="A123" s="130"/>
      <c r="B123" s="136"/>
      <c r="C123" s="136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1:23" ht="15.75" customHeight="1">
      <c r="A124" s="130"/>
      <c r="B124" s="136"/>
      <c r="C124" s="136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</row>
    <row r="125" spans="1:23" ht="15.75" customHeight="1">
      <c r="A125" s="130"/>
      <c r="B125" s="136"/>
      <c r="C125" s="136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</row>
    <row r="126" spans="1:23" ht="15.75" customHeight="1">
      <c r="A126" s="130"/>
      <c r="B126" s="136"/>
      <c r="C126" s="136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</row>
    <row r="127" spans="1:23" ht="15.75" customHeight="1">
      <c r="A127" s="130"/>
      <c r="B127" s="136"/>
      <c r="C127" s="136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</row>
    <row r="128" spans="1:23" ht="15.75" customHeight="1">
      <c r="A128" s="130"/>
      <c r="B128" s="136"/>
      <c r="C128" s="136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</row>
    <row r="129" spans="1:23" ht="15.75" customHeight="1">
      <c r="A129" s="130"/>
      <c r="B129" s="136"/>
      <c r="C129" s="136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</row>
    <row r="130" spans="1:23" ht="15.75" customHeight="1">
      <c r="A130" s="130"/>
      <c r="B130" s="136"/>
      <c r="C130" s="136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</row>
    <row r="131" spans="1:23" ht="15.75" customHeight="1">
      <c r="A131" s="130"/>
      <c r="B131" s="136"/>
      <c r="C131" s="136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</row>
    <row r="132" spans="1:23" ht="15.75" customHeight="1">
      <c r="A132" s="130"/>
      <c r="B132" s="136"/>
      <c r="C132" s="136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</row>
    <row r="133" spans="1:23" ht="15.75" customHeight="1">
      <c r="A133" s="130"/>
      <c r="B133" s="136"/>
      <c r="C133" s="136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</row>
    <row r="134" spans="1:23" ht="15.75" customHeight="1">
      <c r="A134" s="130"/>
      <c r="B134" s="136"/>
      <c r="C134" s="136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</row>
    <row r="135" spans="1:23" ht="15.75" customHeight="1">
      <c r="A135" s="130"/>
      <c r="B135" s="136"/>
      <c r="C135" s="136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</row>
    <row r="136" spans="1:23" ht="15.75" customHeight="1">
      <c r="A136" s="130"/>
      <c r="B136" s="136"/>
      <c r="C136" s="136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</row>
    <row r="137" spans="1:23" ht="15.75" customHeight="1">
      <c r="A137" s="130"/>
      <c r="B137" s="136"/>
      <c r="C137" s="136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</row>
    <row r="138" spans="1:23" ht="15.75" customHeight="1">
      <c r="A138" s="130"/>
      <c r="B138" s="136"/>
      <c r="C138" s="136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</row>
    <row r="139" spans="1:23" ht="15.75" customHeight="1">
      <c r="A139" s="130"/>
      <c r="B139" s="136"/>
      <c r="C139" s="136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</row>
    <row r="140" spans="1:23" ht="15.75" customHeight="1">
      <c r="A140" s="130"/>
      <c r="B140" s="136"/>
      <c r="C140" s="136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1:23" ht="15.75" customHeight="1">
      <c r="A141" s="130"/>
      <c r="B141" s="136"/>
      <c r="C141" s="136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</row>
    <row r="142" spans="1:23" ht="15.75" customHeight="1">
      <c r="A142" s="130"/>
      <c r="B142" s="136"/>
      <c r="C142" s="136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</row>
    <row r="143" spans="1:23" ht="15.75" customHeight="1">
      <c r="A143" s="130"/>
      <c r="B143" s="136"/>
      <c r="C143" s="136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</row>
    <row r="144" spans="1:23" ht="15.75" customHeight="1">
      <c r="A144" s="130"/>
      <c r="B144" s="136"/>
      <c r="C144" s="136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</row>
    <row r="145" spans="1:23" ht="15.75" customHeight="1">
      <c r="A145" s="130"/>
      <c r="B145" s="136"/>
      <c r="C145" s="136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</row>
    <row r="146" spans="1:23" ht="15.75" customHeight="1">
      <c r="A146" s="130"/>
      <c r="B146" s="136"/>
      <c r="C146" s="136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</row>
    <row r="147" spans="1:23" ht="15.75" customHeight="1">
      <c r="A147" s="130"/>
      <c r="B147" s="136"/>
      <c r="C147" s="136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</row>
    <row r="148" spans="1:23" ht="15.75" customHeight="1">
      <c r="A148" s="130"/>
      <c r="B148" s="136"/>
      <c r="C148" s="136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</row>
    <row r="149" spans="1:23" ht="15.75" customHeight="1">
      <c r="A149" s="130"/>
      <c r="B149" s="136"/>
      <c r="C149" s="136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</row>
    <row r="150" spans="1:23" ht="15.75" customHeight="1">
      <c r="A150" s="130"/>
      <c r="B150" s="136"/>
      <c r="C150" s="136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</row>
    <row r="151" spans="1:23" ht="15.75" customHeight="1">
      <c r="A151" s="130"/>
      <c r="B151" s="136"/>
      <c r="C151" s="136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</row>
    <row r="152" spans="1:23" ht="15.75" customHeight="1">
      <c r="A152" s="130"/>
      <c r="B152" s="136"/>
      <c r="C152" s="136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</row>
    <row r="153" spans="1:23" ht="15.75" customHeight="1">
      <c r="A153" s="130"/>
      <c r="B153" s="136"/>
      <c r="C153" s="136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</row>
    <row r="154" spans="1:23" ht="15.75" customHeight="1">
      <c r="A154" s="130"/>
      <c r="B154" s="136"/>
      <c r="C154" s="136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</row>
    <row r="155" spans="1:23" ht="15.75" customHeight="1">
      <c r="A155" s="130"/>
      <c r="B155" s="136"/>
      <c r="C155" s="136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</row>
    <row r="156" spans="1:23" ht="15.75" customHeight="1">
      <c r="A156" s="130"/>
      <c r="B156" s="136"/>
      <c r="C156" s="136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</row>
    <row r="157" spans="1:23" ht="15.75" customHeight="1">
      <c r="A157" s="130"/>
      <c r="B157" s="136"/>
      <c r="C157" s="136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1:23" ht="15.75" customHeight="1">
      <c r="A158" s="130"/>
      <c r="B158" s="136"/>
      <c r="C158" s="136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</row>
    <row r="159" spans="1:23" ht="15.75" customHeight="1">
      <c r="A159" s="130"/>
      <c r="B159" s="136"/>
      <c r="C159" s="136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</row>
    <row r="160" spans="1:23" ht="15.75" customHeight="1">
      <c r="A160" s="130"/>
      <c r="B160" s="136"/>
      <c r="C160" s="136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</row>
    <row r="161" spans="1:23" ht="15.75" customHeight="1">
      <c r="A161" s="130"/>
      <c r="B161" s="136"/>
      <c r="C161" s="136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</row>
    <row r="162" spans="1:23" ht="15.75" customHeight="1">
      <c r="A162" s="130"/>
      <c r="B162" s="136"/>
      <c r="C162" s="136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</row>
    <row r="163" spans="1:23" ht="15.75" customHeight="1">
      <c r="A163" s="130"/>
      <c r="B163" s="136"/>
      <c r="C163" s="136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</row>
    <row r="164" spans="1:23" ht="15.75" customHeight="1">
      <c r="A164" s="130"/>
      <c r="B164" s="136"/>
      <c r="C164" s="136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</row>
    <row r="165" spans="1:23" ht="15.75" customHeight="1">
      <c r="A165" s="130"/>
      <c r="B165" s="136"/>
      <c r="C165" s="136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</row>
    <row r="166" spans="1:23" ht="15.75" customHeight="1">
      <c r="A166" s="130"/>
      <c r="B166" s="136"/>
      <c r="C166" s="136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</row>
    <row r="167" spans="1:23" ht="15.75" customHeight="1">
      <c r="A167" s="130"/>
      <c r="B167" s="136"/>
      <c r="C167" s="136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</row>
    <row r="168" spans="1:23" ht="15.75" customHeight="1">
      <c r="A168" s="130"/>
      <c r="B168" s="136"/>
      <c r="C168" s="136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</row>
    <row r="169" spans="1:23" ht="15.75" customHeight="1">
      <c r="A169" s="130"/>
      <c r="B169" s="136"/>
      <c r="C169" s="136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</row>
    <row r="170" spans="1:23" ht="15.75" customHeight="1">
      <c r="A170" s="130"/>
      <c r="B170" s="136"/>
      <c r="C170" s="136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</row>
    <row r="171" spans="1:23" ht="15.75" customHeight="1">
      <c r="A171" s="130"/>
      <c r="B171" s="136"/>
      <c r="C171" s="136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</row>
    <row r="172" spans="1:23" ht="15.75" customHeight="1">
      <c r="A172" s="130"/>
      <c r="B172" s="136"/>
      <c r="C172" s="136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</row>
    <row r="173" spans="1:23" ht="15.75" customHeight="1">
      <c r="A173" s="130"/>
      <c r="B173" s="136"/>
      <c r="C173" s="136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</row>
    <row r="174" spans="1:23" ht="15.75" customHeight="1">
      <c r="A174" s="130"/>
      <c r="B174" s="136"/>
      <c r="C174" s="136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1:23" ht="15.75" customHeight="1">
      <c r="A175" s="130"/>
      <c r="B175" s="136"/>
      <c r="C175" s="136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</row>
    <row r="176" spans="1:23" ht="15.75" customHeight="1">
      <c r="A176" s="130"/>
      <c r="B176" s="136"/>
      <c r="C176" s="136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</row>
    <row r="177" spans="1:23" ht="15.75" customHeight="1">
      <c r="A177" s="130"/>
      <c r="B177" s="136"/>
      <c r="C177" s="136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</row>
    <row r="178" spans="1:23" ht="15.75" customHeight="1">
      <c r="A178" s="130"/>
      <c r="B178" s="136"/>
      <c r="C178" s="136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</row>
    <row r="179" spans="1:23" ht="15.75" customHeight="1">
      <c r="A179" s="130"/>
      <c r="B179" s="136"/>
      <c r="C179" s="136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</row>
    <row r="180" spans="1:23" ht="15.75" customHeight="1">
      <c r="A180" s="130"/>
      <c r="B180" s="136"/>
      <c r="C180" s="136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</row>
    <row r="181" spans="1:23" ht="15.75" customHeight="1">
      <c r="A181" s="130"/>
      <c r="B181" s="136"/>
      <c r="C181" s="136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</row>
    <row r="182" spans="1:23" ht="15.75" customHeight="1">
      <c r="A182" s="130"/>
      <c r="B182" s="136"/>
      <c r="C182" s="136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</row>
    <row r="183" spans="1:23" ht="15.75" customHeight="1">
      <c r="A183" s="130"/>
      <c r="B183" s="136"/>
      <c r="C183" s="136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</row>
    <row r="184" spans="1:23" ht="15.75" customHeight="1">
      <c r="A184" s="130"/>
      <c r="B184" s="136"/>
      <c r="C184" s="136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</row>
    <row r="185" spans="1:23" ht="15.75" customHeight="1">
      <c r="A185" s="130"/>
      <c r="B185" s="136"/>
      <c r="C185" s="136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</row>
    <row r="186" spans="1:23" ht="15.75" customHeight="1">
      <c r="A186" s="130"/>
      <c r="B186" s="136"/>
      <c r="C186" s="136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</row>
    <row r="187" spans="1:23" ht="15.75" customHeight="1">
      <c r="A187" s="130"/>
      <c r="B187" s="136"/>
      <c r="C187" s="136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</row>
    <row r="188" spans="1:23" ht="15.75" customHeight="1">
      <c r="A188" s="130"/>
      <c r="B188" s="136"/>
      <c r="C188" s="136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</row>
    <row r="189" spans="1:23" ht="15.75" customHeight="1">
      <c r="A189" s="130"/>
      <c r="B189" s="136"/>
      <c r="C189" s="136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</row>
    <row r="190" spans="1:23" ht="15.75" customHeight="1">
      <c r="A190" s="130"/>
      <c r="B190" s="136"/>
      <c r="C190" s="136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</row>
    <row r="191" spans="1:23" ht="15.75" customHeight="1">
      <c r="A191" s="130"/>
      <c r="B191" s="136"/>
      <c r="C191" s="136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1:23" ht="15.75" customHeight="1">
      <c r="A192" s="130"/>
      <c r="B192" s="136"/>
      <c r="C192" s="136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</row>
    <row r="193" spans="1:23" ht="15.75" customHeight="1">
      <c r="A193" s="130"/>
      <c r="B193" s="136"/>
      <c r="C193" s="136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</row>
    <row r="194" spans="1:23" ht="15.75" customHeight="1">
      <c r="A194" s="130"/>
      <c r="B194" s="136"/>
      <c r="C194" s="136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</row>
    <row r="195" spans="1:23" ht="15.75" customHeight="1">
      <c r="A195" s="130"/>
      <c r="B195" s="136"/>
      <c r="C195" s="136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</row>
    <row r="196" spans="1:23" ht="15.75" customHeight="1">
      <c r="A196" s="130"/>
      <c r="B196" s="136"/>
      <c r="C196" s="136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</row>
    <row r="197" spans="1:23" ht="15.75" customHeight="1">
      <c r="A197" s="130"/>
      <c r="B197" s="136"/>
      <c r="C197" s="136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</row>
    <row r="198" spans="1:23" ht="15.75" customHeight="1">
      <c r="A198" s="130"/>
      <c r="B198" s="136"/>
      <c r="C198" s="136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</row>
    <row r="199" spans="1:23" ht="15.75" customHeight="1">
      <c r="A199" s="130"/>
      <c r="B199" s="136"/>
      <c r="C199" s="136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</row>
    <row r="200" spans="1:23" ht="15.75" customHeight="1">
      <c r="A200" s="130"/>
      <c r="B200" s="136"/>
      <c r="C200" s="136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</row>
    <row r="201" spans="1:23" ht="15.75" customHeight="1">
      <c r="A201" s="130"/>
      <c r="B201" s="136"/>
      <c r="C201" s="136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</row>
    <row r="202" spans="1:23" ht="15.75" customHeight="1">
      <c r="A202" s="130"/>
      <c r="B202" s="136"/>
      <c r="C202" s="136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</row>
    <row r="203" spans="1:23" ht="15.75" customHeight="1">
      <c r="A203" s="130"/>
      <c r="B203" s="136"/>
      <c r="C203" s="136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</row>
    <row r="204" spans="1:23" ht="15.75" customHeight="1">
      <c r="A204" s="130"/>
      <c r="B204" s="136"/>
      <c r="C204" s="136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</row>
    <row r="205" spans="1:23" ht="15.75" customHeight="1">
      <c r="A205" s="130"/>
      <c r="B205" s="136"/>
      <c r="C205" s="136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</row>
    <row r="206" spans="1:23" ht="15.75" customHeight="1">
      <c r="A206" s="130"/>
      <c r="B206" s="136"/>
      <c r="C206" s="136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</row>
    <row r="207" spans="1:23" ht="15.75" customHeight="1">
      <c r="A207" s="130"/>
      <c r="B207" s="136"/>
      <c r="C207" s="136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</row>
    <row r="208" spans="1:23" ht="15.75" customHeight="1">
      <c r="A208" s="130"/>
      <c r="B208" s="136"/>
      <c r="C208" s="136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1:23" ht="15.75" customHeight="1">
      <c r="A209" s="130"/>
      <c r="B209" s="136"/>
      <c r="C209" s="136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</row>
    <row r="210" spans="1:23" ht="15.75" customHeight="1">
      <c r="A210" s="130"/>
      <c r="B210" s="136"/>
      <c r="C210" s="136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</row>
    <row r="211" spans="1:23" ht="15.75" customHeight="1">
      <c r="A211" s="130"/>
      <c r="B211" s="136"/>
      <c r="C211" s="136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</row>
    <row r="212" spans="1:23" ht="15.75" customHeight="1">
      <c r="A212" s="130"/>
      <c r="B212" s="136"/>
      <c r="C212" s="136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</row>
    <row r="213" spans="1:23" ht="15.75" customHeight="1">
      <c r="A213" s="130"/>
      <c r="B213" s="136"/>
      <c r="C213" s="136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</row>
    <row r="214" spans="1:23" ht="15.75" customHeight="1">
      <c r="A214" s="130"/>
      <c r="B214" s="136"/>
      <c r="C214" s="136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</row>
    <row r="215" spans="1:23" ht="15.75" customHeight="1">
      <c r="A215" s="130"/>
      <c r="B215" s="136"/>
      <c r="C215" s="136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</row>
    <row r="216" spans="1:23" ht="15.75" customHeight="1">
      <c r="A216" s="130"/>
      <c r="B216" s="136"/>
      <c r="C216" s="136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</row>
    <row r="217" spans="1:23" ht="15.75" customHeight="1">
      <c r="A217" s="130"/>
      <c r="B217" s="136"/>
      <c r="C217" s="136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</row>
    <row r="218" spans="1:23" ht="15.75" customHeight="1">
      <c r="A218" s="130"/>
      <c r="B218" s="136"/>
      <c r="C218" s="136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</row>
    <row r="219" spans="1:23" ht="15.75" customHeight="1">
      <c r="A219" s="130"/>
      <c r="B219" s="136"/>
      <c r="C219" s="136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</row>
    <row r="220" spans="1:23" ht="15.75" customHeight="1">
      <c r="A220" s="130"/>
      <c r="B220" s="136"/>
      <c r="C220" s="136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</row>
    <row r="221" spans="1:23" ht="15.75" customHeight="1">
      <c r="A221" s="130"/>
      <c r="B221" s="136"/>
      <c r="C221" s="136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</row>
    <row r="222" spans="1:23" ht="15.75" customHeight="1">
      <c r="A222" s="130"/>
      <c r="B222" s="136"/>
      <c r="C222" s="136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</row>
    <row r="223" spans="1:23" ht="15.75" customHeight="1">
      <c r="A223" s="130"/>
      <c r="B223" s="136"/>
      <c r="C223" s="136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</row>
    <row r="224" spans="1:23" ht="15.75" customHeight="1">
      <c r="A224" s="130"/>
      <c r="B224" s="136"/>
      <c r="C224" s="136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</row>
    <row r="225" spans="1:23" ht="15.75" customHeight="1">
      <c r="A225" s="130"/>
      <c r="B225" s="136"/>
      <c r="C225" s="136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</row>
    <row r="226" spans="1:23" ht="15.75" customHeight="1">
      <c r="A226" s="130"/>
      <c r="B226" s="136"/>
      <c r="C226" s="136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</row>
    <row r="227" spans="1:23" ht="15.75" customHeight="1">
      <c r="A227" s="130"/>
      <c r="B227" s="136"/>
      <c r="C227" s="136"/>
      <c r="D227" s="130"/>
      <c r="E227" s="130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</row>
    <row r="228" spans="1:23" ht="15.75" customHeight="1">
      <c r="A228" s="130"/>
      <c r="B228" s="136"/>
      <c r="C228" s="136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</row>
    <row r="229" spans="1:23" ht="15.75" customHeight="1">
      <c r="A229" s="130"/>
      <c r="B229" s="136"/>
      <c r="C229" s="136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</row>
    <row r="230" spans="1:23" ht="15.75" customHeight="1">
      <c r="A230" s="130"/>
      <c r="B230" s="136"/>
      <c r="C230" s="136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</row>
    <row r="231" spans="1:23" ht="15.75" customHeight="1">
      <c r="A231" s="130"/>
      <c r="B231" s="136"/>
      <c r="C231" s="136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</row>
    <row r="232" spans="1:23" ht="15.75" customHeight="1">
      <c r="A232" s="130"/>
      <c r="B232" s="136"/>
      <c r="C232" s="136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</row>
    <row r="233" spans="1:23" ht="15.75" customHeight="1">
      <c r="A233" s="130"/>
      <c r="B233" s="136"/>
      <c r="C233" s="136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</row>
    <row r="234" spans="1:23" ht="15.75" customHeight="1">
      <c r="A234" s="130"/>
      <c r="B234" s="136"/>
      <c r="C234" s="136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</row>
    <row r="235" spans="1:23" ht="15.75" customHeight="1">
      <c r="A235" s="130"/>
      <c r="B235" s="136"/>
      <c r="C235" s="136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</row>
    <row r="236" spans="1:23" ht="15.75" customHeight="1">
      <c r="A236" s="130"/>
      <c r="B236" s="136"/>
      <c r="C236" s="136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</row>
    <row r="237" spans="1:23" ht="15.75" customHeight="1">
      <c r="A237" s="130"/>
      <c r="B237" s="136"/>
      <c r="C237" s="136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</row>
    <row r="238" spans="1:23" ht="15.75" customHeight="1">
      <c r="A238" s="130"/>
      <c r="B238" s="136"/>
      <c r="C238" s="136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</row>
    <row r="239" spans="1:23" ht="15.75" customHeight="1">
      <c r="A239" s="130"/>
      <c r="B239" s="136"/>
      <c r="C239" s="136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</row>
    <row r="240" spans="1:23" ht="15.75" customHeight="1">
      <c r="A240" s="130"/>
      <c r="B240" s="136"/>
      <c r="C240" s="136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</row>
    <row r="241" spans="1:23" ht="15.75" customHeight="1">
      <c r="A241" s="130"/>
      <c r="B241" s="136"/>
      <c r="C241" s="136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</row>
    <row r="242" spans="1:23" ht="15.75" customHeight="1">
      <c r="A242" s="130"/>
      <c r="B242" s="136"/>
      <c r="C242" s="136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</row>
    <row r="243" spans="1:23" ht="15.75" customHeight="1">
      <c r="A243" s="130"/>
      <c r="B243" s="136"/>
      <c r="C243" s="136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</row>
    <row r="244" spans="1:23" ht="15.75" customHeight="1">
      <c r="A244" s="130"/>
      <c r="B244" s="136"/>
      <c r="C244" s="136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</row>
    <row r="245" spans="1:23" ht="15.75" customHeight="1">
      <c r="A245" s="130"/>
      <c r="B245" s="136"/>
      <c r="C245" s="136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</row>
    <row r="246" spans="1:23" ht="15.75" customHeight="1">
      <c r="A246" s="130"/>
      <c r="B246" s="136"/>
      <c r="C246" s="136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</row>
    <row r="247" spans="1:23" ht="15.75" customHeight="1">
      <c r="A247" s="130"/>
      <c r="B247" s="136"/>
      <c r="C247" s="136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</row>
    <row r="248" spans="1:23" ht="15.75" customHeight="1">
      <c r="A248" s="130"/>
      <c r="B248" s="136"/>
      <c r="C248" s="136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</row>
    <row r="249" spans="1:23" ht="15.75" customHeight="1">
      <c r="A249" s="130"/>
      <c r="B249" s="136"/>
      <c r="C249" s="136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</row>
    <row r="250" spans="1:23" ht="15.75" customHeight="1">
      <c r="A250" s="130"/>
      <c r="B250" s="136"/>
      <c r="C250" s="136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</row>
    <row r="251" spans="1:23" ht="15.75" customHeight="1">
      <c r="A251" s="130"/>
      <c r="B251" s="136"/>
      <c r="C251" s="136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</row>
    <row r="252" spans="1:23" ht="15.75" customHeight="1">
      <c r="A252" s="130"/>
      <c r="B252" s="136"/>
      <c r="C252" s="136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</row>
    <row r="253" spans="1:23" ht="15.75" customHeight="1">
      <c r="A253" s="130"/>
      <c r="B253" s="136"/>
      <c r="C253" s="136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</row>
    <row r="254" spans="1:23" ht="15.75" customHeight="1">
      <c r="A254" s="130"/>
      <c r="B254" s="136"/>
      <c r="C254" s="136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</row>
    <row r="255" spans="1:23" ht="15.75" customHeight="1">
      <c r="A255" s="130"/>
      <c r="B255" s="136"/>
      <c r="C255" s="136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</row>
    <row r="256" spans="1:23" ht="15.75" customHeight="1">
      <c r="A256" s="130"/>
      <c r="B256" s="136"/>
      <c r="C256" s="136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</row>
    <row r="257" spans="1:23" ht="15.75" customHeight="1">
      <c r="A257" s="130"/>
      <c r="B257" s="136"/>
      <c r="C257" s="136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</row>
    <row r="258" spans="1:23" ht="15.75" customHeight="1">
      <c r="A258" s="130"/>
      <c r="B258" s="136"/>
      <c r="C258" s="136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</row>
    <row r="259" spans="1:23" ht="15.75" customHeight="1">
      <c r="A259" s="130"/>
      <c r="B259" s="136"/>
      <c r="C259" s="136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</row>
    <row r="260" spans="1:23" ht="15.75" customHeight="1">
      <c r="A260" s="130"/>
      <c r="B260" s="136"/>
      <c r="C260" s="136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</row>
    <row r="261" spans="1:23" ht="15.75" customHeight="1"/>
    <row r="262" spans="1:23" ht="15.75" customHeight="1"/>
    <row r="263" spans="1:23" ht="15.75" customHeight="1"/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49:A54"/>
    <mergeCell ref="A55:A60"/>
    <mergeCell ref="B25:B30"/>
    <mergeCell ref="B31:B36"/>
    <mergeCell ref="B37:B42"/>
    <mergeCell ref="B43:B48"/>
    <mergeCell ref="B49:B54"/>
    <mergeCell ref="B55:B60"/>
    <mergeCell ref="A25:A30"/>
    <mergeCell ref="A31:A36"/>
    <mergeCell ref="A37:A42"/>
    <mergeCell ref="A43:A48"/>
    <mergeCell ref="B19:B24"/>
    <mergeCell ref="A1:A6"/>
    <mergeCell ref="B1:B6"/>
    <mergeCell ref="A7:A12"/>
    <mergeCell ref="B7:B12"/>
    <mergeCell ref="A13:A18"/>
    <mergeCell ref="B13:B18"/>
    <mergeCell ref="A19:A2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X1000"/>
  <sheetViews>
    <sheetView workbookViewId="0"/>
  </sheetViews>
  <sheetFormatPr defaultColWidth="12.625" defaultRowHeight="15" customHeight="1"/>
  <cols>
    <col min="1" max="1" width="24.375" customWidth="1"/>
    <col min="2" max="2" width="7.625" customWidth="1"/>
    <col min="3" max="10" width="5.625" customWidth="1"/>
    <col min="11" max="50" width="5.125" customWidth="1"/>
  </cols>
  <sheetData>
    <row r="2" spans="1:50" ht="67.5" customHeight="1">
      <c r="C2" s="206" t="s">
        <v>11</v>
      </c>
      <c r="D2" s="199"/>
      <c r="E2" s="199"/>
      <c r="F2" s="202"/>
      <c r="G2" s="206" t="s">
        <v>12</v>
      </c>
      <c r="H2" s="199"/>
      <c r="I2" s="199"/>
      <c r="J2" s="202"/>
      <c r="K2" s="206" t="s">
        <v>13</v>
      </c>
      <c r="L2" s="199"/>
      <c r="M2" s="199"/>
      <c r="N2" s="202"/>
      <c r="O2" s="206" t="s">
        <v>14</v>
      </c>
      <c r="P2" s="199"/>
      <c r="Q2" s="199"/>
      <c r="R2" s="202"/>
      <c r="S2" s="206" t="s">
        <v>15</v>
      </c>
      <c r="T2" s="199"/>
      <c r="U2" s="199"/>
      <c r="V2" s="202"/>
      <c r="W2" s="206" t="s">
        <v>16</v>
      </c>
      <c r="X2" s="199"/>
      <c r="Y2" s="199"/>
      <c r="Z2" s="202"/>
      <c r="AA2" s="206" t="s">
        <v>17</v>
      </c>
      <c r="AB2" s="199"/>
      <c r="AC2" s="199"/>
      <c r="AD2" s="202"/>
      <c r="AE2" s="206" t="s">
        <v>18</v>
      </c>
      <c r="AF2" s="199"/>
      <c r="AG2" s="199"/>
      <c r="AH2" s="202"/>
      <c r="AI2" s="206" t="s">
        <v>19</v>
      </c>
      <c r="AJ2" s="199"/>
      <c r="AK2" s="199"/>
      <c r="AL2" s="202"/>
      <c r="AM2" s="206" t="s">
        <v>622</v>
      </c>
      <c r="AN2" s="199"/>
      <c r="AO2" s="199"/>
      <c r="AP2" s="202"/>
      <c r="AQ2" s="206" t="s">
        <v>623</v>
      </c>
      <c r="AR2" s="199"/>
      <c r="AS2" s="199"/>
      <c r="AT2" s="202"/>
      <c r="AU2" s="206" t="s">
        <v>624</v>
      </c>
      <c r="AV2" s="199"/>
      <c r="AW2" s="199"/>
      <c r="AX2" s="202"/>
    </row>
    <row r="3" spans="1:50" ht="14.25">
      <c r="C3" s="205">
        <v>176</v>
      </c>
      <c r="D3" s="199"/>
      <c r="E3" s="199"/>
      <c r="F3" s="202"/>
      <c r="G3" s="205">
        <v>168</v>
      </c>
      <c r="H3" s="199"/>
      <c r="I3" s="199"/>
      <c r="J3" s="202"/>
      <c r="K3" s="205">
        <v>167</v>
      </c>
      <c r="L3" s="199"/>
      <c r="M3" s="199"/>
      <c r="N3" s="202"/>
      <c r="O3" s="205">
        <v>166</v>
      </c>
      <c r="P3" s="199"/>
      <c r="Q3" s="199"/>
      <c r="R3" s="202"/>
      <c r="S3" s="205">
        <v>168</v>
      </c>
      <c r="T3" s="199"/>
      <c r="U3" s="199"/>
      <c r="V3" s="202"/>
      <c r="W3" s="205">
        <v>160</v>
      </c>
      <c r="X3" s="199"/>
      <c r="Y3" s="199"/>
      <c r="Z3" s="202"/>
      <c r="AA3" s="205">
        <v>184</v>
      </c>
      <c r="AB3" s="199"/>
      <c r="AC3" s="199"/>
      <c r="AD3" s="202"/>
      <c r="AE3" s="205">
        <v>151</v>
      </c>
      <c r="AF3" s="199"/>
      <c r="AG3" s="199"/>
      <c r="AH3" s="202"/>
      <c r="AI3" s="205">
        <v>167</v>
      </c>
      <c r="AJ3" s="199"/>
      <c r="AK3" s="199"/>
      <c r="AL3" s="202"/>
      <c r="AM3" s="205">
        <v>159</v>
      </c>
      <c r="AN3" s="199"/>
      <c r="AO3" s="199"/>
      <c r="AP3" s="202"/>
      <c r="AQ3" s="205">
        <v>168</v>
      </c>
      <c r="AR3" s="199"/>
      <c r="AS3" s="199"/>
      <c r="AT3" s="202"/>
      <c r="AU3" s="205">
        <v>184</v>
      </c>
      <c r="AV3" s="199"/>
      <c r="AW3" s="199"/>
      <c r="AX3" s="202"/>
    </row>
    <row r="4" spans="1:50" ht="28.5">
      <c r="C4" s="117" t="s">
        <v>626</v>
      </c>
      <c r="D4" s="118" t="s">
        <v>627</v>
      </c>
      <c r="E4" s="118" t="s">
        <v>628</v>
      </c>
      <c r="F4" s="119" t="s">
        <v>629</v>
      </c>
      <c r="G4" s="117" t="s">
        <v>626</v>
      </c>
      <c r="H4" s="118" t="s">
        <v>627</v>
      </c>
      <c r="I4" s="118" t="s">
        <v>628</v>
      </c>
      <c r="J4" s="119" t="s">
        <v>629</v>
      </c>
      <c r="K4" s="117" t="s">
        <v>626</v>
      </c>
      <c r="L4" s="118" t="s">
        <v>627</v>
      </c>
      <c r="M4" s="118" t="s">
        <v>628</v>
      </c>
      <c r="N4" s="119" t="s">
        <v>629</v>
      </c>
      <c r="O4" s="117" t="s">
        <v>626</v>
      </c>
      <c r="P4" s="118" t="s">
        <v>627</v>
      </c>
      <c r="Q4" s="118" t="s">
        <v>628</v>
      </c>
      <c r="R4" s="119" t="s">
        <v>629</v>
      </c>
      <c r="S4" s="117" t="s">
        <v>626</v>
      </c>
      <c r="T4" s="118" t="s">
        <v>627</v>
      </c>
      <c r="U4" s="118" t="s">
        <v>628</v>
      </c>
      <c r="V4" s="119" t="s">
        <v>629</v>
      </c>
      <c r="W4" s="117" t="s">
        <v>626</v>
      </c>
      <c r="X4" s="118" t="s">
        <v>627</v>
      </c>
      <c r="Y4" s="118" t="s">
        <v>628</v>
      </c>
      <c r="Z4" s="119" t="s">
        <v>629</v>
      </c>
      <c r="AA4" s="117" t="s">
        <v>626</v>
      </c>
      <c r="AB4" s="118" t="s">
        <v>627</v>
      </c>
      <c r="AC4" s="118" t="s">
        <v>628</v>
      </c>
      <c r="AD4" s="119" t="s">
        <v>629</v>
      </c>
      <c r="AE4" s="117" t="s">
        <v>626</v>
      </c>
      <c r="AF4" s="118" t="s">
        <v>627</v>
      </c>
      <c r="AG4" s="118" t="s">
        <v>628</v>
      </c>
      <c r="AH4" s="119" t="s">
        <v>629</v>
      </c>
      <c r="AI4" s="117" t="s">
        <v>626</v>
      </c>
      <c r="AJ4" s="118" t="s">
        <v>627</v>
      </c>
      <c r="AK4" s="118" t="s">
        <v>628</v>
      </c>
      <c r="AL4" s="119" t="s">
        <v>629</v>
      </c>
      <c r="AM4" s="117" t="s">
        <v>626</v>
      </c>
      <c r="AN4" s="118" t="s">
        <v>627</v>
      </c>
      <c r="AO4" s="118" t="s">
        <v>628</v>
      </c>
      <c r="AP4" s="119" t="s">
        <v>629</v>
      </c>
      <c r="AQ4" s="117" t="s">
        <v>626</v>
      </c>
      <c r="AR4" s="118" t="s">
        <v>627</v>
      </c>
      <c r="AS4" s="118" t="s">
        <v>628</v>
      </c>
      <c r="AT4" s="119" t="s">
        <v>629</v>
      </c>
      <c r="AU4" s="117" t="s">
        <v>626</v>
      </c>
      <c r="AV4" s="118" t="s">
        <v>627</v>
      </c>
      <c r="AW4" s="118" t="s">
        <v>628</v>
      </c>
      <c r="AX4" s="119" t="s">
        <v>629</v>
      </c>
    </row>
    <row r="5" spans="1:50">
      <c r="A5" s="137" t="str">
        <f>MG_Pasākumi!A4</f>
        <v>1.1.</v>
      </c>
      <c r="B5" s="138">
        <v>0.15</v>
      </c>
      <c r="C5" s="139">
        <v>6</v>
      </c>
      <c r="D5" s="12">
        <v>5</v>
      </c>
      <c r="E5" s="12">
        <v>6</v>
      </c>
      <c r="F5" s="140">
        <f t="shared" ref="F5:F21" si="0">($C$3*B5)-SUM(C5:E5)</f>
        <v>9.3999999999999986</v>
      </c>
      <c r="G5" s="139">
        <v>6</v>
      </c>
      <c r="H5" s="12">
        <v>5</v>
      </c>
      <c r="I5" s="12">
        <v>6</v>
      </c>
      <c r="J5" s="140">
        <f t="shared" ref="J5:J21" si="1">($G$3*B5)-SUM(G5:I5)</f>
        <v>8.1999999999999993</v>
      </c>
      <c r="K5" s="139">
        <v>8</v>
      </c>
      <c r="L5" s="12">
        <v>5</v>
      </c>
      <c r="M5" s="12">
        <v>8</v>
      </c>
      <c r="N5" s="140">
        <f t="shared" ref="N5:N21" si="2">($K$3*B5)-SUM(K5:M5)</f>
        <v>4.0500000000000007</v>
      </c>
      <c r="O5" s="139">
        <v>6</v>
      </c>
      <c r="P5" s="12">
        <v>5</v>
      </c>
      <c r="Q5" s="12">
        <v>6</v>
      </c>
      <c r="R5" s="140">
        <f t="shared" ref="R5:R21" si="3">($O$3*B5)-SUM(O5:Q5)</f>
        <v>7.8999999999999986</v>
      </c>
      <c r="S5" s="139">
        <v>6</v>
      </c>
      <c r="T5" s="12">
        <v>5</v>
      </c>
      <c r="U5" s="12">
        <v>6</v>
      </c>
      <c r="V5" s="140">
        <f t="shared" ref="V5:V21" si="4">($S$3*B5)-SUM(S5:U5)</f>
        <v>8.1999999999999993</v>
      </c>
      <c r="W5" s="139">
        <v>8</v>
      </c>
      <c r="X5" s="12">
        <v>5</v>
      </c>
      <c r="Y5" s="12">
        <v>8</v>
      </c>
      <c r="Z5" s="140">
        <f t="shared" ref="Z5:Z21" si="5">($W$3*B5)-SUM(W5:Y5)</f>
        <v>3</v>
      </c>
      <c r="AA5" s="139">
        <v>6</v>
      </c>
      <c r="AB5" s="12">
        <v>5</v>
      </c>
      <c r="AC5" s="12">
        <v>6</v>
      </c>
      <c r="AD5" s="140">
        <f t="shared" ref="AD5:AD21" si="6">($AA$3*B5)-SUM(AA5:AC5)</f>
        <v>10.599999999999998</v>
      </c>
      <c r="AE5" s="139">
        <v>8</v>
      </c>
      <c r="AF5" s="12">
        <v>5</v>
      </c>
      <c r="AG5" s="12">
        <v>8</v>
      </c>
      <c r="AH5" s="140">
        <f t="shared" ref="AH5:AH21" si="7">($AE$3*B5)-SUM(AE5:AG5)</f>
        <v>1.6499999999999986</v>
      </c>
      <c r="AI5" s="139">
        <v>6</v>
      </c>
      <c r="AJ5" s="12">
        <v>5</v>
      </c>
      <c r="AK5" s="12">
        <v>6</v>
      </c>
      <c r="AL5" s="140">
        <f t="shared" ref="AL5:AL21" si="8">($AI$3*B5)-SUM(AI5:AK5)</f>
        <v>8.0500000000000007</v>
      </c>
      <c r="AM5" s="139">
        <v>0</v>
      </c>
      <c r="AN5" s="12">
        <v>8</v>
      </c>
      <c r="AO5" s="12">
        <v>8</v>
      </c>
      <c r="AP5" s="140">
        <f t="shared" ref="AP5:AP21" si="9">($AM$3*B5)-SUM(AM5:AO5)</f>
        <v>7.8499999999999979</v>
      </c>
      <c r="AQ5" s="139">
        <v>0</v>
      </c>
      <c r="AR5" s="12">
        <v>8</v>
      </c>
      <c r="AS5" s="12">
        <v>8</v>
      </c>
      <c r="AT5" s="140">
        <f t="shared" ref="AT5:AT21" si="10">($AQ$3*B5)-SUM(AQ5:AS5)</f>
        <v>9.1999999999999993</v>
      </c>
      <c r="AU5" s="139">
        <v>0</v>
      </c>
      <c r="AV5" s="12">
        <v>0</v>
      </c>
      <c r="AW5" s="12">
        <v>2</v>
      </c>
      <c r="AX5" s="140">
        <f t="shared" ref="AX5:AX21" si="11">($AU$3*B5)-SUM(AU5:AW5)</f>
        <v>25.599999999999998</v>
      </c>
    </row>
    <row r="6" spans="1:50">
      <c r="A6" s="137" t="str">
        <f>MG_Pasākumi!A5</f>
        <v>1.2.</v>
      </c>
      <c r="B6" s="138">
        <v>0.15</v>
      </c>
      <c r="C6" s="139">
        <v>6</v>
      </c>
      <c r="D6" s="12">
        <v>5</v>
      </c>
      <c r="E6" s="12">
        <v>6</v>
      </c>
      <c r="F6" s="140">
        <f t="shared" si="0"/>
        <v>9.3999999999999986</v>
      </c>
      <c r="G6" s="139">
        <v>6</v>
      </c>
      <c r="H6" s="12">
        <v>5</v>
      </c>
      <c r="I6" s="12">
        <v>6</v>
      </c>
      <c r="J6" s="140">
        <f t="shared" si="1"/>
        <v>8.1999999999999993</v>
      </c>
      <c r="K6" s="139">
        <v>8</v>
      </c>
      <c r="L6" s="12">
        <v>5</v>
      </c>
      <c r="M6" s="12">
        <v>8</v>
      </c>
      <c r="N6" s="140">
        <f t="shared" si="2"/>
        <v>4.0500000000000007</v>
      </c>
      <c r="O6" s="139">
        <v>6</v>
      </c>
      <c r="P6" s="12">
        <v>5</v>
      </c>
      <c r="Q6" s="12">
        <v>6</v>
      </c>
      <c r="R6" s="140">
        <f t="shared" si="3"/>
        <v>7.8999999999999986</v>
      </c>
      <c r="S6" s="139">
        <v>6</v>
      </c>
      <c r="T6" s="12">
        <v>5</v>
      </c>
      <c r="U6" s="12">
        <v>6</v>
      </c>
      <c r="V6" s="140">
        <f t="shared" si="4"/>
        <v>8.1999999999999993</v>
      </c>
      <c r="W6" s="139">
        <v>8</v>
      </c>
      <c r="X6" s="12">
        <v>5</v>
      </c>
      <c r="Y6" s="12">
        <v>8</v>
      </c>
      <c r="Z6" s="140">
        <f t="shared" si="5"/>
        <v>3</v>
      </c>
      <c r="AA6" s="139">
        <v>6</v>
      </c>
      <c r="AB6" s="12">
        <v>5</v>
      </c>
      <c r="AC6" s="12">
        <v>6</v>
      </c>
      <c r="AD6" s="140">
        <f t="shared" si="6"/>
        <v>10.599999999999998</v>
      </c>
      <c r="AE6" s="139">
        <v>8</v>
      </c>
      <c r="AF6" s="12">
        <v>5</v>
      </c>
      <c r="AG6" s="12">
        <v>8</v>
      </c>
      <c r="AH6" s="140">
        <f t="shared" si="7"/>
        <v>1.6499999999999986</v>
      </c>
      <c r="AI6" s="139">
        <v>6</v>
      </c>
      <c r="AJ6" s="12">
        <v>5</v>
      </c>
      <c r="AK6" s="12">
        <v>6</v>
      </c>
      <c r="AL6" s="140">
        <f t="shared" si="8"/>
        <v>8.0500000000000007</v>
      </c>
      <c r="AM6" s="139">
        <v>0</v>
      </c>
      <c r="AN6" s="12">
        <v>8</v>
      </c>
      <c r="AO6" s="12">
        <v>8</v>
      </c>
      <c r="AP6" s="140">
        <f t="shared" si="9"/>
        <v>7.8499999999999979</v>
      </c>
      <c r="AQ6" s="139">
        <v>0</v>
      </c>
      <c r="AR6" s="12">
        <v>8</v>
      </c>
      <c r="AS6" s="12">
        <v>8</v>
      </c>
      <c r="AT6" s="140">
        <f t="shared" si="10"/>
        <v>9.1999999999999993</v>
      </c>
      <c r="AU6" s="139">
        <v>0</v>
      </c>
      <c r="AV6" s="12">
        <v>0</v>
      </c>
      <c r="AW6" s="12">
        <v>2</v>
      </c>
      <c r="AX6" s="140">
        <f t="shared" si="11"/>
        <v>25.599999999999998</v>
      </c>
    </row>
    <row r="7" spans="1:50">
      <c r="A7" s="137" t="str">
        <f>MG_Pasākumi!A6</f>
        <v>2.3.</v>
      </c>
      <c r="B7" s="138">
        <v>0.15</v>
      </c>
      <c r="C7" s="139">
        <v>6</v>
      </c>
      <c r="D7" s="12">
        <v>5</v>
      </c>
      <c r="E7" s="12">
        <v>6</v>
      </c>
      <c r="F7" s="140">
        <f t="shared" si="0"/>
        <v>9.3999999999999986</v>
      </c>
      <c r="G7" s="139">
        <v>6</v>
      </c>
      <c r="H7" s="12">
        <v>5</v>
      </c>
      <c r="I7" s="12">
        <v>6</v>
      </c>
      <c r="J7" s="140">
        <f t="shared" si="1"/>
        <v>8.1999999999999993</v>
      </c>
      <c r="K7" s="139">
        <v>8</v>
      </c>
      <c r="L7" s="12">
        <v>5</v>
      </c>
      <c r="M7" s="12">
        <v>8</v>
      </c>
      <c r="N7" s="140">
        <f t="shared" si="2"/>
        <v>4.0500000000000007</v>
      </c>
      <c r="O7" s="139">
        <v>6</v>
      </c>
      <c r="P7" s="12">
        <v>5</v>
      </c>
      <c r="Q7" s="12">
        <v>6</v>
      </c>
      <c r="R7" s="140">
        <f t="shared" si="3"/>
        <v>7.8999999999999986</v>
      </c>
      <c r="S7" s="139">
        <v>6</v>
      </c>
      <c r="T7" s="12">
        <v>5</v>
      </c>
      <c r="U7" s="12">
        <v>6</v>
      </c>
      <c r="V7" s="140">
        <f t="shared" si="4"/>
        <v>8.1999999999999993</v>
      </c>
      <c r="W7" s="139">
        <v>8</v>
      </c>
      <c r="X7" s="12">
        <v>5</v>
      </c>
      <c r="Y7" s="12">
        <v>8</v>
      </c>
      <c r="Z7" s="140">
        <f t="shared" si="5"/>
        <v>3</v>
      </c>
      <c r="AA7" s="139">
        <v>6</v>
      </c>
      <c r="AB7" s="12">
        <v>5</v>
      </c>
      <c r="AC7" s="12">
        <v>6</v>
      </c>
      <c r="AD7" s="140">
        <f t="shared" si="6"/>
        <v>10.599999999999998</v>
      </c>
      <c r="AE7" s="139">
        <v>8</v>
      </c>
      <c r="AF7" s="12">
        <v>5</v>
      </c>
      <c r="AG7" s="12">
        <v>8</v>
      </c>
      <c r="AH7" s="140">
        <f t="shared" si="7"/>
        <v>1.6499999999999986</v>
      </c>
      <c r="AI7" s="139">
        <v>6</v>
      </c>
      <c r="AJ7" s="12">
        <v>5</v>
      </c>
      <c r="AK7" s="12">
        <v>6</v>
      </c>
      <c r="AL7" s="140">
        <f t="shared" si="8"/>
        <v>8.0500000000000007</v>
      </c>
      <c r="AM7" s="139">
        <v>0</v>
      </c>
      <c r="AN7" s="12">
        <v>8</v>
      </c>
      <c r="AO7" s="12">
        <v>8</v>
      </c>
      <c r="AP7" s="140">
        <f t="shared" si="9"/>
        <v>7.8499999999999979</v>
      </c>
      <c r="AQ7" s="139">
        <v>0</v>
      </c>
      <c r="AR7" s="12">
        <v>8</v>
      </c>
      <c r="AS7" s="12">
        <v>8</v>
      </c>
      <c r="AT7" s="140">
        <f t="shared" si="10"/>
        <v>9.1999999999999993</v>
      </c>
      <c r="AU7" s="139">
        <v>0</v>
      </c>
      <c r="AV7" s="12">
        <v>0</v>
      </c>
      <c r="AW7" s="12">
        <v>2</v>
      </c>
      <c r="AX7" s="140">
        <f t="shared" si="11"/>
        <v>25.599999999999998</v>
      </c>
    </row>
    <row r="8" spans="1:50">
      <c r="A8" s="137" t="str">
        <f>MG_Pasākumi!A7</f>
        <v>2.4.</v>
      </c>
      <c r="B8" s="138">
        <v>0.15</v>
      </c>
      <c r="C8" s="139">
        <v>6</v>
      </c>
      <c r="D8" s="12">
        <v>5</v>
      </c>
      <c r="E8" s="12">
        <v>6</v>
      </c>
      <c r="F8" s="140">
        <f t="shared" si="0"/>
        <v>9.3999999999999986</v>
      </c>
      <c r="G8" s="139">
        <v>6</v>
      </c>
      <c r="H8" s="12">
        <v>5</v>
      </c>
      <c r="I8" s="12">
        <v>6</v>
      </c>
      <c r="J8" s="140">
        <f t="shared" si="1"/>
        <v>8.1999999999999993</v>
      </c>
      <c r="K8" s="139">
        <v>8</v>
      </c>
      <c r="L8" s="12">
        <v>5</v>
      </c>
      <c r="M8" s="12">
        <v>8</v>
      </c>
      <c r="N8" s="140">
        <f t="shared" si="2"/>
        <v>4.0500000000000007</v>
      </c>
      <c r="O8" s="139">
        <v>6</v>
      </c>
      <c r="P8" s="12">
        <v>5</v>
      </c>
      <c r="Q8" s="12">
        <v>6</v>
      </c>
      <c r="R8" s="140">
        <f t="shared" si="3"/>
        <v>7.8999999999999986</v>
      </c>
      <c r="S8" s="139">
        <v>6</v>
      </c>
      <c r="T8" s="12">
        <v>5</v>
      </c>
      <c r="U8" s="12">
        <v>6</v>
      </c>
      <c r="V8" s="140">
        <f t="shared" si="4"/>
        <v>8.1999999999999993</v>
      </c>
      <c r="W8" s="139">
        <v>8</v>
      </c>
      <c r="X8" s="12">
        <v>5</v>
      </c>
      <c r="Y8" s="12">
        <v>8</v>
      </c>
      <c r="Z8" s="140">
        <f t="shared" si="5"/>
        <v>3</v>
      </c>
      <c r="AA8" s="139">
        <v>6</v>
      </c>
      <c r="AB8" s="12">
        <v>5</v>
      </c>
      <c r="AC8" s="12">
        <v>6</v>
      </c>
      <c r="AD8" s="140">
        <f t="shared" si="6"/>
        <v>10.599999999999998</v>
      </c>
      <c r="AE8" s="139">
        <v>8</v>
      </c>
      <c r="AF8" s="12">
        <v>5</v>
      </c>
      <c r="AG8" s="12">
        <v>8</v>
      </c>
      <c r="AH8" s="140">
        <f t="shared" si="7"/>
        <v>1.6499999999999986</v>
      </c>
      <c r="AI8" s="139">
        <v>6</v>
      </c>
      <c r="AJ8" s="12">
        <v>5</v>
      </c>
      <c r="AK8" s="12">
        <v>6</v>
      </c>
      <c r="AL8" s="140">
        <f t="shared" si="8"/>
        <v>8.0500000000000007</v>
      </c>
      <c r="AM8" s="139">
        <v>0</v>
      </c>
      <c r="AN8" s="12">
        <v>8</v>
      </c>
      <c r="AO8" s="12">
        <v>8</v>
      </c>
      <c r="AP8" s="140">
        <f t="shared" si="9"/>
        <v>7.8499999999999979</v>
      </c>
      <c r="AQ8" s="139">
        <v>0</v>
      </c>
      <c r="AR8" s="12">
        <v>8</v>
      </c>
      <c r="AS8" s="12">
        <v>8</v>
      </c>
      <c r="AT8" s="140">
        <f t="shared" si="10"/>
        <v>9.1999999999999993</v>
      </c>
      <c r="AU8" s="139">
        <v>0</v>
      </c>
      <c r="AV8" s="12">
        <v>0</v>
      </c>
      <c r="AW8" s="12">
        <v>2</v>
      </c>
      <c r="AX8" s="140">
        <f t="shared" si="11"/>
        <v>25.599999999999998</v>
      </c>
    </row>
    <row r="9" spans="1:50">
      <c r="A9" s="137" t="str">
        <f>MG_Pasākumi!A8</f>
        <v>3.5.</v>
      </c>
      <c r="B9" s="138">
        <v>0.15</v>
      </c>
      <c r="C9" s="139">
        <v>6</v>
      </c>
      <c r="D9" s="12">
        <v>5</v>
      </c>
      <c r="E9" s="12">
        <v>6</v>
      </c>
      <c r="F9" s="140">
        <f t="shared" si="0"/>
        <v>9.3999999999999986</v>
      </c>
      <c r="G9" s="139">
        <v>6</v>
      </c>
      <c r="H9" s="12">
        <v>5</v>
      </c>
      <c r="I9" s="12">
        <v>6</v>
      </c>
      <c r="J9" s="140">
        <f t="shared" si="1"/>
        <v>8.1999999999999993</v>
      </c>
      <c r="K9" s="139">
        <v>8</v>
      </c>
      <c r="L9" s="12">
        <v>5</v>
      </c>
      <c r="M9" s="12">
        <v>8</v>
      </c>
      <c r="N9" s="140">
        <f t="shared" si="2"/>
        <v>4.0500000000000007</v>
      </c>
      <c r="O9" s="139">
        <v>6</v>
      </c>
      <c r="P9" s="12">
        <v>5</v>
      </c>
      <c r="Q9" s="12">
        <v>6</v>
      </c>
      <c r="R9" s="140">
        <f t="shared" si="3"/>
        <v>7.8999999999999986</v>
      </c>
      <c r="S9" s="139">
        <v>6</v>
      </c>
      <c r="T9" s="12">
        <v>5</v>
      </c>
      <c r="U9" s="12">
        <v>6</v>
      </c>
      <c r="V9" s="140">
        <f t="shared" si="4"/>
        <v>8.1999999999999993</v>
      </c>
      <c r="W9" s="139">
        <v>8</v>
      </c>
      <c r="X9" s="12">
        <v>5</v>
      </c>
      <c r="Y9" s="12">
        <v>8</v>
      </c>
      <c r="Z9" s="140">
        <f t="shared" si="5"/>
        <v>3</v>
      </c>
      <c r="AA9" s="139">
        <v>6</v>
      </c>
      <c r="AB9" s="12">
        <v>5</v>
      </c>
      <c r="AC9" s="12">
        <v>6</v>
      </c>
      <c r="AD9" s="140">
        <f t="shared" si="6"/>
        <v>10.599999999999998</v>
      </c>
      <c r="AE9" s="139">
        <v>8</v>
      </c>
      <c r="AF9" s="12">
        <v>5</v>
      </c>
      <c r="AG9" s="12">
        <v>8</v>
      </c>
      <c r="AH9" s="140">
        <f t="shared" si="7"/>
        <v>1.6499999999999986</v>
      </c>
      <c r="AI9" s="139">
        <v>6</v>
      </c>
      <c r="AJ9" s="12">
        <v>5</v>
      </c>
      <c r="AK9" s="12">
        <v>6</v>
      </c>
      <c r="AL9" s="140">
        <f t="shared" si="8"/>
        <v>8.0500000000000007</v>
      </c>
      <c r="AM9" s="139">
        <v>0</v>
      </c>
      <c r="AN9" s="12">
        <v>8</v>
      </c>
      <c r="AO9" s="12">
        <v>8</v>
      </c>
      <c r="AP9" s="140">
        <f t="shared" si="9"/>
        <v>7.8499999999999979</v>
      </c>
      <c r="AQ9" s="139">
        <v>0</v>
      </c>
      <c r="AR9" s="12">
        <v>8</v>
      </c>
      <c r="AS9" s="12">
        <v>8</v>
      </c>
      <c r="AT9" s="140">
        <f t="shared" si="10"/>
        <v>9.1999999999999993</v>
      </c>
      <c r="AU9" s="139">
        <v>0</v>
      </c>
      <c r="AV9" s="12">
        <v>0</v>
      </c>
      <c r="AW9" s="12">
        <v>2</v>
      </c>
      <c r="AX9" s="140">
        <f t="shared" si="11"/>
        <v>25.599999999999998</v>
      </c>
    </row>
    <row r="10" spans="1:50">
      <c r="A10" s="137" t="str">
        <f>MG_Pasākumi!A9</f>
        <v>3.6.</v>
      </c>
      <c r="B10" s="138">
        <v>0.15</v>
      </c>
      <c r="C10" s="139">
        <v>6</v>
      </c>
      <c r="D10" s="12">
        <v>5</v>
      </c>
      <c r="E10" s="12">
        <v>6</v>
      </c>
      <c r="F10" s="140">
        <f t="shared" si="0"/>
        <v>9.3999999999999986</v>
      </c>
      <c r="G10" s="139">
        <v>6</v>
      </c>
      <c r="H10" s="12">
        <v>5</v>
      </c>
      <c r="I10" s="12">
        <v>6</v>
      </c>
      <c r="J10" s="140">
        <f t="shared" si="1"/>
        <v>8.1999999999999993</v>
      </c>
      <c r="K10" s="139">
        <v>8</v>
      </c>
      <c r="L10" s="12">
        <v>5</v>
      </c>
      <c r="M10" s="12">
        <v>8</v>
      </c>
      <c r="N10" s="140">
        <f t="shared" si="2"/>
        <v>4.0500000000000007</v>
      </c>
      <c r="O10" s="139">
        <v>6</v>
      </c>
      <c r="P10" s="12">
        <v>5</v>
      </c>
      <c r="Q10" s="12">
        <v>6</v>
      </c>
      <c r="R10" s="140">
        <f t="shared" si="3"/>
        <v>7.8999999999999986</v>
      </c>
      <c r="S10" s="139">
        <v>6</v>
      </c>
      <c r="T10" s="12">
        <v>5</v>
      </c>
      <c r="U10" s="12">
        <v>6</v>
      </c>
      <c r="V10" s="140">
        <f t="shared" si="4"/>
        <v>8.1999999999999993</v>
      </c>
      <c r="W10" s="139">
        <v>8</v>
      </c>
      <c r="X10" s="12">
        <v>5</v>
      </c>
      <c r="Y10" s="12">
        <v>8</v>
      </c>
      <c r="Z10" s="140">
        <f t="shared" si="5"/>
        <v>3</v>
      </c>
      <c r="AA10" s="139">
        <v>6</v>
      </c>
      <c r="AB10" s="12">
        <v>5</v>
      </c>
      <c r="AC10" s="12">
        <v>6</v>
      </c>
      <c r="AD10" s="140">
        <f t="shared" si="6"/>
        <v>10.599999999999998</v>
      </c>
      <c r="AE10" s="139">
        <v>8</v>
      </c>
      <c r="AF10" s="12">
        <v>5</v>
      </c>
      <c r="AG10" s="12">
        <v>8</v>
      </c>
      <c r="AH10" s="140">
        <f t="shared" si="7"/>
        <v>1.6499999999999986</v>
      </c>
      <c r="AI10" s="139">
        <v>6</v>
      </c>
      <c r="AJ10" s="12">
        <v>5</v>
      </c>
      <c r="AK10" s="12">
        <v>6</v>
      </c>
      <c r="AL10" s="140">
        <f t="shared" si="8"/>
        <v>8.0500000000000007</v>
      </c>
      <c r="AM10" s="139">
        <v>0</v>
      </c>
      <c r="AN10" s="12">
        <v>8</v>
      </c>
      <c r="AO10" s="12">
        <v>8</v>
      </c>
      <c r="AP10" s="140">
        <f t="shared" si="9"/>
        <v>7.8499999999999979</v>
      </c>
      <c r="AQ10" s="139">
        <v>0</v>
      </c>
      <c r="AR10" s="12">
        <v>8</v>
      </c>
      <c r="AS10" s="12">
        <v>8</v>
      </c>
      <c r="AT10" s="140">
        <f t="shared" si="10"/>
        <v>9.1999999999999993</v>
      </c>
      <c r="AU10" s="139">
        <v>0</v>
      </c>
      <c r="AV10" s="12">
        <v>0</v>
      </c>
      <c r="AW10" s="12">
        <v>2</v>
      </c>
      <c r="AX10" s="140">
        <f t="shared" si="11"/>
        <v>25.599999999999998</v>
      </c>
    </row>
    <row r="11" spans="1:50">
      <c r="A11" s="137" t="str">
        <f>MG_Pasākumi!A10</f>
        <v>4.7.</v>
      </c>
      <c r="B11" s="138">
        <v>0.15</v>
      </c>
      <c r="C11" s="139">
        <v>6</v>
      </c>
      <c r="D11" s="12">
        <v>5</v>
      </c>
      <c r="E11" s="12">
        <v>6</v>
      </c>
      <c r="F11" s="140">
        <f t="shared" si="0"/>
        <v>9.3999999999999986</v>
      </c>
      <c r="G11" s="139">
        <v>6</v>
      </c>
      <c r="H11" s="12">
        <v>5</v>
      </c>
      <c r="I11" s="12">
        <v>6</v>
      </c>
      <c r="J11" s="140">
        <f t="shared" si="1"/>
        <v>8.1999999999999993</v>
      </c>
      <c r="K11" s="139">
        <v>8</v>
      </c>
      <c r="L11" s="12">
        <v>5</v>
      </c>
      <c r="M11" s="12">
        <v>8</v>
      </c>
      <c r="N11" s="140">
        <f t="shared" si="2"/>
        <v>4.0500000000000007</v>
      </c>
      <c r="O11" s="139">
        <v>6</v>
      </c>
      <c r="P11" s="12">
        <v>5</v>
      </c>
      <c r="Q11" s="12">
        <v>6</v>
      </c>
      <c r="R11" s="140">
        <f t="shared" si="3"/>
        <v>7.8999999999999986</v>
      </c>
      <c r="S11" s="139">
        <v>6</v>
      </c>
      <c r="T11" s="12">
        <v>5</v>
      </c>
      <c r="U11" s="12">
        <v>6</v>
      </c>
      <c r="V11" s="140">
        <f t="shared" si="4"/>
        <v>8.1999999999999993</v>
      </c>
      <c r="W11" s="139">
        <v>8</v>
      </c>
      <c r="X11" s="12">
        <v>5</v>
      </c>
      <c r="Y11" s="12">
        <v>8</v>
      </c>
      <c r="Z11" s="140">
        <f t="shared" si="5"/>
        <v>3</v>
      </c>
      <c r="AA11" s="139">
        <v>6</v>
      </c>
      <c r="AB11" s="12">
        <v>5</v>
      </c>
      <c r="AC11" s="12">
        <v>6</v>
      </c>
      <c r="AD11" s="140">
        <f t="shared" si="6"/>
        <v>10.599999999999998</v>
      </c>
      <c r="AE11" s="139">
        <v>8</v>
      </c>
      <c r="AF11" s="12">
        <v>5</v>
      </c>
      <c r="AG11" s="12">
        <v>8</v>
      </c>
      <c r="AH11" s="140">
        <f t="shared" si="7"/>
        <v>1.6499999999999986</v>
      </c>
      <c r="AI11" s="139">
        <v>6</v>
      </c>
      <c r="AJ11" s="12">
        <v>5</v>
      </c>
      <c r="AK11" s="12">
        <v>6</v>
      </c>
      <c r="AL11" s="140">
        <f t="shared" si="8"/>
        <v>8.0500000000000007</v>
      </c>
      <c r="AM11" s="139">
        <v>0</v>
      </c>
      <c r="AN11" s="12">
        <v>8</v>
      </c>
      <c r="AO11" s="12">
        <v>8</v>
      </c>
      <c r="AP11" s="140">
        <f t="shared" si="9"/>
        <v>7.8499999999999979</v>
      </c>
      <c r="AQ11" s="139">
        <v>0</v>
      </c>
      <c r="AR11" s="12">
        <v>8</v>
      </c>
      <c r="AS11" s="12">
        <v>8</v>
      </c>
      <c r="AT11" s="140">
        <f t="shared" si="10"/>
        <v>9.1999999999999993</v>
      </c>
      <c r="AU11" s="139">
        <v>0</v>
      </c>
      <c r="AV11" s="12">
        <v>0</v>
      </c>
      <c r="AW11" s="12">
        <v>2</v>
      </c>
      <c r="AX11" s="140">
        <f t="shared" si="11"/>
        <v>25.599999999999998</v>
      </c>
    </row>
    <row r="12" spans="1:50">
      <c r="A12" s="137" t="str">
        <f>MG_Pasākumi!A11</f>
        <v>4.8.</v>
      </c>
      <c r="B12" s="138">
        <v>0.15</v>
      </c>
      <c r="C12" s="139">
        <v>6</v>
      </c>
      <c r="D12" s="12">
        <v>5</v>
      </c>
      <c r="E12" s="12">
        <v>6</v>
      </c>
      <c r="F12" s="140">
        <f t="shared" si="0"/>
        <v>9.3999999999999986</v>
      </c>
      <c r="G12" s="139">
        <v>6</v>
      </c>
      <c r="H12" s="12">
        <v>5</v>
      </c>
      <c r="I12" s="12">
        <v>6</v>
      </c>
      <c r="J12" s="140">
        <f t="shared" si="1"/>
        <v>8.1999999999999993</v>
      </c>
      <c r="K12" s="139">
        <v>8</v>
      </c>
      <c r="L12" s="12">
        <v>5</v>
      </c>
      <c r="M12" s="12">
        <v>8</v>
      </c>
      <c r="N12" s="140">
        <f t="shared" si="2"/>
        <v>4.0500000000000007</v>
      </c>
      <c r="O12" s="139">
        <v>6</v>
      </c>
      <c r="P12" s="12">
        <v>5</v>
      </c>
      <c r="Q12" s="12">
        <v>6</v>
      </c>
      <c r="R12" s="140">
        <f t="shared" si="3"/>
        <v>7.8999999999999986</v>
      </c>
      <c r="S12" s="139">
        <v>6</v>
      </c>
      <c r="T12" s="12">
        <v>5</v>
      </c>
      <c r="U12" s="12">
        <v>6</v>
      </c>
      <c r="V12" s="140">
        <f t="shared" si="4"/>
        <v>8.1999999999999993</v>
      </c>
      <c r="W12" s="139">
        <v>8</v>
      </c>
      <c r="X12" s="12">
        <v>5</v>
      </c>
      <c r="Y12" s="12">
        <v>8</v>
      </c>
      <c r="Z12" s="140">
        <f t="shared" si="5"/>
        <v>3</v>
      </c>
      <c r="AA12" s="139">
        <v>6</v>
      </c>
      <c r="AB12" s="12">
        <v>5</v>
      </c>
      <c r="AC12" s="12">
        <v>6</v>
      </c>
      <c r="AD12" s="140">
        <f t="shared" si="6"/>
        <v>10.599999999999998</v>
      </c>
      <c r="AE12" s="139">
        <v>8</v>
      </c>
      <c r="AF12" s="12">
        <v>5</v>
      </c>
      <c r="AG12" s="12">
        <v>8</v>
      </c>
      <c r="AH12" s="140">
        <f t="shared" si="7"/>
        <v>1.6499999999999986</v>
      </c>
      <c r="AI12" s="139">
        <v>6</v>
      </c>
      <c r="AJ12" s="12">
        <v>5</v>
      </c>
      <c r="AK12" s="12">
        <v>6</v>
      </c>
      <c r="AL12" s="140">
        <f t="shared" si="8"/>
        <v>8.0500000000000007</v>
      </c>
      <c r="AM12" s="139">
        <v>0</v>
      </c>
      <c r="AN12" s="12">
        <v>8</v>
      </c>
      <c r="AO12" s="12">
        <v>8</v>
      </c>
      <c r="AP12" s="140">
        <f t="shared" si="9"/>
        <v>7.8499999999999979</v>
      </c>
      <c r="AQ12" s="139">
        <v>0</v>
      </c>
      <c r="AR12" s="12">
        <v>8</v>
      </c>
      <c r="AS12" s="12">
        <v>8</v>
      </c>
      <c r="AT12" s="140">
        <f t="shared" si="10"/>
        <v>9.1999999999999993</v>
      </c>
      <c r="AU12" s="139">
        <v>0</v>
      </c>
      <c r="AV12" s="12">
        <v>0</v>
      </c>
      <c r="AW12" s="12">
        <v>2</v>
      </c>
      <c r="AX12" s="140">
        <f t="shared" si="11"/>
        <v>25.599999999999998</v>
      </c>
    </row>
    <row r="13" spans="1:50">
      <c r="A13" s="137" t="str">
        <f>MG_Pasākumi!A12</f>
        <v>VAM 1.MG</v>
      </c>
      <c r="B13" s="138">
        <v>0.1</v>
      </c>
      <c r="C13" s="139">
        <v>8</v>
      </c>
      <c r="D13" s="12">
        <v>0</v>
      </c>
      <c r="E13" s="12">
        <v>5</v>
      </c>
      <c r="F13" s="140">
        <f t="shared" si="0"/>
        <v>4.6000000000000014</v>
      </c>
      <c r="G13" s="139">
        <v>8</v>
      </c>
      <c r="H13" s="12">
        <v>0</v>
      </c>
      <c r="I13" s="12">
        <v>5</v>
      </c>
      <c r="J13" s="140">
        <f t="shared" si="1"/>
        <v>3.8000000000000007</v>
      </c>
      <c r="K13" s="139">
        <v>8</v>
      </c>
      <c r="L13" s="12">
        <v>0</v>
      </c>
      <c r="M13" s="12">
        <v>5</v>
      </c>
      <c r="N13" s="140">
        <f t="shared" si="2"/>
        <v>3.6999999999999993</v>
      </c>
      <c r="O13" s="139">
        <v>8</v>
      </c>
      <c r="P13" s="12">
        <v>0</v>
      </c>
      <c r="Q13" s="12">
        <v>5</v>
      </c>
      <c r="R13" s="140">
        <f t="shared" si="3"/>
        <v>3.6000000000000014</v>
      </c>
      <c r="S13" s="139">
        <v>8</v>
      </c>
      <c r="T13" s="12">
        <v>0</v>
      </c>
      <c r="U13" s="12">
        <v>5</v>
      </c>
      <c r="V13" s="140">
        <f t="shared" si="4"/>
        <v>3.8000000000000007</v>
      </c>
      <c r="W13" s="139">
        <v>8</v>
      </c>
      <c r="X13" s="12">
        <v>0</v>
      </c>
      <c r="Y13" s="12">
        <v>5</v>
      </c>
      <c r="Z13" s="140">
        <f t="shared" si="5"/>
        <v>3</v>
      </c>
      <c r="AA13" s="139">
        <v>8</v>
      </c>
      <c r="AB13" s="12">
        <v>0</v>
      </c>
      <c r="AC13" s="12">
        <v>5</v>
      </c>
      <c r="AD13" s="140">
        <f t="shared" si="6"/>
        <v>5.4000000000000021</v>
      </c>
      <c r="AE13" s="139">
        <v>8</v>
      </c>
      <c r="AF13" s="12">
        <v>0</v>
      </c>
      <c r="AG13" s="12">
        <v>5</v>
      </c>
      <c r="AH13" s="140">
        <f t="shared" si="7"/>
        <v>2.1000000000000014</v>
      </c>
      <c r="AI13" s="139">
        <v>8</v>
      </c>
      <c r="AJ13" s="12">
        <v>0</v>
      </c>
      <c r="AK13" s="12">
        <v>5</v>
      </c>
      <c r="AL13" s="140">
        <f t="shared" si="8"/>
        <v>3.6999999999999993</v>
      </c>
      <c r="AM13" s="139">
        <v>0</v>
      </c>
      <c r="AN13" s="12">
        <v>0</v>
      </c>
      <c r="AO13" s="12">
        <v>0</v>
      </c>
      <c r="AP13" s="140">
        <f t="shared" si="9"/>
        <v>15.9</v>
      </c>
      <c r="AQ13" s="139">
        <v>0</v>
      </c>
      <c r="AR13" s="12">
        <v>0</v>
      </c>
      <c r="AS13" s="12">
        <v>0</v>
      </c>
      <c r="AT13" s="140">
        <f t="shared" si="10"/>
        <v>16.8</v>
      </c>
      <c r="AU13" s="139">
        <v>0</v>
      </c>
      <c r="AV13" s="12">
        <v>0</v>
      </c>
      <c r="AW13" s="12">
        <v>0</v>
      </c>
      <c r="AX13" s="140">
        <f t="shared" si="11"/>
        <v>18.400000000000002</v>
      </c>
    </row>
    <row r="14" spans="1:50">
      <c r="A14" s="137" t="str">
        <f>MG_Pasākumi!A13</f>
        <v>VAM 2.MG</v>
      </c>
      <c r="B14" s="138">
        <v>0.1</v>
      </c>
      <c r="C14" s="139">
        <v>8</v>
      </c>
      <c r="D14" s="12">
        <v>0</v>
      </c>
      <c r="E14" s="12">
        <v>5</v>
      </c>
      <c r="F14" s="140">
        <f t="shared" si="0"/>
        <v>4.6000000000000014</v>
      </c>
      <c r="G14" s="139">
        <v>8</v>
      </c>
      <c r="H14" s="12">
        <v>0</v>
      </c>
      <c r="I14" s="12">
        <v>5</v>
      </c>
      <c r="J14" s="140">
        <f t="shared" si="1"/>
        <v>3.8000000000000007</v>
      </c>
      <c r="K14" s="139">
        <v>8</v>
      </c>
      <c r="L14" s="12">
        <v>0</v>
      </c>
      <c r="M14" s="12">
        <v>5</v>
      </c>
      <c r="N14" s="140">
        <f t="shared" si="2"/>
        <v>3.6999999999999993</v>
      </c>
      <c r="O14" s="139">
        <v>8</v>
      </c>
      <c r="P14" s="12">
        <v>0</v>
      </c>
      <c r="Q14" s="12">
        <v>5</v>
      </c>
      <c r="R14" s="140">
        <f t="shared" si="3"/>
        <v>3.6000000000000014</v>
      </c>
      <c r="S14" s="139">
        <v>8</v>
      </c>
      <c r="T14" s="12">
        <v>0</v>
      </c>
      <c r="U14" s="12">
        <v>5</v>
      </c>
      <c r="V14" s="140">
        <f t="shared" si="4"/>
        <v>3.8000000000000007</v>
      </c>
      <c r="W14" s="139">
        <v>8</v>
      </c>
      <c r="X14" s="12">
        <v>0</v>
      </c>
      <c r="Y14" s="12">
        <v>5</v>
      </c>
      <c r="Z14" s="140">
        <f t="shared" si="5"/>
        <v>3</v>
      </c>
      <c r="AA14" s="139">
        <v>8</v>
      </c>
      <c r="AB14" s="12">
        <v>0</v>
      </c>
      <c r="AC14" s="12">
        <v>5</v>
      </c>
      <c r="AD14" s="140">
        <f t="shared" si="6"/>
        <v>5.4000000000000021</v>
      </c>
      <c r="AE14" s="139">
        <v>8</v>
      </c>
      <c r="AF14" s="12">
        <v>0</v>
      </c>
      <c r="AG14" s="12">
        <v>5</v>
      </c>
      <c r="AH14" s="140">
        <f t="shared" si="7"/>
        <v>2.1000000000000014</v>
      </c>
      <c r="AI14" s="139">
        <v>8</v>
      </c>
      <c r="AJ14" s="12">
        <v>0</v>
      </c>
      <c r="AK14" s="12">
        <v>5</v>
      </c>
      <c r="AL14" s="140">
        <f t="shared" si="8"/>
        <v>3.6999999999999993</v>
      </c>
      <c r="AM14" s="139">
        <v>0</v>
      </c>
      <c r="AN14" s="12">
        <v>0</v>
      </c>
      <c r="AO14" s="12">
        <v>0</v>
      </c>
      <c r="AP14" s="140">
        <f t="shared" si="9"/>
        <v>15.9</v>
      </c>
      <c r="AQ14" s="139">
        <v>0</v>
      </c>
      <c r="AR14" s="12">
        <v>0</v>
      </c>
      <c r="AS14" s="12">
        <v>0</v>
      </c>
      <c r="AT14" s="140">
        <f t="shared" si="10"/>
        <v>16.8</v>
      </c>
      <c r="AU14" s="139">
        <v>0</v>
      </c>
      <c r="AV14" s="12">
        <v>0</v>
      </c>
      <c r="AW14" s="12">
        <v>0</v>
      </c>
      <c r="AX14" s="140">
        <f t="shared" si="11"/>
        <v>18.400000000000002</v>
      </c>
    </row>
    <row r="15" spans="1:50">
      <c r="A15" s="137" t="str">
        <f>MG_Pasākumi!A14</f>
        <v>Speciālais kurss</v>
      </c>
      <c r="B15" s="138">
        <v>0.1</v>
      </c>
      <c r="C15" s="139">
        <v>0</v>
      </c>
      <c r="D15" s="12">
        <v>0</v>
      </c>
      <c r="E15" s="12">
        <v>8</v>
      </c>
      <c r="F15" s="140">
        <f t="shared" si="0"/>
        <v>9.6000000000000014</v>
      </c>
      <c r="G15" s="139">
        <v>8</v>
      </c>
      <c r="H15" s="12">
        <v>0</v>
      </c>
      <c r="I15" s="12">
        <v>4</v>
      </c>
      <c r="J15" s="140">
        <f t="shared" si="1"/>
        <v>4.8000000000000007</v>
      </c>
      <c r="K15" s="139">
        <v>8</v>
      </c>
      <c r="L15" s="12">
        <v>0</v>
      </c>
      <c r="M15" s="12">
        <v>4</v>
      </c>
      <c r="N15" s="140">
        <f t="shared" si="2"/>
        <v>4.6999999999999993</v>
      </c>
      <c r="O15" s="139">
        <v>8</v>
      </c>
      <c r="P15" s="12">
        <v>0</v>
      </c>
      <c r="Q15" s="12">
        <v>4</v>
      </c>
      <c r="R15" s="140">
        <f t="shared" si="3"/>
        <v>4.6000000000000014</v>
      </c>
      <c r="S15" s="139">
        <v>8</v>
      </c>
      <c r="T15" s="12">
        <v>0</v>
      </c>
      <c r="U15" s="12">
        <v>4</v>
      </c>
      <c r="V15" s="140">
        <f t="shared" si="4"/>
        <v>4.8000000000000007</v>
      </c>
      <c r="W15" s="139">
        <v>8</v>
      </c>
      <c r="X15" s="12">
        <v>0</v>
      </c>
      <c r="Y15" s="12">
        <v>4</v>
      </c>
      <c r="Z15" s="140">
        <f t="shared" si="5"/>
        <v>4</v>
      </c>
      <c r="AA15" s="139">
        <v>8</v>
      </c>
      <c r="AB15" s="12">
        <v>0</v>
      </c>
      <c r="AC15" s="12">
        <v>4</v>
      </c>
      <c r="AD15" s="140">
        <f t="shared" si="6"/>
        <v>6.4000000000000021</v>
      </c>
      <c r="AE15" s="139">
        <v>8</v>
      </c>
      <c r="AF15" s="12">
        <v>0</v>
      </c>
      <c r="AG15" s="12">
        <v>4</v>
      </c>
      <c r="AH15" s="140">
        <f t="shared" si="7"/>
        <v>3.1000000000000014</v>
      </c>
      <c r="AI15" s="139">
        <v>8</v>
      </c>
      <c r="AJ15" s="12">
        <v>0</v>
      </c>
      <c r="AK15" s="12">
        <v>4</v>
      </c>
      <c r="AL15" s="140">
        <f t="shared" si="8"/>
        <v>4.6999999999999993</v>
      </c>
      <c r="AM15" s="139">
        <v>0</v>
      </c>
      <c r="AN15" s="12">
        <v>0</v>
      </c>
      <c r="AO15" s="12">
        <v>0</v>
      </c>
      <c r="AP15" s="140">
        <f t="shared" si="9"/>
        <v>15.9</v>
      </c>
      <c r="AQ15" s="139">
        <v>0</v>
      </c>
      <c r="AR15" s="12">
        <v>0</v>
      </c>
      <c r="AS15" s="12">
        <v>0</v>
      </c>
      <c r="AT15" s="140">
        <f t="shared" si="10"/>
        <v>16.8</v>
      </c>
      <c r="AU15" s="139">
        <v>0</v>
      </c>
      <c r="AV15" s="12">
        <v>0</v>
      </c>
      <c r="AW15" s="12">
        <v>0</v>
      </c>
      <c r="AX15" s="140">
        <f t="shared" si="11"/>
        <v>18.400000000000002</v>
      </c>
    </row>
    <row r="16" spans="1:50">
      <c r="A16" s="137" t="str">
        <f>MG_Pasākumi!A15</f>
        <v>Studijas</v>
      </c>
      <c r="B16" s="138">
        <v>0.1</v>
      </c>
      <c r="C16" s="139">
        <v>8</v>
      </c>
      <c r="D16" s="12">
        <v>0</v>
      </c>
      <c r="E16" s="12">
        <v>8</v>
      </c>
      <c r="F16" s="140">
        <f t="shared" si="0"/>
        <v>1.6000000000000014</v>
      </c>
      <c r="G16" s="139">
        <v>8</v>
      </c>
      <c r="H16" s="12">
        <v>0</v>
      </c>
      <c r="I16" s="12">
        <v>8</v>
      </c>
      <c r="J16" s="140">
        <f t="shared" si="1"/>
        <v>0.80000000000000071</v>
      </c>
      <c r="K16" s="139">
        <v>8</v>
      </c>
      <c r="L16" s="12">
        <v>0</v>
      </c>
      <c r="M16" s="12">
        <v>8</v>
      </c>
      <c r="N16" s="140">
        <f t="shared" si="2"/>
        <v>0.69999999999999929</v>
      </c>
      <c r="O16" s="139">
        <v>8</v>
      </c>
      <c r="P16" s="12">
        <v>0</v>
      </c>
      <c r="Q16" s="12">
        <v>8</v>
      </c>
      <c r="R16" s="140">
        <f t="shared" si="3"/>
        <v>0.60000000000000142</v>
      </c>
      <c r="S16" s="139">
        <v>8</v>
      </c>
      <c r="T16" s="12">
        <v>0</v>
      </c>
      <c r="U16" s="12">
        <v>8</v>
      </c>
      <c r="V16" s="140">
        <f t="shared" si="4"/>
        <v>0.80000000000000071</v>
      </c>
      <c r="W16" s="139">
        <v>8</v>
      </c>
      <c r="X16" s="12">
        <v>0</v>
      </c>
      <c r="Y16" s="12">
        <v>8</v>
      </c>
      <c r="Z16" s="140">
        <f t="shared" si="5"/>
        <v>0</v>
      </c>
      <c r="AA16" s="139">
        <v>8</v>
      </c>
      <c r="AB16" s="12">
        <v>0</v>
      </c>
      <c r="AC16" s="12">
        <v>8</v>
      </c>
      <c r="AD16" s="140">
        <f t="shared" si="6"/>
        <v>2.4000000000000021</v>
      </c>
      <c r="AE16" s="139">
        <v>8</v>
      </c>
      <c r="AF16" s="12">
        <v>0</v>
      </c>
      <c r="AG16" s="12">
        <v>7</v>
      </c>
      <c r="AH16" s="140">
        <f t="shared" si="7"/>
        <v>0.10000000000000142</v>
      </c>
      <c r="AI16" s="139">
        <v>8</v>
      </c>
      <c r="AJ16" s="12">
        <v>0</v>
      </c>
      <c r="AK16" s="12">
        <v>8</v>
      </c>
      <c r="AL16" s="140">
        <f t="shared" si="8"/>
        <v>0.69999999999999929</v>
      </c>
      <c r="AM16" s="139">
        <v>0</v>
      </c>
      <c r="AN16" s="12">
        <v>0</v>
      </c>
      <c r="AO16" s="12">
        <v>0</v>
      </c>
      <c r="AP16" s="140">
        <f t="shared" si="9"/>
        <v>15.9</v>
      </c>
      <c r="AQ16" s="139">
        <v>0</v>
      </c>
      <c r="AR16" s="12">
        <v>0</v>
      </c>
      <c r="AS16" s="12">
        <v>0</v>
      </c>
      <c r="AT16" s="140">
        <f t="shared" si="10"/>
        <v>16.8</v>
      </c>
      <c r="AU16" s="139">
        <v>0</v>
      </c>
      <c r="AV16" s="12">
        <v>0</v>
      </c>
      <c r="AW16" s="12">
        <v>0</v>
      </c>
      <c r="AX16" s="140">
        <f t="shared" si="11"/>
        <v>18.400000000000002</v>
      </c>
    </row>
    <row r="17" spans="1:50">
      <c r="A17" s="137" t="str">
        <f>MG_Pasākumi!A16</f>
        <v>Speciālists "Ierindas mācība"</v>
      </c>
      <c r="B17" s="138">
        <v>0.3</v>
      </c>
      <c r="C17" s="139">
        <v>0</v>
      </c>
      <c r="D17" s="12">
        <v>0</v>
      </c>
      <c r="E17" s="12">
        <v>0</v>
      </c>
      <c r="F17" s="140">
        <f t="shared" si="0"/>
        <v>52.8</v>
      </c>
      <c r="G17" s="139">
        <v>0</v>
      </c>
      <c r="H17" s="12">
        <v>0</v>
      </c>
      <c r="I17" s="12">
        <v>0</v>
      </c>
      <c r="J17" s="140">
        <f t="shared" si="1"/>
        <v>50.4</v>
      </c>
      <c r="K17" s="139">
        <v>0</v>
      </c>
      <c r="L17" s="12">
        <v>0</v>
      </c>
      <c r="M17" s="12">
        <v>0</v>
      </c>
      <c r="N17" s="140">
        <f t="shared" si="2"/>
        <v>50.1</v>
      </c>
      <c r="O17" s="139">
        <v>0</v>
      </c>
      <c r="P17" s="12">
        <v>0</v>
      </c>
      <c r="Q17" s="12">
        <v>0</v>
      </c>
      <c r="R17" s="140">
        <f t="shared" si="3"/>
        <v>49.8</v>
      </c>
      <c r="S17" s="139">
        <v>0</v>
      </c>
      <c r="T17" s="12">
        <v>0</v>
      </c>
      <c r="U17" s="12">
        <v>0</v>
      </c>
      <c r="V17" s="140">
        <f t="shared" si="4"/>
        <v>50.4</v>
      </c>
      <c r="W17" s="139">
        <v>0</v>
      </c>
      <c r="X17" s="12">
        <v>0</v>
      </c>
      <c r="Y17" s="12">
        <v>0</v>
      </c>
      <c r="Z17" s="140">
        <f t="shared" si="5"/>
        <v>48</v>
      </c>
      <c r="AA17" s="139">
        <v>0</v>
      </c>
      <c r="AB17" s="12">
        <v>0</v>
      </c>
      <c r="AC17" s="12">
        <v>0</v>
      </c>
      <c r="AD17" s="140">
        <f t="shared" si="6"/>
        <v>55.199999999999996</v>
      </c>
      <c r="AE17" s="139">
        <v>0</v>
      </c>
      <c r="AF17" s="12">
        <v>0</v>
      </c>
      <c r="AG17" s="12">
        <v>0</v>
      </c>
      <c r="AH17" s="140">
        <f t="shared" si="7"/>
        <v>45.3</v>
      </c>
      <c r="AI17" s="139">
        <v>0</v>
      </c>
      <c r="AJ17" s="12">
        <v>0</v>
      </c>
      <c r="AK17" s="12">
        <v>0</v>
      </c>
      <c r="AL17" s="140">
        <f t="shared" si="8"/>
        <v>50.1</v>
      </c>
      <c r="AM17" s="139">
        <v>0</v>
      </c>
      <c r="AN17" s="12">
        <v>0</v>
      </c>
      <c r="AO17" s="12">
        <v>0</v>
      </c>
      <c r="AP17" s="140">
        <f t="shared" si="9"/>
        <v>47.699999999999996</v>
      </c>
      <c r="AQ17" s="139">
        <v>0</v>
      </c>
      <c r="AR17" s="12">
        <v>0</v>
      </c>
      <c r="AS17" s="12">
        <v>0</v>
      </c>
      <c r="AT17" s="140">
        <f t="shared" si="10"/>
        <v>50.4</v>
      </c>
      <c r="AU17" s="139">
        <v>0</v>
      </c>
      <c r="AV17" s="12">
        <v>0</v>
      </c>
      <c r="AW17" s="12">
        <v>0</v>
      </c>
      <c r="AX17" s="140">
        <f t="shared" si="11"/>
        <v>55.199999999999996</v>
      </c>
    </row>
    <row r="18" spans="1:50">
      <c r="A18" s="137" t="str">
        <f>MG_Pasākumi!A17</f>
        <v>Speciālists "Pirmā palīdzība"</v>
      </c>
      <c r="B18" s="138">
        <v>0.3</v>
      </c>
      <c r="C18" s="139">
        <v>0</v>
      </c>
      <c r="D18" s="12">
        <v>0</v>
      </c>
      <c r="E18" s="12">
        <v>0</v>
      </c>
      <c r="F18" s="140">
        <f t="shared" si="0"/>
        <v>52.8</v>
      </c>
      <c r="G18" s="139">
        <v>0</v>
      </c>
      <c r="H18" s="12">
        <v>0</v>
      </c>
      <c r="I18" s="12">
        <v>0</v>
      </c>
      <c r="J18" s="140">
        <f t="shared" si="1"/>
        <v>50.4</v>
      </c>
      <c r="K18" s="139">
        <v>0</v>
      </c>
      <c r="L18" s="12">
        <v>0</v>
      </c>
      <c r="M18" s="12">
        <v>0</v>
      </c>
      <c r="N18" s="140">
        <f t="shared" si="2"/>
        <v>50.1</v>
      </c>
      <c r="O18" s="139">
        <v>0</v>
      </c>
      <c r="P18" s="12">
        <v>0</v>
      </c>
      <c r="Q18" s="12">
        <v>0</v>
      </c>
      <c r="R18" s="140">
        <f t="shared" si="3"/>
        <v>49.8</v>
      </c>
      <c r="S18" s="139">
        <v>0</v>
      </c>
      <c r="T18" s="12">
        <v>0</v>
      </c>
      <c r="U18" s="12">
        <v>0</v>
      </c>
      <c r="V18" s="140">
        <f t="shared" si="4"/>
        <v>50.4</v>
      </c>
      <c r="W18" s="139">
        <v>0</v>
      </c>
      <c r="X18" s="12">
        <v>0</v>
      </c>
      <c r="Y18" s="12">
        <v>0</v>
      </c>
      <c r="Z18" s="140">
        <f t="shared" si="5"/>
        <v>48</v>
      </c>
      <c r="AA18" s="139">
        <v>0</v>
      </c>
      <c r="AB18" s="12">
        <v>0</v>
      </c>
      <c r="AC18" s="12">
        <v>0</v>
      </c>
      <c r="AD18" s="140">
        <f t="shared" si="6"/>
        <v>55.199999999999996</v>
      </c>
      <c r="AE18" s="139">
        <v>0</v>
      </c>
      <c r="AF18" s="12">
        <v>0</v>
      </c>
      <c r="AG18" s="12">
        <v>0</v>
      </c>
      <c r="AH18" s="140">
        <f t="shared" si="7"/>
        <v>45.3</v>
      </c>
      <c r="AI18" s="139">
        <v>0</v>
      </c>
      <c r="AJ18" s="12">
        <v>0</v>
      </c>
      <c r="AK18" s="12">
        <v>0</v>
      </c>
      <c r="AL18" s="140">
        <f t="shared" si="8"/>
        <v>50.1</v>
      </c>
      <c r="AM18" s="139">
        <v>0</v>
      </c>
      <c r="AN18" s="12">
        <v>0</v>
      </c>
      <c r="AO18" s="12">
        <v>0</v>
      </c>
      <c r="AP18" s="140">
        <f t="shared" si="9"/>
        <v>47.699999999999996</v>
      </c>
      <c r="AQ18" s="139">
        <v>0</v>
      </c>
      <c r="AR18" s="12">
        <v>0</v>
      </c>
      <c r="AS18" s="12">
        <v>0</v>
      </c>
      <c r="AT18" s="140">
        <f t="shared" si="10"/>
        <v>50.4</v>
      </c>
      <c r="AU18" s="139">
        <v>0</v>
      </c>
      <c r="AV18" s="12">
        <v>0</v>
      </c>
      <c r="AW18" s="12">
        <v>0</v>
      </c>
      <c r="AX18" s="140">
        <f t="shared" si="11"/>
        <v>55.199999999999996</v>
      </c>
    </row>
    <row r="19" spans="1:50">
      <c r="A19" s="137" t="str">
        <f>MG_Pasākumi!A18</f>
        <v>Speciālists "LKI"</v>
      </c>
      <c r="B19" s="138">
        <v>0.45</v>
      </c>
      <c r="C19" s="139">
        <v>0</v>
      </c>
      <c r="D19" s="12">
        <v>0</v>
      </c>
      <c r="E19" s="12">
        <v>0</v>
      </c>
      <c r="F19" s="140">
        <f t="shared" si="0"/>
        <v>79.2</v>
      </c>
      <c r="G19" s="139">
        <v>0</v>
      </c>
      <c r="H19" s="12">
        <v>0</v>
      </c>
      <c r="I19" s="12">
        <v>0</v>
      </c>
      <c r="J19" s="140">
        <f t="shared" si="1"/>
        <v>75.600000000000009</v>
      </c>
      <c r="K19" s="139">
        <v>0</v>
      </c>
      <c r="L19" s="12">
        <v>0</v>
      </c>
      <c r="M19" s="12">
        <v>0</v>
      </c>
      <c r="N19" s="140">
        <f t="shared" si="2"/>
        <v>75.150000000000006</v>
      </c>
      <c r="O19" s="139">
        <v>0</v>
      </c>
      <c r="P19" s="12">
        <v>0</v>
      </c>
      <c r="Q19" s="12">
        <v>0</v>
      </c>
      <c r="R19" s="140">
        <f t="shared" si="3"/>
        <v>74.7</v>
      </c>
      <c r="S19" s="139">
        <v>0</v>
      </c>
      <c r="T19" s="12">
        <v>0</v>
      </c>
      <c r="U19" s="12">
        <v>0</v>
      </c>
      <c r="V19" s="140">
        <f t="shared" si="4"/>
        <v>75.600000000000009</v>
      </c>
      <c r="W19" s="139">
        <v>0</v>
      </c>
      <c r="X19" s="12">
        <v>0</v>
      </c>
      <c r="Y19" s="12">
        <v>0</v>
      </c>
      <c r="Z19" s="140">
        <f t="shared" si="5"/>
        <v>72</v>
      </c>
      <c r="AA19" s="139">
        <v>0</v>
      </c>
      <c r="AB19" s="12">
        <v>0</v>
      </c>
      <c r="AC19" s="12">
        <v>0</v>
      </c>
      <c r="AD19" s="140">
        <f t="shared" si="6"/>
        <v>82.8</v>
      </c>
      <c r="AE19" s="139">
        <v>0</v>
      </c>
      <c r="AF19" s="12">
        <v>0</v>
      </c>
      <c r="AG19" s="12">
        <v>0</v>
      </c>
      <c r="AH19" s="140">
        <f t="shared" si="7"/>
        <v>67.95</v>
      </c>
      <c r="AI19" s="139">
        <v>0</v>
      </c>
      <c r="AJ19" s="12">
        <v>0</v>
      </c>
      <c r="AK19" s="12">
        <v>0</v>
      </c>
      <c r="AL19" s="140">
        <f t="shared" si="8"/>
        <v>75.150000000000006</v>
      </c>
      <c r="AM19" s="139">
        <v>0</v>
      </c>
      <c r="AN19" s="12">
        <v>0</v>
      </c>
      <c r="AO19" s="12">
        <v>0</v>
      </c>
      <c r="AP19" s="140">
        <f t="shared" si="9"/>
        <v>71.55</v>
      </c>
      <c r="AQ19" s="139">
        <v>0</v>
      </c>
      <c r="AR19" s="12">
        <v>0</v>
      </c>
      <c r="AS19" s="12">
        <v>0</v>
      </c>
      <c r="AT19" s="140">
        <f t="shared" si="10"/>
        <v>75.600000000000009</v>
      </c>
      <c r="AU19" s="139">
        <v>0</v>
      </c>
      <c r="AV19" s="12">
        <v>0</v>
      </c>
      <c r="AW19" s="12">
        <v>0</v>
      </c>
      <c r="AX19" s="140">
        <f t="shared" si="11"/>
        <v>82.8</v>
      </c>
    </row>
    <row r="20" spans="1:50">
      <c r="A20" s="137" t="str">
        <f>MG_Pasākumi!A19</f>
        <v>Speciālists "Ieroču mācība"</v>
      </c>
      <c r="B20" s="138">
        <v>0.45</v>
      </c>
      <c r="C20" s="139">
        <v>0</v>
      </c>
      <c r="D20" s="12">
        <v>0</v>
      </c>
      <c r="E20" s="12">
        <v>0</v>
      </c>
      <c r="F20" s="140">
        <f t="shared" si="0"/>
        <v>79.2</v>
      </c>
      <c r="G20" s="139">
        <v>0</v>
      </c>
      <c r="H20" s="12">
        <v>0</v>
      </c>
      <c r="I20" s="12">
        <v>0</v>
      </c>
      <c r="J20" s="140">
        <f t="shared" si="1"/>
        <v>75.600000000000009</v>
      </c>
      <c r="K20" s="139">
        <v>0</v>
      </c>
      <c r="L20" s="12">
        <v>0</v>
      </c>
      <c r="M20" s="12">
        <v>0</v>
      </c>
      <c r="N20" s="140">
        <f t="shared" si="2"/>
        <v>75.150000000000006</v>
      </c>
      <c r="O20" s="139">
        <v>0</v>
      </c>
      <c r="P20" s="12">
        <v>0</v>
      </c>
      <c r="Q20" s="12">
        <v>0</v>
      </c>
      <c r="R20" s="140">
        <f t="shared" si="3"/>
        <v>74.7</v>
      </c>
      <c r="S20" s="139">
        <v>0</v>
      </c>
      <c r="T20" s="12">
        <v>0</v>
      </c>
      <c r="U20" s="12">
        <v>0</v>
      </c>
      <c r="V20" s="140">
        <f t="shared" si="4"/>
        <v>75.600000000000009</v>
      </c>
      <c r="W20" s="139">
        <v>0</v>
      </c>
      <c r="X20" s="12">
        <v>0</v>
      </c>
      <c r="Y20" s="12">
        <v>0</v>
      </c>
      <c r="Z20" s="140">
        <f t="shared" si="5"/>
        <v>72</v>
      </c>
      <c r="AA20" s="139">
        <v>0</v>
      </c>
      <c r="AB20" s="12">
        <v>0</v>
      </c>
      <c r="AC20" s="12">
        <v>0</v>
      </c>
      <c r="AD20" s="140">
        <f t="shared" si="6"/>
        <v>82.8</v>
      </c>
      <c r="AE20" s="139">
        <v>0</v>
      </c>
      <c r="AF20" s="12">
        <v>0</v>
      </c>
      <c r="AG20" s="12">
        <v>0</v>
      </c>
      <c r="AH20" s="140">
        <f t="shared" si="7"/>
        <v>67.95</v>
      </c>
      <c r="AI20" s="139">
        <v>0</v>
      </c>
      <c r="AJ20" s="12">
        <v>0</v>
      </c>
      <c r="AK20" s="12">
        <v>0</v>
      </c>
      <c r="AL20" s="140">
        <f t="shared" si="8"/>
        <v>75.150000000000006</v>
      </c>
      <c r="AM20" s="139">
        <v>0</v>
      </c>
      <c r="AN20" s="12">
        <v>0</v>
      </c>
      <c r="AO20" s="12">
        <v>0</v>
      </c>
      <c r="AP20" s="140">
        <f t="shared" si="9"/>
        <v>71.55</v>
      </c>
      <c r="AQ20" s="139">
        <v>0</v>
      </c>
      <c r="AR20" s="12">
        <v>0</v>
      </c>
      <c r="AS20" s="12">
        <v>0</v>
      </c>
      <c r="AT20" s="140">
        <f t="shared" si="10"/>
        <v>75.600000000000009</v>
      </c>
      <c r="AU20" s="139">
        <v>0</v>
      </c>
      <c r="AV20" s="12">
        <v>0</v>
      </c>
      <c r="AW20" s="12">
        <v>0</v>
      </c>
      <c r="AX20" s="140">
        <f t="shared" si="11"/>
        <v>82.8</v>
      </c>
    </row>
    <row r="21" spans="1:50" ht="15.75" customHeight="1">
      <c r="A21" s="137" t="str">
        <f>MG_Pasākumi!A20</f>
        <v>Cits</v>
      </c>
      <c r="B21" s="138">
        <v>0.15</v>
      </c>
      <c r="C21" s="139">
        <v>0</v>
      </c>
      <c r="D21" s="12">
        <v>0</v>
      </c>
      <c r="E21" s="12">
        <v>0</v>
      </c>
      <c r="F21" s="140">
        <f t="shared" si="0"/>
        <v>26.4</v>
      </c>
      <c r="G21" s="139">
        <v>0</v>
      </c>
      <c r="H21" s="12">
        <v>0</v>
      </c>
      <c r="I21" s="12">
        <v>0</v>
      </c>
      <c r="J21" s="140">
        <f t="shared" si="1"/>
        <v>25.2</v>
      </c>
      <c r="K21" s="139">
        <v>0</v>
      </c>
      <c r="L21" s="12">
        <v>0</v>
      </c>
      <c r="M21" s="12">
        <v>0</v>
      </c>
      <c r="N21" s="140">
        <f t="shared" si="2"/>
        <v>25.05</v>
      </c>
      <c r="O21" s="139">
        <v>0</v>
      </c>
      <c r="P21" s="12">
        <v>0</v>
      </c>
      <c r="Q21" s="12">
        <v>0</v>
      </c>
      <c r="R21" s="140">
        <f t="shared" si="3"/>
        <v>24.9</v>
      </c>
      <c r="S21" s="139">
        <v>0</v>
      </c>
      <c r="T21" s="12">
        <v>0</v>
      </c>
      <c r="U21" s="12">
        <v>0</v>
      </c>
      <c r="V21" s="140">
        <f t="shared" si="4"/>
        <v>25.2</v>
      </c>
      <c r="W21" s="139">
        <v>0</v>
      </c>
      <c r="X21" s="12">
        <v>0</v>
      </c>
      <c r="Y21" s="12">
        <v>0</v>
      </c>
      <c r="Z21" s="140">
        <f t="shared" si="5"/>
        <v>24</v>
      </c>
      <c r="AA21" s="139">
        <v>0</v>
      </c>
      <c r="AB21" s="12">
        <v>0</v>
      </c>
      <c r="AC21" s="12">
        <v>0</v>
      </c>
      <c r="AD21" s="140">
        <f t="shared" si="6"/>
        <v>27.599999999999998</v>
      </c>
      <c r="AE21" s="139">
        <v>0</v>
      </c>
      <c r="AF21" s="12">
        <v>0</v>
      </c>
      <c r="AG21" s="12">
        <v>0</v>
      </c>
      <c r="AH21" s="140">
        <f t="shared" si="7"/>
        <v>22.65</v>
      </c>
      <c r="AI21" s="139">
        <v>0</v>
      </c>
      <c r="AJ21" s="12">
        <v>0</v>
      </c>
      <c r="AK21" s="12">
        <v>0</v>
      </c>
      <c r="AL21" s="140">
        <f t="shared" si="8"/>
        <v>25.05</v>
      </c>
      <c r="AM21" s="139">
        <v>0</v>
      </c>
      <c r="AN21" s="12">
        <v>0</v>
      </c>
      <c r="AO21" s="12">
        <v>0</v>
      </c>
      <c r="AP21" s="140">
        <f t="shared" si="9"/>
        <v>23.849999999999998</v>
      </c>
      <c r="AQ21" s="139">
        <v>0</v>
      </c>
      <c r="AR21" s="12">
        <v>0</v>
      </c>
      <c r="AS21" s="12">
        <v>0</v>
      </c>
      <c r="AT21" s="140">
        <f t="shared" si="10"/>
        <v>25.2</v>
      </c>
      <c r="AU21" s="139">
        <v>0</v>
      </c>
      <c r="AV21" s="12">
        <v>0</v>
      </c>
      <c r="AW21" s="12">
        <v>0</v>
      </c>
      <c r="AX21" s="140">
        <f t="shared" si="11"/>
        <v>27.599999999999998</v>
      </c>
    </row>
    <row r="22" spans="1:50" ht="15.75" customHeight="1"/>
    <row r="23" spans="1:50" ht="15.75" customHeight="1"/>
    <row r="24" spans="1:50" ht="15.75" customHeight="1"/>
    <row r="25" spans="1:50" ht="15.75" customHeight="1"/>
    <row r="26" spans="1:50" ht="15.75" customHeight="1"/>
    <row r="27" spans="1:50" ht="15.75" customHeight="1"/>
    <row r="28" spans="1:50" ht="15.75" customHeight="1"/>
    <row r="29" spans="1:50" ht="15.75" customHeight="1"/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W2:Z2"/>
    <mergeCell ref="AA2:AD2"/>
    <mergeCell ref="C2:F2"/>
    <mergeCell ref="G2:J2"/>
    <mergeCell ref="K2:N2"/>
    <mergeCell ref="O2:R2"/>
    <mergeCell ref="S2:V2"/>
    <mergeCell ref="AE2:AH2"/>
    <mergeCell ref="AI2:AL2"/>
    <mergeCell ref="AM2:AP2"/>
    <mergeCell ref="AQ2:AT2"/>
    <mergeCell ref="AU2:AX2"/>
    <mergeCell ref="AQ3:AT3"/>
    <mergeCell ref="AU3:AX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Nodarbību saraksts II. semestri</vt:lpstr>
      <vt:lpstr>Grupu mācību Pasākumi</vt:lpstr>
      <vt:lpstr>Darba plāns_Matrica</vt:lpstr>
      <vt:lpstr>Darba stundas pa mēnešiem</vt:lpstr>
      <vt:lpstr>MG_Pasākumi</vt:lpstr>
      <vt:lpstr>Pakārtotie pasākumi</vt:lpstr>
      <vt:lpstr>Slodze</vt:lpstr>
      <vt:lpstr>Limenis</vt:lpstr>
      <vt:lpstr>Pasākuma_veids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Freidenfelde</dc:creator>
  <cp:lastModifiedBy>Inga Freidenfelde</cp:lastModifiedBy>
  <dcterms:created xsi:type="dcterms:W3CDTF">2022-06-22T10:33:02Z</dcterms:created>
  <dcterms:modified xsi:type="dcterms:W3CDTF">2022-06-22T10:33:02Z</dcterms:modified>
</cp:coreProperties>
</file>